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Freelancing Projects\Chiedu - Upwork\"/>
    </mc:Choice>
  </mc:AlternateContent>
  <xr:revisionPtr revIDLastSave="0" documentId="13_ncr:1_{84D18080-6279-49FF-BBC1-5AACA62D91D7}" xr6:coauthVersionLast="47" xr6:coauthVersionMax="47" xr10:uidLastSave="{00000000-0000-0000-0000-000000000000}"/>
  <bookViews>
    <workbookView xWindow="-120" yWindow="-120" windowWidth="20730" windowHeight="11160" tabRatio="626" activeTab="2" xr2:uid="{00000000-000D-0000-FFFF-FFFF00000000}"/>
  </bookViews>
  <sheets>
    <sheet name="Sales Window" sheetId="1" r:id="rId1"/>
    <sheet name="Table" sheetId="2" r:id="rId2"/>
    <sheet name="Visualization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3" i="2"/>
  <c r="D5" i="2"/>
  <c r="D8" i="2"/>
  <c r="D10" i="2"/>
  <c r="D11" i="2"/>
  <c r="D16" i="2"/>
  <c r="D17" i="2"/>
  <c r="D18" i="2"/>
  <c r="D21" i="2"/>
  <c r="D24" i="2"/>
  <c r="D25" i="2"/>
  <c r="D29" i="2"/>
  <c r="D31" i="2"/>
  <c r="D35" i="2"/>
  <c r="E3" i="2" l="1"/>
  <c r="E5" i="2"/>
  <c r="E8" i="2"/>
  <c r="E10" i="2"/>
  <c r="E11" i="2"/>
  <c r="E16" i="2"/>
  <c r="E17" i="2"/>
  <c r="E18" i="2"/>
  <c r="E21" i="2"/>
  <c r="E22" i="2"/>
  <c r="E24" i="2"/>
  <c r="E25" i="2"/>
  <c r="E29" i="2"/>
  <c r="E31" i="2"/>
  <c r="E35" i="2"/>
  <c r="H59" i="1" l="1"/>
  <c r="G59" i="1"/>
  <c r="F59" i="1"/>
  <c r="E59" i="1"/>
  <c r="D59" i="1"/>
  <c r="C59" i="1"/>
  <c r="B59" i="1"/>
  <c r="M55" i="1"/>
  <c r="L55" i="1"/>
  <c r="K55" i="1"/>
  <c r="J55" i="1"/>
  <c r="I55" i="1"/>
  <c r="H55" i="1"/>
  <c r="G55" i="1"/>
  <c r="F55" i="1"/>
  <c r="E55" i="1"/>
  <c r="D55" i="1"/>
  <c r="C55" i="1"/>
  <c r="B55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I4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<sst xmlns="http://schemas.openxmlformats.org/spreadsheetml/2006/main" count="1280" uniqueCount="342">
  <si>
    <t>United States</t>
  </si>
  <si>
    <t>PALYNZIQ 2.5MG</t>
  </si>
  <si>
    <t/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</si>
  <si>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</si>
  <si>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</si>
  <si>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</si>
  <si>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</si>
  <si>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</si>
  <si>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</si>
  <si>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</si>
  <si>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</si>
  <si>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</si>
  <si>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</si>
  <si>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</si>
  <si>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</si>
  <si>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Jan 23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</si>
  <si>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</si>
  <si>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</si>
  <si>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</si>
  <si>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</si>
  <si>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</si>
  <si>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</si>
  <si>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</si>
  <si>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</si>
  <si>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</si>
  <si>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</si>
  <si>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</si>
  <si>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Jan 24</t>
  </si>
  <si>
    <t>Feb 24</t>
  </si>
  <si>
    <t>Mar 24</t>
  </si>
  <si>
    <t>Apr 24</t>
  </si>
  <si>
    <t>May 24</t>
  </si>
  <si>
    <t>Jun 24</t>
  </si>
  <si>
    <t>Jul 24</t>
  </si>
  <si>
    <t>Aug 24</t>
  </si>
  <si>
    <t>Sep 24</t>
  </si>
  <si>
    <t>Oct 24</t>
  </si>
  <si>
    <t>Nov 24</t>
  </si>
  <si>
    <t>Dec 24</t>
  </si>
  <si>
    <t>Jan 25</t>
  </si>
  <si>
    <t>Feb 25</t>
  </si>
  <si>
    <t>Mar 25</t>
  </si>
  <si>
    <t>Apr 25</t>
  </si>
  <si>
    <t>May 25</t>
  </si>
  <si>
    <t>Jun 25</t>
  </si>
  <si>
    <t>Jul 25</t>
  </si>
  <si>
    <t>Aug 25</t>
  </si>
  <si>
    <t>Sep 25</t>
  </si>
  <si>
    <t>Oct 25</t>
  </si>
  <si>
    <t>Nov 25</t>
  </si>
  <si>
    <t>Dec 25</t>
  </si>
  <si>
    <t>Jan 26</t>
  </si>
  <si>
    <t>Feb 26</t>
  </si>
  <si>
    <t>Mar 26</t>
  </si>
  <si>
    <t>Apr 26</t>
  </si>
  <si>
    <t>May 26</t>
  </si>
  <si>
    <t>Jun 26</t>
  </si>
  <si>
    <t>Jul 26</t>
  </si>
  <si>
    <t>Aug 26</t>
  </si>
  <si>
    <t>Sep 26</t>
  </si>
  <si>
    <t>Oct 26</t>
  </si>
  <si>
    <t>Nov 26</t>
  </si>
  <si>
    <t>Dec 26</t>
  </si>
  <si>
    <t>Jan 27</t>
  </si>
  <si>
    <t>Feb 27</t>
  </si>
  <si>
    <t>Mar 27</t>
  </si>
  <si>
    <t>Apr 27</t>
  </si>
  <si>
    <t>May 27</t>
  </si>
  <si>
    <t>Jun 27</t>
  </si>
  <si>
    <t>Jul 27</t>
  </si>
  <si>
    <t>Aug 27</t>
  </si>
  <si>
    <t>Sep 27</t>
  </si>
  <si>
    <t>Oct 27</t>
  </si>
  <si>
    <t>Nov 27</t>
  </si>
  <si>
    <t>Dec 27</t>
  </si>
  <si>
    <t>Jan 28</t>
  </si>
  <si>
    <t>Feb 28</t>
  </si>
  <si>
    <t>Mar 28</t>
  </si>
  <si>
    <t>Apr 28</t>
  </si>
  <si>
    <t>May 28</t>
  </si>
  <si>
    <t>Jun 28</t>
  </si>
  <si>
    <t>Jul 28</t>
  </si>
  <si>
    <t>Aug 28</t>
  </si>
  <si>
    <t>Sep 28</t>
  </si>
  <si>
    <t>Oct 28</t>
  </si>
  <si>
    <t>Nov 28</t>
  </si>
  <si>
    <t>Dec 28</t>
  </si>
  <si>
    <t>Jan 29</t>
  </si>
  <si>
    <t>Feb 29</t>
  </si>
  <si>
    <t>Mar 29</t>
  </si>
  <si>
    <t>Apr 29</t>
  </si>
  <si>
    <t>May 29</t>
  </si>
  <si>
    <t>Jun 29</t>
  </si>
  <si>
    <t>Jul 29</t>
  </si>
  <si>
    <t>Aug 29</t>
  </si>
  <si>
    <t>Sep 29</t>
  </si>
  <si>
    <t>Oct 29</t>
  </si>
  <si>
    <t>Nov 29</t>
  </si>
  <si>
    <t>Dec 29</t>
  </si>
  <si>
    <t>Jan 30</t>
  </si>
  <si>
    <t>Feb 30</t>
  </si>
  <si>
    <t>Mar 30</t>
  </si>
  <si>
    <t>Apr 30</t>
  </si>
  <si>
    <t>May 30</t>
  </si>
  <si>
    <t>Jun 30</t>
  </si>
  <si>
    <t>Jul 30</t>
  </si>
  <si>
    <t>Aug 30</t>
  </si>
  <si>
    <t>Sep 30</t>
  </si>
  <si>
    <t>Oct 30</t>
  </si>
  <si>
    <t>Nov 30</t>
  </si>
  <si>
    <t>Dec 30</t>
  </si>
  <si>
    <t>Jan 31</t>
  </si>
  <si>
    <t>Feb 31</t>
  </si>
  <si>
    <t>Mar 31</t>
  </si>
  <si>
    <t>Apr 31</t>
  </si>
  <si>
    <t>May 31</t>
  </si>
  <si>
    <t>Jun 31</t>
  </si>
  <si>
    <t>Jul 31</t>
  </si>
  <si>
    <t>Aug 31</t>
  </si>
  <si>
    <t>Sep 31</t>
  </si>
  <si>
    <t>Oct 31</t>
  </si>
  <si>
    <t>Nov 31</t>
  </si>
  <si>
    <t>Dec 31</t>
  </si>
  <si>
    <t>Jan 32</t>
  </si>
  <si>
    <t>Feb 32</t>
  </si>
  <si>
    <t>Mar 32</t>
  </si>
  <si>
    <t>Apr 32</t>
  </si>
  <si>
    <t>May 32</t>
  </si>
  <si>
    <t>Jun 32</t>
  </si>
  <si>
    <t>Jul 32</t>
  </si>
  <si>
    <t>Aug 32</t>
  </si>
  <si>
    <t>Sep 32</t>
  </si>
  <si>
    <t>Oct 32</t>
  </si>
  <si>
    <t>Nov 32</t>
  </si>
  <si>
    <t>Dec 32</t>
  </si>
  <si>
    <t>Actuals (Equivalent)</t>
  </si>
  <si>
    <t>2022 Commercial LRP RD 2 (Equivalent)</t>
  </si>
  <si>
    <t>2023 FCST 2 Final/ 2023 LRP RD 2 (Equivalent)</t>
  </si>
  <si>
    <t>Surplus</t>
  </si>
  <si>
    <t>Production (fill)</t>
  </si>
  <si>
    <t>PALYNZIQ 10MG</t>
  </si>
  <si>
    <t>PALYNZIQ 20MG</t>
  </si>
  <si>
    <t>PALYNZIQ 20MG 10 CT</t>
  </si>
  <si>
    <t>Note: consumer units (cartons) are 1/10 of number below.</t>
  </si>
  <si>
    <t>DP Fills</t>
  </si>
  <si>
    <t>PALYNZIQ 20MG 10 CT (cartons)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</si>
  <si>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</si>
  <si>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</si>
  <si>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</si>
  <si>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</si>
  <si>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</si>
  <si>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</si>
  <si>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</si>
  <si>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</si>
  <si>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</si>
  <si>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</si>
  <si>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</si>
  <si>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</si>
  <si>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Log# </t>
  </si>
  <si>
    <t xml:space="preserve">Start Date </t>
  </si>
  <si>
    <t xml:space="preserve">Expected Date </t>
  </si>
  <si>
    <t xml:space="preserve">Actuals </t>
  </si>
  <si>
    <t xml:space="preserve">2022 Commercial </t>
  </si>
  <si>
    <t>2023 FCST</t>
  </si>
  <si>
    <t>Month</t>
  </si>
  <si>
    <t>Org</t>
  </si>
  <si>
    <t>Batch #</t>
  </si>
  <si>
    <t>Batch Status</t>
  </si>
  <si>
    <t>Lot #</t>
  </si>
  <si>
    <t>Lot Expiration Date</t>
  </si>
  <si>
    <t>Batch Actual Start Date</t>
  </si>
  <si>
    <t>Batch Planned Completion Date</t>
  </si>
  <si>
    <t>Lot Hold Release Date</t>
  </si>
  <si>
    <t>Hold Date Vs Planned Completion Date(Days)</t>
  </si>
  <si>
    <t>Batch Required Completion Date</t>
  </si>
  <si>
    <t>Batch Date Variance(Days)</t>
  </si>
  <si>
    <t>CMO Ship Date</t>
  </si>
  <si>
    <t>CMO Ship Comments</t>
  </si>
  <si>
    <t>Pre Reserved Lot</t>
  </si>
  <si>
    <t>Hard Reserved Lot</t>
  </si>
  <si>
    <t>Consumed Lot</t>
  </si>
  <si>
    <t>Planned Qty</t>
  </si>
  <si>
    <t>Actual Qty</t>
  </si>
  <si>
    <t>Batch Qty Variance</t>
  </si>
  <si>
    <t>Ingredient Item</t>
  </si>
  <si>
    <t>Ingredient Planned Qty</t>
  </si>
  <si>
    <t>Ingredient WIP Plan Qty</t>
  </si>
  <si>
    <t>Ingredient Actual Qty</t>
  </si>
  <si>
    <t>Ingredient UOM</t>
  </si>
  <si>
    <t>-</t>
  </si>
  <si>
    <t>Fill/Pack(10) Plan Completion Date</t>
  </si>
  <si>
    <t>Fill/Pack(10) Commit to Complete Date</t>
  </si>
  <si>
    <t>Fill/Pack(10) Actual Completion Date</t>
  </si>
  <si>
    <t>Fill/Pack(10) Delay Code</t>
  </si>
  <si>
    <t>QC(30) Actual Start Date</t>
  </si>
  <si>
    <t>QC(30) Plan Completion Date</t>
  </si>
  <si>
    <t>QC(30) Commit to Complete Date</t>
  </si>
  <si>
    <t>QC(30) Actual Completion Date</t>
  </si>
  <si>
    <t>QC(30) Delay Code</t>
  </si>
  <si>
    <t>QA/QP(50) Plan Completion Date</t>
  </si>
  <si>
    <t>QA/QP(50) Commit to Complete Date</t>
  </si>
  <si>
    <t>QA/QP(50) Actual Completion Date</t>
  </si>
  <si>
    <t>Start</t>
  </si>
  <si>
    <t>Supply Risk</t>
  </si>
  <si>
    <t>COP</t>
  </si>
  <si>
    <t>32100459</t>
  </si>
  <si>
    <t>Closed</t>
  </si>
  <si>
    <t>002D21A-1</t>
  </si>
  <si>
    <t>PO 240860</t>
  </si>
  <si>
    <t>002D21-1</t>
  </si>
  <si>
    <t>002D21A</t>
  </si>
  <si>
    <t>T72117</t>
  </si>
  <si>
    <t>6568</t>
  </si>
  <si>
    <t>EA</t>
  </si>
  <si>
    <t>⬤</t>
  </si>
  <si>
    <t>Batch Record Late</t>
  </si>
  <si>
    <t>102F21A-1</t>
  </si>
  <si>
    <t>102F21</t>
  </si>
  <si>
    <t>102F21A</t>
  </si>
  <si>
    <t>31041</t>
  </si>
  <si>
    <t>32100479</t>
  </si>
  <si>
    <t>005L21A-1</t>
  </si>
  <si>
    <t>PO 242179Tried to change lot #.Could not</t>
  </si>
  <si>
    <t>005L21</t>
  </si>
  <si>
    <t>005L21A</t>
  </si>
  <si>
    <t>T72117J</t>
  </si>
  <si>
    <t>34500</t>
  </si>
  <si>
    <t>33719</t>
  </si>
  <si>
    <t>402</t>
  </si>
  <si>
    <t>62100362</t>
  </si>
  <si>
    <t>BDUI04C</t>
  </si>
  <si>
    <t>BDUI04</t>
  </si>
  <si>
    <t>P1630F</t>
  </si>
  <si>
    <t>5596</t>
  </si>
  <si>
    <t>6016</t>
  </si>
  <si>
    <t>62100370</t>
  </si>
  <si>
    <t>BDUH01D</t>
  </si>
  <si>
    <t>BHUH01; BDUI04 , BHUH01; BDUI04</t>
  </si>
  <si>
    <t>BDUH01 , BDUI04</t>
  </si>
  <si>
    <t>P1630F , P1630F</t>
  </si>
  <si>
    <t>8000 , 8000</t>
  </si>
  <si>
    <t>8016 , 8016</t>
  </si>
  <si>
    <t>EA , EA</t>
  </si>
  <si>
    <t>BDUI04D</t>
  </si>
  <si>
    <t>32100508</t>
  </si>
  <si>
    <t>024B22-2C-1</t>
  </si>
  <si>
    <t>PO 242560</t>
  </si>
  <si>
    <t>024B22-2</t>
  </si>
  <si>
    <t>024B22-2C</t>
  </si>
  <si>
    <t>22027</t>
  </si>
  <si>
    <t>20697</t>
  </si>
  <si>
    <t>62100409</t>
  </si>
  <si>
    <t>BDVG03A</t>
  </si>
  <si>
    <t>BDVG03</t>
  </si>
  <si>
    <t>P1630K</t>
  </si>
  <si>
    <t>35643</t>
  </si>
  <si>
    <t>35232</t>
  </si>
  <si>
    <t>Deviation</t>
  </si>
  <si>
    <t>62100422</t>
  </si>
  <si>
    <t>BDVH08A</t>
  </si>
  <si>
    <t>BDVH08</t>
  </si>
  <si>
    <t>36876</t>
  </si>
  <si>
    <t>37139</t>
  </si>
  <si>
    <t>62100535</t>
  </si>
  <si>
    <t>BDVE02B</t>
  </si>
  <si>
    <t>CTN full lot</t>
  </si>
  <si>
    <t>BDVE02</t>
  </si>
  <si>
    <t>2545</t>
  </si>
  <si>
    <t>2200</t>
  </si>
  <si>
    <t>62100531</t>
  </si>
  <si>
    <t>BDVK16B</t>
  </si>
  <si>
    <t>429: 3010 and CTN:22548</t>
  </si>
  <si>
    <t>BDVK16</t>
  </si>
  <si>
    <t>25558</t>
  </si>
  <si>
    <t>62100588</t>
  </si>
  <si>
    <t>BDWB04A</t>
  </si>
  <si>
    <t>CTN</t>
  </si>
  <si>
    <t>BDWB04</t>
  </si>
  <si>
    <t>26700</t>
  </si>
  <si>
    <t>26160</t>
  </si>
  <si>
    <t>QC Samples Delayed</t>
  </si>
  <si>
    <t>62100623</t>
  </si>
  <si>
    <t>BDWC09B</t>
  </si>
  <si>
    <t>CTN. PO 426942.</t>
  </si>
  <si>
    <t>BDWC09</t>
  </si>
  <si>
    <t>20034</t>
  </si>
  <si>
    <t>20033</t>
  </si>
  <si>
    <t>62100589</t>
  </si>
  <si>
    <t>BDWB06C</t>
  </si>
  <si>
    <t>CTN. PO 426747.</t>
  </si>
  <si>
    <t>BDWB06</t>
  </si>
  <si>
    <t>15907</t>
  </si>
  <si>
    <t>15890</t>
  </si>
  <si>
    <t>62100741</t>
  </si>
  <si>
    <t>BDWH16A</t>
  </si>
  <si>
    <t>PO 426933 CTN</t>
  </si>
  <si>
    <t>BDWH16</t>
  </si>
  <si>
    <t>P1630N</t>
  </si>
  <si>
    <t>35716</t>
  </si>
  <si>
    <t>35713</t>
  </si>
  <si>
    <t>62100750</t>
  </si>
  <si>
    <t>BDWH15A</t>
  </si>
  <si>
    <t>replaces WO62100739 CTN and 429 (2876)</t>
  </si>
  <si>
    <t>62100749 BDWH15.</t>
  </si>
  <si>
    <t>BDWH15.</t>
  </si>
  <si>
    <t>22876</t>
  </si>
  <si>
    <t>22870</t>
  </si>
  <si>
    <t>62100740</t>
  </si>
  <si>
    <t>BDWD11B</t>
  </si>
  <si>
    <t>CTN. PO 426932</t>
  </si>
  <si>
    <t>BDWD11</t>
  </si>
  <si>
    <t>36099</t>
  </si>
  <si>
    <t>36083</t>
  </si>
  <si>
    <t>62100774</t>
  </si>
  <si>
    <t>BDWH15B</t>
  </si>
  <si>
    <t>PO# 427622 CTN</t>
  </si>
  <si>
    <t>17994</t>
  </si>
  <si>
    <t>17827</t>
  </si>
  <si>
    <t>62100830</t>
  </si>
  <si>
    <t>BDWD11D</t>
  </si>
  <si>
    <t>PO# 427779 CTN</t>
  </si>
  <si>
    <t>7643</t>
  </si>
  <si>
    <t>7647</t>
  </si>
  <si>
    <t>Other</t>
  </si>
  <si>
    <t>62100982</t>
  </si>
  <si>
    <t>WIP</t>
  </si>
  <si>
    <t>BDXC07B</t>
  </si>
  <si>
    <t>PO428020/62100950 (429:1500, rest CTN)</t>
  </si>
  <si>
    <t>BDXC07</t>
  </si>
  <si>
    <t>P1630H</t>
  </si>
  <si>
    <t>31180</t>
  </si>
  <si>
    <t>30870</t>
  </si>
  <si>
    <t>62100983</t>
  </si>
  <si>
    <t>Pending</t>
  </si>
  <si>
    <t>PO 427850 (All to CTN)</t>
  </si>
  <si>
    <t>BDXD10</t>
  </si>
  <si>
    <t>42255</t>
  </si>
  <si>
    <t>0</t>
  </si>
  <si>
    <t>Dec 21</t>
  </si>
  <si>
    <t>Duration</t>
  </si>
  <si>
    <t>Start Point</t>
  </si>
  <si>
    <t>20 MG Sales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</si>
</sst>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-#,##0;0"/>
    <numFmt numFmtId="165" formatCode="dd\-mmm\-yy"/>
    <numFmt numFmtId="166" formatCode="dd\-mm\-yy"/>
    <numFmt numFmtId="167" formatCode="mmm\ yy"/>
  </numFmts>
  <fonts count="10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D6E0F4"/>
      </patternFill>
    </fill>
    <fill>
      <patternFill patternType="solid">
        <fgColor rgb="FFE8EEF7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left" vertical="center" indent="2"/>
      <protection locked="0"/>
    </xf>
    <xf numFmtId="164" fontId="3" fillId="2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 applyProtection="1">
      <alignment horizontal="left" vertical="center" indent="2"/>
      <protection locked="0"/>
    </xf>
    <xf numFmtId="164" fontId="0" fillId="0" borderId="0" xfId="0" applyNumberFormat="1"/>
    <xf numFmtId="164" fontId="3" fillId="2" borderId="0" xfId="0" applyNumberFormat="1" applyFont="1" applyFill="1" applyAlignment="1">
      <alignment horizontal="right" vertical="center"/>
    </xf>
    <xf numFmtId="0" fontId="2" fillId="5" borderId="0" xfId="0" applyFont="1" applyFill="1" applyProtection="1">
      <protection locked="0"/>
    </xf>
    <xf numFmtId="0" fontId="3" fillId="5" borderId="0" xfId="0" applyFont="1" applyFill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left" vertical="center" indent="2"/>
      <protection locked="0"/>
    </xf>
    <xf numFmtId="0" fontId="3" fillId="5" borderId="0" xfId="0" applyFont="1" applyFill="1" applyAlignment="1" applyProtection="1">
      <alignment horizontal="left" vertical="center" indent="2"/>
      <protection locked="0"/>
    </xf>
    <xf numFmtId="164" fontId="3" fillId="6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165" fontId="2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/>
    <xf numFmtId="0" fontId="1" fillId="7" borderId="3" xfId="0" applyFont="1" applyFill="1" applyBorder="1"/>
    <xf numFmtId="14" fontId="1" fillId="7" borderId="3" xfId="0" applyNumberFormat="1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7" borderId="7" xfId="0" applyFont="1" applyFill="1" applyBorder="1"/>
    <xf numFmtId="0" fontId="4" fillId="7" borderId="4" xfId="0" applyFont="1" applyFill="1" applyBorder="1"/>
    <xf numFmtId="0" fontId="4" fillId="7" borderId="5" xfId="0" applyFont="1" applyFill="1" applyBorder="1"/>
    <xf numFmtId="14" fontId="4" fillId="7" borderId="5" xfId="0" applyNumberFormat="1" applyFont="1" applyFill="1" applyBorder="1"/>
    <xf numFmtId="0" fontId="4" fillId="7" borderId="6" xfId="0" applyFont="1" applyFill="1" applyBorder="1"/>
    <xf numFmtId="0" fontId="5" fillId="0" borderId="0" xfId="0" applyFont="1"/>
    <xf numFmtId="166" fontId="4" fillId="7" borderId="5" xfId="0" applyNumberFormat="1" applyFont="1" applyFill="1" applyBorder="1"/>
    <xf numFmtId="166" fontId="1" fillId="0" borderId="5" xfId="0" applyNumberFormat="1" applyFont="1" applyBorder="1"/>
    <xf numFmtId="166" fontId="1" fillId="7" borderId="5" xfId="0" applyNumberFormat="1" applyFont="1" applyFill="1" applyBorder="1"/>
    <xf numFmtId="166" fontId="1" fillId="7" borderId="3" xfId="0" applyNumberFormat="1" applyFont="1" applyFill="1" applyBorder="1"/>
    <xf numFmtId="166" fontId="0" fillId="0" borderId="0" xfId="0" applyNumberFormat="1"/>
    <xf numFmtId="167" fontId="4" fillId="7" borderId="5" xfId="0" applyNumberFormat="1" applyFont="1" applyFill="1" applyBorder="1"/>
    <xf numFmtId="167" fontId="1" fillId="0" borderId="5" xfId="0" applyNumberFormat="1" applyFont="1" applyBorder="1"/>
    <xf numFmtId="167" fontId="1" fillId="7" borderId="3" xfId="0" applyNumberFormat="1" applyFont="1" applyFill="1" applyBorder="1"/>
    <xf numFmtId="167" fontId="0" fillId="0" borderId="0" xfId="0" applyNumberFormat="1"/>
    <xf numFmtId="164" fontId="7" fillId="0" borderId="1" xfId="0" applyNumberFormat="1" applyFont="1" applyBorder="1" applyAlignment="1">
      <alignment horizontal="left" vertical="center"/>
    </xf>
    <xf numFmtId="167" fontId="7" fillId="0" borderId="1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left"/>
    </xf>
    <xf numFmtId="166" fontId="8" fillId="0" borderId="5" xfId="0" applyNumberFormat="1" applyFont="1" applyBorder="1"/>
    <xf numFmtId="167" fontId="7" fillId="0" borderId="0" xfId="0" applyNumberFormat="1" applyFont="1" applyAlignment="1">
      <alignment horizontal="left"/>
    </xf>
    <xf numFmtId="0" fontId="8" fillId="0" borderId="5" xfId="0" applyFont="1" applyBorder="1"/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#,##0;\-#,##0;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#,##0;\-#,##0;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#,##0;\-#,##0;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7" formatCode="mmm\ 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rgb="FFCCCCCC"/>
        </right>
        <top style="thin">
          <color rgb="FFCCCCCC"/>
        </top>
        <bottom style="thin">
          <color rgb="FFCCCCCC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7" formatCode="mmm\ 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20mg Demand (2022 and 2023 LRP forecast) vs Actual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Window'!$A$36:$AI$36</c15:sqref>
                  </c15:fullRef>
                </c:ext>
              </c:extLst>
              <c:f>'Sales Window'!$B$36:$AI$36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Window'!$A$37:$AI$37</c15:sqref>
                  </c15:fullRef>
                </c:ext>
              </c:extLst>
              <c:f>'Sales Window'!$B$37:$AI$37</c:f>
              <c:numCache>
                <c:formatCode>#,##0;\-#,##0;0</c:formatCode>
                <c:ptCount val="34"/>
                <c:pt idx="0">
                  <c:v>21280</c:v>
                </c:pt>
                <c:pt idx="1">
                  <c:v>22280</c:v>
                </c:pt>
                <c:pt idx="2">
                  <c:v>33100</c:v>
                </c:pt>
                <c:pt idx="3">
                  <c:v>24340</c:v>
                </c:pt>
                <c:pt idx="4">
                  <c:v>24790</c:v>
                </c:pt>
                <c:pt idx="5">
                  <c:v>33560</c:v>
                </c:pt>
                <c:pt idx="6">
                  <c:v>27140</c:v>
                </c:pt>
                <c:pt idx="7">
                  <c:v>36510</c:v>
                </c:pt>
                <c:pt idx="8">
                  <c:v>25900</c:v>
                </c:pt>
                <c:pt idx="9">
                  <c:v>27140</c:v>
                </c:pt>
                <c:pt idx="10">
                  <c:v>38290</c:v>
                </c:pt>
                <c:pt idx="11">
                  <c:v>29720</c:v>
                </c:pt>
                <c:pt idx="12">
                  <c:v>24230</c:v>
                </c:pt>
                <c:pt idx="13">
                  <c:v>24740</c:v>
                </c:pt>
                <c:pt idx="14">
                  <c:v>31130</c:v>
                </c:pt>
                <c:pt idx="15">
                  <c:v>26740</c:v>
                </c:pt>
                <c:pt idx="16">
                  <c:v>34950</c:v>
                </c:pt>
                <c:pt idx="17">
                  <c:v>29400</c:v>
                </c:pt>
                <c:pt idx="18">
                  <c:v>28690</c:v>
                </c:pt>
                <c:pt idx="19">
                  <c:v>36310</c:v>
                </c:pt>
                <c:pt idx="20">
                  <c:v>29170</c:v>
                </c:pt>
                <c:pt idx="21">
                  <c:v>31730</c:v>
                </c:pt>
                <c:pt idx="22">
                  <c:v>35570</c:v>
                </c:pt>
                <c:pt idx="23">
                  <c:v>32110</c:v>
                </c:pt>
                <c:pt idx="24">
                  <c:v>29740</c:v>
                </c:pt>
                <c:pt idx="25">
                  <c:v>32980</c:v>
                </c:pt>
                <c:pt idx="26">
                  <c:v>30900</c:v>
                </c:pt>
                <c:pt idx="27">
                  <c:v>32340</c:v>
                </c:pt>
                <c:pt idx="28">
                  <c:v>38080</c:v>
                </c:pt>
                <c:pt idx="29">
                  <c:v>37160</c:v>
                </c:pt>
                <c:pt idx="30">
                  <c:v>41230</c:v>
                </c:pt>
                <c:pt idx="31">
                  <c:v>32830</c:v>
                </c:pt>
                <c:pt idx="32">
                  <c:v>35630</c:v>
                </c:pt>
                <c:pt idx="33">
                  <c:v>41120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34F-A1D6-13BC6072C9B4}"/>
            </c:ext>
          </c:extLst>
        </c:ser>
        <c:ser>
          <c:idx val="1"/>
          <c:order val="1"/>
          <c:tx>
            <c:v>2022 LRP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Window'!$A$36:$AI$36</c15:sqref>
                  </c15:fullRef>
                </c:ext>
              </c:extLst>
              <c:f>'Sales Window'!$B$36:$AI$36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Window'!$A$38:$AI$38</c15:sqref>
                  </c15:fullRef>
                </c:ext>
              </c:extLst>
              <c:f>'Sales Window'!$B$38:$AI$38</c:f>
              <c:numCache>
                <c:formatCode>#,##0;\-#,##0;0</c:formatCode>
                <c:ptCount val="34"/>
                <c:pt idx="0">
                  <c:v>31552.082100000003</c:v>
                </c:pt>
                <c:pt idx="1">
                  <c:v>29285.163599999996</c:v>
                </c:pt>
                <c:pt idx="2">
                  <c:v>36824.945</c:v>
                </c:pt>
                <c:pt idx="3">
                  <c:v>33167.672999999995</c:v>
                </c:pt>
                <c:pt idx="4">
                  <c:v>35225.6751</c:v>
                </c:pt>
                <c:pt idx="5">
                  <c:v>38517.75</c:v>
                </c:pt>
                <c:pt idx="6">
                  <c:v>37171.318800000001</c:v>
                </c:pt>
                <c:pt idx="7">
                  <c:v>38150.943599999999</c:v>
                </c:pt>
                <c:pt idx="8">
                  <c:v>41605.022000000012</c:v>
                </c:pt>
                <c:pt idx="9">
                  <c:v>40110.193200000002</c:v>
                </c:pt>
                <c:pt idx="10">
                  <c:v>39724.839</c:v>
                </c:pt>
                <c:pt idx="11">
                  <c:v>45713.581999999995</c:v>
                </c:pt>
                <c:pt idx="12">
                  <c:v>46320.402800000003</c:v>
                </c:pt>
                <c:pt idx="13">
                  <c:v>42422.687839999999</c:v>
                </c:pt>
                <c:pt idx="14">
                  <c:v>46756.156543999998</c:v>
                </c:pt>
                <c:pt idx="15">
                  <c:v>45588.7598</c:v>
                </c:pt>
                <c:pt idx="16">
                  <c:v>47706.002359999999</c:v>
                </c:pt>
                <c:pt idx="17">
                  <c:v>47026.274760000008</c:v>
                </c:pt>
                <c:pt idx="18">
                  <c:v>49163.773279999994</c:v>
                </c:pt>
                <c:pt idx="19">
                  <c:v>49875.437839999999</c:v>
                </c:pt>
                <c:pt idx="20">
                  <c:v>49132.802380000008</c:v>
                </c:pt>
                <c:pt idx="21">
                  <c:v>51453.800879999995</c:v>
                </c:pt>
                <c:pt idx="22">
                  <c:v>50596.3004</c:v>
                </c:pt>
                <c:pt idx="23">
                  <c:v>53168.902591999999</c:v>
                </c:pt>
                <c:pt idx="24">
                  <c:v>47278.874999999985</c:v>
                </c:pt>
                <c:pt idx="25">
                  <c:v>44346.567999999985</c:v>
                </c:pt>
                <c:pt idx="26">
                  <c:v>47721.39007999999</c:v>
                </c:pt>
                <c:pt idx="27">
                  <c:v>46290.593999999997</c:v>
                </c:pt>
                <c:pt idx="28">
                  <c:v>48110.983200000002</c:v>
                </c:pt>
                <c:pt idx="29">
                  <c:v>46957.150800000003</c:v>
                </c:pt>
                <c:pt idx="30">
                  <c:v>48779.191300000006</c:v>
                </c:pt>
                <c:pt idx="31">
                  <c:v>49069.168399999995</c:v>
                </c:pt>
                <c:pt idx="32">
                  <c:v>47848.896899999992</c:v>
                </c:pt>
                <c:pt idx="33">
                  <c:v>49724.768800000005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34F-A1D6-13BC6072C9B4}"/>
            </c:ext>
          </c:extLst>
        </c:ser>
        <c:ser>
          <c:idx val="2"/>
          <c:order val="2"/>
          <c:tx>
            <c:v>2023 LRP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Window'!$A$36:$AI$36</c15:sqref>
                  </c15:fullRef>
                </c:ext>
              </c:extLst>
              <c:f>'Sales Window'!$B$36:$AI$36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Window'!$A$39:$AI$39</c15:sqref>
                  </c15:fullRef>
                </c:ext>
              </c:extLst>
              <c:f>'Sales Window'!$B$39:$AI$39</c:f>
              <c:numCache>
                <c:formatCode>#,##0;\-#,##0;0</c:formatCode>
                <c:ptCount val="34"/>
                <c:pt idx="0">
                  <c:v>31550</c:v>
                </c:pt>
                <c:pt idx="1">
                  <c:v>29290</c:v>
                </c:pt>
                <c:pt idx="2">
                  <c:v>36820</c:v>
                </c:pt>
                <c:pt idx="3">
                  <c:v>29150</c:v>
                </c:pt>
                <c:pt idx="4">
                  <c:v>30240</c:v>
                </c:pt>
                <c:pt idx="5">
                  <c:v>30290</c:v>
                </c:pt>
                <c:pt idx="6">
                  <c:v>30720</c:v>
                </c:pt>
                <c:pt idx="7">
                  <c:v>31000</c:v>
                </c:pt>
                <c:pt idx="8">
                  <c:v>39930</c:v>
                </c:pt>
                <c:pt idx="9">
                  <c:v>32630</c:v>
                </c:pt>
                <c:pt idx="10">
                  <c:v>31990</c:v>
                </c:pt>
                <c:pt idx="11">
                  <c:v>37150</c:v>
                </c:pt>
                <c:pt idx="12">
                  <c:v>31370</c:v>
                </c:pt>
                <c:pt idx="13">
                  <c:v>28270</c:v>
                </c:pt>
                <c:pt idx="14">
                  <c:v>50740</c:v>
                </c:pt>
                <c:pt idx="15">
                  <c:v>29160</c:v>
                </c:pt>
                <c:pt idx="16">
                  <c:v>30370</c:v>
                </c:pt>
                <c:pt idx="17">
                  <c:v>30780</c:v>
                </c:pt>
                <c:pt idx="18">
                  <c:v>30020</c:v>
                </c:pt>
                <c:pt idx="19">
                  <c:v>31360</c:v>
                </c:pt>
                <c:pt idx="20">
                  <c:v>36460</c:v>
                </c:pt>
                <c:pt idx="21">
                  <c:v>32090</c:v>
                </c:pt>
                <c:pt idx="22">
                  <c:v>31290</c:v>
                </c:pt>
                <c:pt idx="23">
                  <c:v>41690</c:v>
                </c:pt>
                <c:pt idx="24">
                  <c:v>32780</c:v>
                </c:pt>
                <c:pt idx="25">
                  <c:v>30880</c:v>
                </c:pt>
                <c:pt idx="26">
                  <c:v>33240</c:v>
                </c:pt>
                <c:pt idx="27">
                  <c:v>32390</c:v>
                </c:pt>
                <c:pt idx="28">
                  <c:v>33710</c:v>
                </c:pt>
                <c:pt idx="29">
                  <c:v>32840</c:v>
                </c:pt>
                <c:pt idx="30">
                  <c:v>34170</c:v>
                </c:pt>
                <c:pt idx="31">
                  <c:v>34400</c:v>
                </c:pt>
                <c:pt idx="32">
                  <c:v>33520</c:v>
                </c:pt>
                <c:pt idx="33">
                  <c:v>34870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34F-A1D6-13BC6072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53872"/>
        <c:axId val="1848452432"/>
      </c:lineChart>
      <c:lineChart>
        <c:grouping val="percentStacked"/>
        <c:varyColors val="0"/>
        <c:ser>
          <c:idx val="3"/>
          <c:order val="3"/>
          <c:tx>
            <c:v>20mg Production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Window'!$A$36:$AI$36</c15:sqref>
                  </c15:fullRef>
                </c:ext>
              </c:extLst>
              <c:f>'Sales Window'!$B$36:$AI$36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Window'!$A$40:$AI$40</c15:sqref>
                  </c15:fullRef>
                </c:ext>
              </c:extLst>
              <c:f>'Sales Window'!$B$40:$AI$40</c:f>
              <c:numCache>
                <c:formatCode>General</c:formatCode>
                <c:ptCount val="34"/>
                <c:pt idx="1">
                  <c:v>39163</c:v>
                </c:pt>
                <c:pt idx="3">
                  <c:v>15704</c:v>
                </c:pt>
                <c:pt idx="6">
                  <c:v>20580</c:v>
                </c:pt>
                <c:pt idx="8">
                  <c:v>34860</c:v>
                </c:pt>
                <c:pt idx="9">
                  <c:v>36751</c:v>
                </c:pt>
                <c:pt idx="14">
                  <c:v>27618</c:v>
                </c:pt>
                <c:pt idx="16">
                  <c:v>26160</c:v>
                </c:pt>
                <c:pt idx="19">
                  <c:v>35700</c:v>
                </c:pt>
                <c:pt idx="22">
                  <c:v>58175</c:v>
                </c:pt>
                <c:pt idx="23">
                  <c:v>35898</c:v>
                </c:pt>
                <c:pt idx="27">
                  <c:v>25474</c:v>
                </c:pt>
                <c:pt idx="33">
                  <c:v>30870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34F-A1D6-13BC6072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07551"/>
        <c:axId val="1197405887"/>
      </c:lineChart>
      <c:catAx>
        <c:axId val="18484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2432"/>
        <c:crosses val="autoZero"/>
        <c:auto val="1"/>
        <c:lblAlgn val="ctr"/>
        <c:lblOffset val="100"/>
        <c:noMultiLvlLbl val="0"/>
      </c:catAx>
      <c:valAx>
        <c:axId val="18484524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8453872"/>
        <c:crosses val="autoZero"/>
        <c:crossBetween val="between"/>
      </c:valAx>
      <c:valAx>
        <c:axId val="11974058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07551"/>
        <c:crosses val="max"/>
        <c:crossBetween val="between"/>
      </c:valAx>
      <c:catAx>
        <c:axId val="1197407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740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12012012012012E-2"/>
          <c:y val="5.0925925925925923E-2"/>
          <c:w val="0.95595595595595595"/>
          <c:h val="0.74584864391951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Table!$E$2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Table!$F$2:$F$35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Table!$E$3:$E$35</c:f>
              <c:numCache>
                <c:formatCode>0</c:formatCode>
                <c:ptCount val="33"/>
                <c:pt idx="0">
                  <c:v>638</c:v>
                </c:pt>
                <c:pt idx="2">
                  <c:v>486</c:v>
                </c:pt>
                <c:pt idx="5">
                  <c:v>596</c:v>
                </c:pt>
                <c:pt idx="7">
                  <c:v>656</c:v>
                </c:pt>
                <c:pt idx="8">
                  <c:v>645</c:v>
                </c:pt>
                <c:pt idx="13">
                  <c:v>426</c:v>
                </c:pt>
                <c:pt idx="14">
                  <c:v>610</c:v>
                </c:pt>
                <c:pt idx="15">
                  <c:v>639</c:v>
                </c:pt>
                <c:pt idx="18">
                  <c:v>577</c:v>
                </c:pt>
                <c:pt idx="19">
                  <c:v>577</c:v>
                </c:pt>
                <c:pt idx="21">
                  <c:v>635</c:v>
                </c:pt>
                <c:pt idx="22">
                  <c:v>486</c:v>
                </c:pt>
                <c:pt idx="26">
                  <c:v>484</c:v>
                </c:pt>
                <c:pt idx="28">
                  <c:v>360</c:v>
                </c:pt>
                <c:pt idx="32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0B6-AB1C-DC06A634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4434256"/>
        <c:axId val="494445904"/>
      </c:barChart>
      <c:lineChart>
        <c:grouping val="standard"/>
        <c:varyColors val="0"/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Table!$G$2:$G$35</c:f>
              <c:numCache>
                <c:formatCode>#,##0;\-#,##0;0</c:formatCode>
                <c:ptCount val="34"/>
                <c:pt idx="0">
                  <c:v>21280</c:v>
                </c:pt>
                <c:pt idx="1">
                  <c:v>22280</c:v>
                </c:pt>
                <c:pt idx="2">
                  <c:v>33100</c:v>
                </c:pt>
                <c:pt idx="3">
                  <c:v>24340</c:v>
                </c:pt>
                <c:pt idx="4">
                  <c:v>24790</c:v>
                </c:pt>
                <c:pt idx="5">
                  <c:v>33560</c:v>
                </c:pt>
                <c:pt idx="6">
                  <c:v>27140</c:v>
                </c:pt>
                <c:pt idx="7">
                  <c:v>36510</c:v>
                </c:pt>
                <c:pt idx="8">
                  <c:v>25900</c:v>
                </c:pt>
                <c:pt idx="9">
                  <c:v>27140</c:v>
                </c:pt>
                <c:pt idx="10">
                  <c:v>38290</c:v>
                </c:pt>
                <c:pt idx="11">
                  <c:v>29720</c:v>
                </c:pt>
                <c:pt idx="12">
                  <c:v>24230</c:v>
                </c:pt>
                <c:pt idx="13">
                  <c:v>24740</c:v>
                </c:pt>
                <c:pt idx="14">
                  <c:v>31130</c:v>
                </c:pt>
                <c:pt idx="15">
                  <c:v>26740</c:v>
                </c:pt>
                <c:pt idx="16">
                  <c:v>34950</c:v>
                </c:pt>
                <c:pt idx="17">
                  <c:v>29400</c:v>
                </c:pt>
                <c:pt idx="18">
                  <c:v>28690</c:v>
                </c:pt>
                <c:pt idx="19">
                  <c:v>36310</c:v>
                </c:pt>
                <c:pt idx="20">
                  <c:v>29170</c:v>
                </c:pt>
                <c:pt idx="21">
                  <c:v>31730</c:v>
                </c:pt>
                <c:pt idx="22">
                  <c:v>35570</c:v>
                </c:pt>
                <c:pt idx="23">
                  <c:v>32110</c:v>
                </c:pt>
                <c:pt idx="24">
                  <c:v>29740</c:v>
                </c:pt>
                <c:pt idx="25">
                  <c:v>32980</c:v>
                </c:pt>
                <c:pt idx="26">
                  <c:v>30900</c:v>
                </c:pt>
                <c:pt idx="27">
                  <c:v>32340</c:v>
                </c:pt>
                <c:pt idx="28">
                  <c:v>38080</c:v>
                </c:pt>
                <c:pt idx="29">
                  <c:v>37160</c:v>
                </c:pt>
                <c:pt idx="30">
                  <c:v>41230</c:v>
                </c:pt>
                <c:pt idx="31">
                  <c:v>32830</c:v>
                </c:pt>
                <c:pt idx="32">
                  <c:v>35630</c:v>
                </c:pt>
                <c:pt idx="33">
                  <c:v>41120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7-40B6-AB1C-DC06A634C298}"/>
            </c:ext>
          </c:extLst>
        </c:ser>
        <c:ser>
          <c:idx val="2"/>
          <c:order val="2"/>
          <c:tx>
            <c:v>2022 Commercial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Table!$H$2:$H$35</c:f>
              <c:numCache>
                <c:formatCode>#,##0;\-#,##0;0</c:formatCode>
                <c:ptCount val="34"/>
                <c:pt idx="0">
                  <c:v>31552.0821</c:v>
                </c:pt>
                <c:pt idx="1">
                  <c:v>29285.163599999996</c:v>
                </c:pt>
                <c:pt idx="2">
                  <c:v>36824.945</c:v>
                </c:pt>
                <c:pt idx="3">
                  <c:v>33167.672999999995</c:v>
                </c:pt>
                <c:pt idx="4">
                  <c:v>35225.6751</c:v>
                </c:pt>
                <c:pt idx="5">
                  <c:v>38517.75</c:v>
                </c:pt>
                <c:pt idx="6">
                  <c:v>37171.318800000001</c:v>
                </c:pt>
                <c:pt idx="7">
                  <c:v>38150.943599999999</c:v>
                </c:pt>
                <c:pt idx="8">
                  <c:v>41605.022000000012</c:v>
                </c:pt>
                <c:pt idx="9">
                  <c:v>40110.193200000002</c:v>
                </c:pt>
                <c:pt idx="10">
                  <c:v>39724.839</c:v>
                </c:pt>
                <c:pt idx="11">
                  <c:v>45713.581999999995</c:v>
                </c:pt>
                <c:pt idx="12">
                  <c:v>46320.402800000003</c:v>
                </c:pt>
                <c:pt idx="13">
                  <c:v>42422.687839999999</c:v>
                </c:pt>
                <c:pt idx="14">
                  <c:v>46756.156543999998</c:v>
                </c:pt>
                <c:pt idx="15">
                  <c:v>45588.7598</c:v>
                </c:pt>
                <c:pt idx="16">
                  <c:v>47706.002359999999</c:v>
                </c:pt>
                <c:pt idx="17">
                  <c:v>47026.274760000008</c:v>
                </c:pt>
                <c:pt idx="18">
                  <c:v>49163.773279999994</c:v>
                </c:pt>
                <c:pt idx="19">
                  <c:v>49875.437839999999</c:v>
                </c:pt>
                <c:pt idx="20">
                  <c:v>49132.802380000008</c:v>
                </c:pt>
                <c:pt idx="21">
                  <c:v>51453.800879999995</c:v>
                </c:pt>
                <c:pt idx="22">
                  <c:v>50596.3004</c:v>
                </c:pt>
                <c:pt idx="23">
                  <c:v>53168.902591999999</c:v>
                </c:pt>
                <c:pt idx="24">
                  <c:v>47278.874999999985</c:v>
                </c:pt>
                <c:pt idx="25">
                  <c:v>44346.567999999985</c:v>
                </c:pt>
                <c:pt idx="26">
                  <c:v>47721.39007999999</c:v>
                </c:pt>
                <c:pt idx="27">
                  <c:v>46290.593999999997</c:v>
                </c:pt>
                <c:pt idx="28">
                  <c:v>48110.983200000002</c:v>
                </c:pt>
                <c:pt idx="29">
                  <c:v>46957.150800000003</c:v>
                </c:pt>
                <c:pt idx="30">
                  <c:v>48779.191300000006</c:v>
                </c:pt>
                <c:pt idx="31">
                  <c:v>49069.168399999995</c:v>
                </c:pt>
                <c:pt idx="32">
                  <c:v>47848.896899999992</c:v>
                </c:pt>
                <c:pt idx="33">
                  <c:v>49724.768800000005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7-40B6-AB1C-DC06A634C298}"/>
            </c:ext>
          </c:extLst>
        </c:ser>
        <c:ser>
          <c:idx val="3"/>
          <c:order val="3"/>
          <c:tx>
            <c:v>2023 ECST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1">
                    <a:alpha val="26000"/>
                  </a:schemeClr>
                </a:solidFill>
              </a:ln>
              <a:effectLst/>
            </c:spPr>
          </c:marker>
          <c:val>
            <c:numRef>
              <c:f>Table!$I$2:$I$35</c:f>
              <c:numCache>
                <c:formatCode>#,##0;\-#,##0;0</c:formatCode>
                <c:ptCount val="34"/>
                <c:pt idx="0">
                  <c:v>31550</c:v>
                </c:pt>
                <c:pt idx="1">
                  <c:v>29290</c:v>
                </c:pt>
                <c:pt idx="2">
                  <c:v>36820</c:v>
                </c:pt>
                <c:pt idx="3">
                  <c:v>29150</c:v>
                </c:pt>
                <c:pt idx="4">
                  <c:v>30240</c:v>
                </c:pt>
                <c:pt idx="5">
                  <c:v>30290</c:v>
                </c:pt>
                <c:pt idx="6">
                  <c:v>30720</c:v>
                </c:pt>
                <c:pt idx="7">
                  <c:v>31000</c:v>
                </c:pt>
                <c:pt idx="8">
                  <c:v>39930</c:v>
                </c:pt>
                <c:pt idx="9">
                  <c:v>32630</c:v>
                </c:pt>
                <c:pt idx="10">
                  <c:v>31990</c:v>
                </c:pt>
                <c:pt idx="11">
                  <c:v>37150</c:v>
                </c:pt>
                <c:pt idx="12">
                  <c:v>31370</c:v>
                </c:pt>
                <c:pt idx="13">
                  <c:v>28270</c:v>
                </c:pt>
                <c:pt idx="14">
                  <c:v>50740</c:v>
                </c:pt>
                <c:pt idx="15">
                  <c:v>29160</c:v>
                </c:pt>
                <c:pt idx="16">
                  <c:v>30370</c:v>
                </c:pt>
                <c:pt idx="17">
                  <c:v>30780</c:v>
                </c:pt>
                <c:pt idx="18">
                  <c:v>30020</c:v>
                </c:pt>
                <c:pt idx="19">
                  <c:v>31360</c:v>
                </c:pt>
                <c:pt idx="20">
                  <c:v>36460</c:v>
                </c:pt>
                <c:pt idx="21">
                  <c:v>32090</c:v>
                </c:pt>
                <c:pt idx="22">
                  <c:v>31290</c:v>
                </c:pt>
                <c:pt idx="23">
                  <c:v>41690</c:v>
                </c:pt>
                <c:pt idx="24">
                  <c:v>32780</c:v>
                </c:pt>
                <c:pt idx="25">
                  <c:v>30880</c:v>
                </c:pt>
                <c:pt idx="26">
                  <c:v>33240</c:v>
                </c:pt>
                <c:pt idx="27">
                  <c:v>32390</c:v>
                </c:pt>
                <c:pt idx="28">
                  <c:v>33710</c:v>
                </c:pt>
                <c:pt idx="29">
                  <c:v>32840</c:v>
                </c:pt>
                <c:pt idx="30">
                  <c:v>34170</c:v>
                </c:pt>
                <c:pt idx="31">
                  <c:v>34400</c:v>
                </c:pt>
                <c:pt idx="32">
                  <c:v>33520</c:v>
                </c:pt>
                <c:pt idx="33">
                  <c:v>34870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7-40B6-AB1C-DC06A634C298}"/>
            </c:ext>
          </c:extLst>
        </c:ser>
        <c:ser>
          <c:idx val="4"/>
          <c:order val="4"/>
          <c:tx>
            <c:v>log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747-40B6-AB1C-DC06A634C298}"/>
                </c:ext>
              </c:extLst>
            </c:dLbl>
            <c:dLbl>
              <c:idx val="1"/>
              <c:layout>
                <c:manualLayout>
                  <c:x val="-1.77368621768451E-2"/>
                  <c:y val="-1.41033281686271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1D938D2B-0A3D-4419-972B-BF51276B1D64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74F7D66F-CC79-4E67-8BF3-078BAE9D32BE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74963804679575"/>
                      <c:h val="3.42328442791155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47-40B6-AB1C-DC06A634C2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747-40B6-AB1C-DC06A634C298}"/>
                </c:ext>
              </c:extLst>
            </c:dLbl>
            <c:dLbl>
              <c:idx val="3"/>
              <c:layout>
                <c:manualLayout>
                  <c:x val="-1.2991995398066241E-2"/>
                  <c:y val="-5.83861496894979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8A6B9C7-C26B-436E-8451-4FC7513CBA52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085EB5F2-38E3-4089-B2F5-9AD426B3B1F7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14995521021624"/>
                      <c:h val="4.35989262812603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747-40B6-AB1C-DC06A634C2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747-40B6-AB1C-DC06A634C2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747-40B6-AB1C-DC06A634C298}"/>
                </c:ext>
              </c:extLst>
            </c:dLbl>
            <c:dLbl>
              <c:idx val="6"/>
              <c:layout>
                <c:manualLayout>
                  <c:x val="-1.1063754283369621E-2"/>
                  <c:y val="-0.113960654467461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1865ADAF-205C-4617-9559-CD1A219C05A1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297A6457-41E9-44AC-9D76-BC93A2DC1698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27329654040507"/>
                      <c:h val="5.19094340096331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747-40B6-AB1C-DC06A634C2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747-40B6-AB1C-DC06A634C298}"/>
                </c:ext>
              </c:extLst>
            </c:dLbl>
            <c:dLbl>
              <c:idx val="8"/>
              <c:layout>
                <c:manualLayout>
                  <c:x val="-7.040682924064374E-3"/>
                  <c:y val="-6.04366197544734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732C239-B361-49AA-A68A-8B3F5465A86D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E8D2187B-F519-4948-98F8-3FD60051EDBB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50124758338478"/>
                      <c:h val="3.313219413094997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47-40B6-AB1C-DC06A634C298}"/>
                </c:ext>
              </c:extLst>
            </c:dLbl>
            <c:dLbl>
              <c:idx val="9"/>
              <c:layout>
                <c:manualLayout>
                  <c:x val="-3.6531012766628596E-2"/>
                  <c:y val="-0.170355993850281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4362B64-6C01-401A-BC17-C530D3AEEE61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D89B3D12-EF07-4EC1-A277-0C4F97FC173E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97628420996857"/>
                      <c:h val="4.0378568875222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47-40B6-AB1C-DC06A634C2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747-40B6-AB1C-DC06A634C2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747-40B6-AB1C-DC06A634C2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747-40B6-AB1C-DC06A634C2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747-40B6-AB1C-DC06A634C298}"/>
                </c:ext>
              </c:extLst>
            </c:dLbl>
            <c:dLbl>
              <c:idx val="14"/>
              <c:layout>
                <c:manualLayout>
                  <c:x val="-2.4505002039259757E-2"/>
                  <c:y val="-0.115874667387119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156A14A-9273-40FD-B7D0-26C512F101F5}" type="CELLRANG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1E6CE083-0D13-4245-B472-C5C292107ED7}" type="VALU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10604273943436"/>
                      <c:h val="5.74880014013461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747-40B6-AB1C-DC06A634C298}"/>
                </c:ext>
              </c:extLst>
            </c:dLbl>
            <c:dLbl>
              <c:idx val="15"/>
              <c:layout>
                <c:manualLayout>
                  <c:x val="-4.9064220047833271E-2"/>
                  <c:y val="-1.7034401165582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1AAE4DD-7EC7-4DF9-84C9-9A8A11182C40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433718FC-1882-4BB1-8CD1-8AD1D16A9994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7491119054575"/>
                      <c:h val="4.0378568875222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747-40B6-AB1C-DC06A634C298}"/>
                </c:ext>
              </c:extLst>
            </c:dLbl>
            <c:dLbl>
              <c:idx val="16"/>
              <c:layout>
                <c:manualLayout>
                  <c:x val="2.7102593864477328E-2"/>
                  <c:y val="-6.39237236323965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756F78C-F14B-4B33-8D28-EB71ADD2D591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BC7A6E18-253D-475E-82B7-34DE7CA84713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73079676527811"/>
                      <c:h val="3.675538150308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747-40B6-AB1C-DC06A634C29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747-40B6-AB1C-DC06A634C2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747-40B6-AB1C-DC06A634C298}"/>
                </c:ext>
              </c:extLst>
            </c:dLbl>
            <c:dLbl>
              <c:idx val="19"/>
              <c:layout>
                <c:manualLayout>
                  <c:x val="7.8261367794974918E-2"/>
                  <c:y val="-0.159646764907347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74C5A26-F3DB-490A-9591-B0280DB5495A}" type="CELLRANG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0E0CFA14-157A-4152-BA18-DCF14C4E8075}" type="VALU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97429793400192"/>
                      <c:h val="3.574887716852756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747-40B6-AB1C-DC06A634C298}"/>
                </c:ext>
              </c:extLst>
            </c:dLbl>
            <c:dLbl>
              <c:idx val="20"/>
              <c:layout>
                <c:manualLayout>
                  <c:x val="0.16074403408705853"/>
                  <c:y val="-0.259099834788361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6790C07E-5DF5-44E7-AAC9-13057ABC3CF8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71E7C21B-E62F-4CFA-A8C2-98BEE346C313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04032435935823"/>
                      <c:h val="4.639220404193653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747-40B6-AB1C-DC06A634C29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2747-40B6-AB1C-DC06A634C298}"/>
                </c:ext>
              </c:extLst>
            </c:dLbl>
            <c:dLbl>
              <c:idx val="22"/>
              <c:layout>
                <c:manualLayout>
                  <c:x val="-0.12605474703937689"/>
                  <c:y val="-0.114042960731781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F912720-8F58-4CE2-9024-8AB19CFB5AF5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06E194E2-87C8-436A-998F-902A93892388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27368467745809"/>
                      <c:h val="4.239129225399626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747-40B6-AB1C-DC06A634C298}"/>
                </c:ext>
              </c:extLst>
            </c:dLbl>
            <c:dLbl>
              <c:idx val="23"/>
              <c:layout>
                <c:manualLayout>
                  <c:x val="0.16741899025221516"/>
                  <c:y val="-0.113367393196567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D7987D7-EAC9-4DD7-93D4-FA9BB9F768B0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5DE3F1E8-6EDA-45F7-92B2-D1A5D2E5A8AC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8016397866355"/>
                      <c:h val="4.239129225399626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747-40B6-AB1C-DC06A634C29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2747-40B6-AB1C-DC06A634C29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2747-40B6-AB1C-DC06A634C29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2747-40B6-AB1C-DC06A634C298}"/>
                </c:ext>
              </c:extLst>
            </c:dLbl>
            <c:dLbl>
              <c:idx val="27"/>
              <c:layout>
                <c:manualLayout>
                  <c:x val="-9.4821728035447389E-2"/>
                  <c:y val="-2.15857806727775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6A198F16-C257-4102-A267-CBFF77F90D87}" type="CELLRANG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FEA352E7-4056-4081-88CC-DCBF782FF865}" type="VALUE">
                      <a:rPr lang="en-US" baseline="0"/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9564460939242"/>
                      <c:h val="3.937206454066399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747-40B6-AB1C-DC06A634C29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2747-40B6-AB1C-DC06A634C298}"/>
                </c:ext>
              </c:extLst>
            </c:dLbl>
            <c:dLbl>
              <c:idx val="29"/>
              <c:layout>
                <c:manualLayout>
                  <c:x val="-0.18214147533974315"/>
                  <c:y val="-0.209256616097051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0C95995-0DAA-408E-ADDD-A0D2AD44C020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2ACABA9E-AB4F-44CF-BD3C-2067F19E0FBA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8128132050387"/>
                      <c:h val="4.239129225399626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47-40B6-AB1C-DC06A634C29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2747-40B6-AB1C-DC06A634C29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2747-40B6-AB1C-DC06A634C29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2747-40B6-AB1C-DC06A634C298}"/>
                </c:ext>
              </c:extLst>
            </c:dLbl>
            <c:dLbl>
              <c:idx val="33"/>
              <c:layout>
                <c:manualLayout>
                  <c:x val="-3.292387954690236E-2"/>
                  <c:y val="-6.57769697087271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A635ACD-F113-48E7-99CF-8382469A8702}" type="CELLRANG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, </a:t>
                    </a:r>
                    <a:fld id="{84BE7656-0C76-4C29-9433-6BFD588BEE80}" type="VALUE">
                      <a:rPr lang="en-US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23833709764667"/>
                      <c:h val="3.675538150308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747-40B6-AB1C-DC06A634C298}"/>
                </c:ext>
              </c:extLst>
            </c:dLbl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Table!$A$2:$A$35</c:f>
              <c:numCache>
                <c:formatCode>General</c:formatCode>
                <c:ptCount val="34"/>
                <c:pt idx="1">
                  <c:v>0</c:v>
                </c:pt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7">
                  <c:v>0</c:v>
                </c:pt>
                <c:pt idx="29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Table!$A$2:$A$35</c15:f>
                <c15:dlblRangeCache>
                  <c:ptCount val="34"/>
                  <c:pt idx="1">
                    <c:v>005L21A-1</c:v>
                  </c:pt>
                  <c:pt idx="3">
                    <c:v>BDUH01D</c:v>
                  </c:pt>
                  <c:pt idx="6">
                    <c:v>024B22-2C-1</c:v>
                  </c:pt>
                  <c:pt idx="8">
                    <c:v>BDVG03A</c:v>
                  </c:pt>
                  <c:pt idx="9">
                    <c:v>BDVH08A</c:v>
                  </c:pt>
                  <c:pt idx="14">
                    <c:v>BDVE02B</c:v>
                  </c:pt>
                  <c:pt idx="15">
                    <c:v>BDVK16B</c:v>
                  </c:pt>
                  <c:pt idx="16">
                    <c:v>BDWB04A</c:v>
                  </c:pt>
                  <c:pt idx="19">
                    <c:v>BDWC09B</c:v>
                  </c:pt>
                  <c:pt idx="20">
                    <c:v>BDWB06C</c:v>
                  </c:pt>
                  <c:pt idx="22">
                    <c:v>BDWH16A</c:v>
                  </c:pt>
                  <c:pt idx="23">
                    <c:v>BDWD11B</c:v>
                  </c:pt>
                  <c:pt idx="27">
                    <c:v>BDWH15B</c:v>
                  </c:pt>
                  <c:pt idx="29">
                    <c:v>BDWD11D</c:v>
                  </c:pt>
                  <c:pt idx="33">
                    <c:v>BDXC07B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2747-40B6-AB1C-DC06A634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34256"/>
        <c:axId val="494445904"/>
      </c:lineChart>
      <c:catAx>
        <c:axId val="494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5904"/>
        <c:crosses val="autoZero"/>
        <c:auto val="1"/>
        <c:lblAlgn val="ctr"/>
        <c:lblOffset val="100"/>
        <c:noMultiLvlLbl val="0"/>
      </c:catAx>
      <c:valAx>
        <c:axId val="49444590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944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10mg Palynziq Surplus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Window'!$B$13:$AI$13</c:f>
              <c:numCache>
                <c:formatCode>#,##0;\-#,##0;0</c:formatCode>
                <c:ptCount val="34"/>
                <c:pt idx="0">
                  <c:v>1436.0870999999997</c:v>
                </c:pt>
                <c:pt idx="1">
                  <c:v>1642.0828000000001</c:v>
                </c:pt>
                <c:pt idx="2">
                  <c:v>50.88484999999946</c:v>
                </c:pt>
                <c:pt idx="3">
                  <c:v>967.42299999999977</c:v>
                </c:pt>
                <c:pt idx="4">
                  <c:v>1465.4546</c:v>
                </c:pt>
                <c:pt idx="5">
                  <c:v>768.38050000000021</c:v>
                </c:pt>
                <c:pt idx="6">
                  <c:v>1606.4603499999994</c:v>
                </c:pt>
                <c:pt idx="7">
                  <c:v>179.35835000000043</c:v>
                </c:pt>
                <c:pt idx="8">
                  <c:v>2282</c:v>
                </c:pt>
                <c:pt idx="9">
                  <c:v>986</c:v>
                </c:pt>
                <c:pt idx="10">
                  <c:v>-902</c:v>
                </c:pt>
                <c:pt idx="11">
                  <c:v>1333</c:v>
                </c:pt>
                <c:pt idx="12">
                  <c:v>544</c:v>
                </c:pt>
                <c:pt idx="13">
                  <c:v>-121</c:v>
                </c:pt>
                <c:pt idx="14">
                  <c:v>-4349</c:v>
                </c:pt>
                <c:pt idx="15">
                  <c:v>3</c:v>
                </c:pt>
                <c:pt idx="16">
                  <c:v>-273</c:v>
                </c:pt>
                <c:pt idx="17">
                  <c:v>-396</c:v>
                </c:pt>
                <c:pt idx="18">
                  <c:v>213</c:v>
                </c:pt>
                <c:pt idx="19">
                  <c:v>-1056</c:v>
                </c:pt>
                <c:pt idx="20">
                  <c:v>149</c:v>
                </c:pt>
                <c:pt idx="21">
                  <c:v>-688</c:v>
                </c:pt>
                <c:pt idx="22">
                  <c:v>-1526</c:v>
                </c:pt>
                <c:pt idx="23">
                  <c:v>824</c:v>
                </c:pt>
                <c:pt idx="24">
                  <c:v>540</c:v>
                </c:pt>
                <c:pt idx="25">
                  <c:v>857</c:v>
                </c:pt>
                <c:pt idx="26">
                  <c:v>496</c:v>
                </c:pt>
                <c:pt idx="27">
                  <c:v>-47</c:v>
                </c:pt>
                <c:pt idx="28">
                  <c:v>53</c:v>
                </c:pt>
                <c:pt idx="29">
                  <c:v>274</c:v>
                </c:pt>
                <c:pt idx="30">
                  <c:v>38</c:v>
                </c:pt>
                <c:pt idx="31">
                  <c:v>383</c:v>
                </c:pt>
                <c:pt idx="32">
                  <c:v>91</c:v>
                </c:pt>
                <c:pt idx="3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9FE-90BA-38D102CB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452072"/>
        <c:axId val="1848459992"/>
      </c:barChart>
      <c:catAx>
        <c:axId val="184845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9992"/>
        <c:crosses val="autoZero"/>
        <c:auto val="1"/>
        <c:lblAlgn val="ctr"/>
        <c:lblOffset val="100"/>
        <c:noMultiLvlLbl val="0"/>
      </c:catAx>
      <c:valAx>
        <c:axId val="18484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2.5mg Palynziq Surplus Trend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Window'!$B$6:$AI$6</c:f>
              <c:numCache>
                <c:formatCode>#,##0;\-#,##0;0</c:formatCode>
                <c:ptCount val="34"/>
                <c:pt idx="0">
                  <c:v>533.13564999999994</c:v>
                </c:pt>
                <c:pt idx="1">
                  <c:v>367.52979999999991</c:v>
                </c:pt>
                <c:pt idx="2">
                  <c:v>226.89519999999993</c:v>
                </c:pt>
                <c:pt idx="3">
                  <c:v>651.33449999999993</c:v>
                </c:pt>
                <c:pt idx="4">
                  <c:v>456.80915000000005</c:v>
                </c:pt>
                <c:pt idx="5">
                  <c:v>585.12599999999998</c:v>
                </c:pt>
                <c:pt idx="6">
                  <c:v>584.01029999999992</c:v>
                </c:pt>
                <c:pt idx="7">
                  <c:v>513.78989999999999</c:v>
                </c:pt>
                <c:pt idx="8">
                  <c:v>714</c:v>
                </c:pt>
                <c:pt idx="9">
                  <c:v>411</c:v>
                </c:pt>
                <c:pt idx="10">
                  <c:v>414</c:v>
                </c:pt>
                <c:pt idx="11">
                  <c:v>751</c:v>
                </c:pt>
                <c:pt idx="12">
                  <c:v>165</c:v>
                </c:pt>
                <c:pt idx="13">
                  <c:v>-147</c:v>
                </c:pt>
                <c:pt idx="14">
                  <c:v>-423</c:v>
                </c:pt>
                <c:pt idx="15">
                  <c:v>-169</c:v>
                </c:pt>
                <c:pt idx="16">
                  <c:v>-29</c:v>
                </c:pt>
                <c:pt idx="17">
                  <c:v>99</c:v>
                </c:pt>
                <c:pt idx="18">
                  <c:v>105</c:v>
                </c:pt>
                <c:pt idx="19">
                  <c:v>-35</c:v>
                </c:pt>
                <c:pt idx="20">
                  <c:v>-75</c:v>
                </c:pt>
                <c:pt idx="21">
                  <c:v>9</c:v>
                </c:pt>
                <c:pt idx="22">
                  <c:v>-165</c:v>
                </c:pt>
                <c:pt idx="23">
                  <c:v>117</c:v>
                </c:pt>
                <c:pt idx="24">
                  <c:v>684</c:v>
                </c:pt>
                <c:pt idx="25">
                  <c:v>423</c:v>
                </c:pt>
                <c:pt idx="26">
                  <c:v>581</c:v>
                </c:pt>
                <c:pt idx="27">
                  <c:v>495</c:v>
                </c:pt>
                <c:pt idx="28">
                  <c:v>496</c:v>
                </c:pt>
                <c:pt idx="29">
                  <c:v>569</c:v>
                </c:pt>
                <c:pt idx="30">
                  <c:v>359</c:v>
                </c:pt>
                <c:pt idx="31">
                  <c:v>482</c:v>
                </c:pt>
                <c:pt idx="32">
                  <c:v>622</c:v>
                </c:pt>
                <c:pt idx="3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8-4588-BF24-C6180013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06384"/>
        <c:axId val="1171808184"/>
      </c:barChart>
      <c:catAx>
        <c:axId val="11718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8184"/>
        <c:crosses val="autoZero"/>
        <c:auto val="1"/>
        <c:lblAlgn val="ctr"/>
        <c:lblOffset val="100"/>
        <c:noMultiLvlLbl val="0"/>
      </c:catAx>
      <c:valAx>
        <c:axId val="11718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2.5mg Demand vs Actual (2022 and 2023 LRP Forecast)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Window'!$A$3</c:f>
              <c:strCache>
                <c:ptCount val="1"/>
                <c:pt idx="0">
                  <c:v>Actuals (Equivalent)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Window'!$B$3:$AI$3</c:f>
              <c:numCache>
                <c:formatCode>#,##0;\-#,##0;0</c:formatCode>
                <c:ptCount val="34"/>
                <c:pt idx="0">
                  <c:v>380</c:v>
                </c:pt>
                <c:pt idx="1">
                  <c:v>482</c:v>
                </c:pt>
                <c:pt idx="2">
                  <c:v>825</c:v>
                </c:pt>
                <c:pt idx="3">
                  <c:v>303</c:v>
                </c:pt>
                <c:pt idx="4">
                  <c:v>553</c:v>
                </c:pt>
                <c:pt idx="5">
                  <c:v>510</c:v>
                </c:pt>
                <c:pt idx="6">
                  <c:v>477</c:v>
                </c:pt>
                <c:pt idx="7">
                  <c:v>573</c:v>
                </c:pt>
                <c:pt idx="8">
                  <c:v>421</c:v>
                </c:pt>
                <c:pt idx="9">
                  <c:v>532</c:v>
                </c:pt>
                <c:pt idx="10">
                  <c:v>511</c:v>
                </c:pt>
                <c:pt idx="11">
                  <c:v>311</c:v>
                </c:pt>
                <c:pt idx="12">
                  <c:v>383</c:v>
                </c:pt>
                <c:pt idx="13">
                  <c:v>621</c:v>
                </c:pt>
                <c:pt idx="14">
                  <c:v>505</c:v>
                </c:pt>
                <c:pt idx="15">
                  <c:v>653</c:v>
                </c:pt>
                <c:pt idx="16">
                  <c:v>497</c:v>
                </c:pt>
                <c:pt idx="17">
                  <c:v>351</c:v>
                </c:pt>
                <c:pt idx="18">
                  <c:v>353</c:v>
                </c:pt>
                <c:pt idx="19">
                  <c:v>521</c:v>
                </c:pt>
                <c:pt idx="20">
                  <c:v>644</c:v>
                </c:pt>
                <c:pt idx="21">
                  <c:v>490</c:v>
                </c:pt>
                <c:pt idx="22">
                  <c:v>650</c:v>
                </c:pt>
                <c:pt idx="23">
                  <c:v>532</c:v>
                </c:pt>
                <c:pt idx="24">
                  <c:v>288</c:v>
                </c:pt>
                <c:pt idx="25">
                  <c:v>463</c:v>
                </c:pt>
                <c:pt idx="26">
                  <c:v>465</c:v>
                </c:pt>
                <c:pt idx="27">
                  <c:v>539</c:v>
                </c:pt>
                <c:pt idx="28">
                  <c:v>507</c:v>
                </c:pt>
                <c:pt idx="29">
                  <c:v>406</c:v>
                </c:pt>
                <c:pt idx="30">
                  <c:v>638</c:v>
                </c:pt>
                <c:pt idx="31">
                  <c:v>545</c:v>
                </c:pt>
                <c:pt idx="32">
                  <c:v>385</c:v>
                </c:pt>
                <c:pt idx="3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B-498A-8CCE-5403EF189955}"/>
            </c:ext>
          </c:extLst>
        </c:ser>
        <c:ser>
          <c:idx val="1"/>
          <c:order val="1"/>
          <c:tx>
            <c:strRef>
              <c:f>'Sales Window'!$A$4</c:f>
              <c:strCache>
                <c:ptCount val="1"/>
                <c:pt idx="0">
                  <c:v>2022 Commercial LRP RD 2 (Equivalent)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Window'!$B$4:$AI$4</c:f>
              <c:numCache>
                <c:formatCode>#,##0;\-#,##0;0</c:formatCode>
                <c:ptCount val="34"/>
                <c:pt idx="0">
                  <c:v>913.13564999999994</c:v>
                </c:pt>
                <c:pt idx="1">
                  <c:v>849.52979999999991</c:v>
                </c:pt>
                <c:pt idx="2">
                  <c:v>1051.8951999999999</c:v>
                </c:pt>
                <c:pt idx="3">
                  <c:v>954.33449999999993</c:v>
                </c:pt>
                <c:pt idx="4">
                  <c:v>1009.80915</c:v>
                </c:pt>
                <c:pt idx="5">
                  <c:v>1095.126</c:v>
                </c:pt>
                <c:pt idx="6">
                  <c:v>1061.0102999999999</c:v>
                </c:pt>
                <c:pt idx="7">
                  <c:v>1086.7899</c:v>
                </c:pt>
                <c:pt idx="8">
                  <c:v>1176.3699999999999</c:v>
                </c:pt>
                <c:pt idx="9">
                  <c:v>1138.3491000000001</c:v>
                </c:pt>
                <c:pt idx="10">
                  <c:v>1126.8915</c:v>
                </c:pt>
                <c:pt idx="11">
                  <c:v>1285.8066999999999</c:v>
                </c:pt>
                <c:pt idx="12">
                  <c:v>1226.7525800000001</c:v>
                </c:pt>
                <c:pt idx="13">
                  <c:v>1123.5779199999999</c:v>
                </c:pt>
                <c:pt idx="14">
                  <c:v>1237.2012799999998</c:v>
                </c:pt>
                <c:pt idx="15">
                  <c:v>1206.1586</c:v>
                </c:pt>
                <c:pt idx="16">
                  <c:v>1261.66734</c:v>
                </c:pt>
                <c:pt idx="17">
                  <c:v>1244.07194</c:v>
                </c:pt>
                <c:pt idx="18">
                  <c:v>1300.6086799999998</c:v>
                </c:pt>
                <c:pt idx="19">
                  <c:v>1319.1787999999999</c:v>
                </c:pt>
                <c:pt idx="20">
                  <c:v>1299.9818000000002</c:v>
                </c:pt>
                <c:pt idx="21">
                  <c:v>1361.5610199999999</c:v>
                </c:pt>
                <c:pt idx="22">
                  <c:v>1338.9395999999999</c:v>
                </c:pt>
                <c:pt idx="23">
                  <c:v>1407.4138879999996</c:v>
                </c:pt>
                <c:pt idx="24">
                  <c:v>1350.825</c:v>
                </c:pt>
                <c:pt idx="25">
                  <c:v>1267.0447999999997</c:v>
                </c:pt>
                <c:pt idx="26">
                  <c:v>1363.468288</c:v>
                </c:pt>
                <c:pt idx="27">
                  <c:v>1322.5884000000001</c:v>
                </c:pt>
                <c:pt idx="28">
                  <c:v>1374.59952</c:v>
                </c:pt>
                <c:pt idx="29">
                  <c:v>1341.6328800000001</c:v>
                </c:pt>
                <c:pt idx="30">
                  <c:v>1393.6911800000003</c:v>
                </c:pt>
                <c:pt idx="31">
                  <c:v>1401.9762400000002</c:v>
                </c:pt>
                <c:pt idx="32">
                  <c:v>1367.1113399999999</c:v>
                </c:pt>
                <c:pt idx="33">
                  <c:v>1420.7076800000002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B-498A-8CCE-5403EF189955}"/>
            </c:ext>
          </c:extLst>
        </c:ser>
        <c:ser>
          <c:idx val="2"/>
          <c:order val="2"/>
          <c:tx>
            <c:strRef>
              <c:f>'Sales Window'!$A$5</c:f>
              <c:strCache>
                <c:ptCount val="1"/>
                <c:pt idx="0">
                  <c:v>2023 FCST 2 Final/ 2023 LRP RD 2 (Equivalent)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Window'!$B$5:$AI$5</c:f>
              <c:numCache>
                <c:formatCode>#,##0;\-#,##0;0</c:formatCode>
                <c:ptCount val="34"/>
                <c:pt idx="0">
                  <c:v>913</c:v>
                </c:pt>
                <c:pt idx="1">
                  <c:v>850</c:v>
                </c:pt>
                <c:pt idx="2">
                  <c:v>1052</c:v>
                </c:pt>
                <c:pt idx="3">
                  <c:v>853</c:v>
                </c:pt>
                <c:pt idx="4">
                  <c:v>883</c:v>
                </c:pt>
                <c:pt idx="5">
                  <c:v>464</c:v>
                </c:pt>
                <c:pt idx="6">
                  <c:v>892</c:v>
                </c:pt>
                <c:pt idx="7">
                  <c:v>900</c:v>
                </c:pt>
                <c:pt idx="8">
                  <c:v>1135</c:v>
                </c:pt>
                <c:pt idx="9">
                  <c:v>943</c:v>
                </c:pt>
                <c:pt idx="10">
                  <c:v>925</c:v>
                </c:pt>
                <c:pt idx="11">
                  <c:v>1062</c:v>
                </c:pt>
                <c:pt idx="12">
                  <c:v>548</c:v>
                </c:pt>
                <c:pt idx="13">
                  <c:v>474</c:v>
                </c:pt>
                <c:pt idx="14">
                  <c:v>82</c:v>
                </c:pt>
                <c:pt idx="15">
                  <c:v>484</c:v>
                </c:pt>
                <c:pt idx="16">
                  <c:v>468</c:v>
                </c:pt>
                <c:pt idx="17">
                  <c:v>450</c:v>
                </c:pt>
                <c:pt idx="18">
                  <c:v>458</c:v>
                </c:pt>
                <c:pt idx="19">
                  <c:v>486</c:v>
                </c:pt>
                <c:pt idx="20">
                  <c:v>569</c:v>
                </c:pt>
                <c:pt idx="21">
                  <c:v>499</c:v>
                </c:pt>
                <c:pt idx="22">
                  <c:v>485</c:v>
                </c:pt>
                <c:pt idx="23">
                  <c:v>649</c:v>
                </c:pt>
                <c:pt idx="24">
                  <c:v>972</c:v>
                </c:pt>
                <c:pt idx="25">
                  <c:v>886</c:v>
                </c:pt>
                <c:pt idx="26">
                  <c:v>1046</c:v>
                </c:pt>
                <c:pt idx="27">
                  <c:v>1034</c:v>
                </c:pt>
                <c:pt idx="28">
                  <c:v>1003</c:v>
                </c:pt>
                <c:pt idx="29">
                  <c:v>975</c:v>
                </c:pt>
                <c:pt idx="30">
                  <c:v>997</c:v>
                </c:pt>
                <c:pt idx="31">
                  <c:v>1027</c:v>
                </c:pt>
                <c:pt idx="32">
                  <c:v>1007</c:v>
                </c:pt>
                <c:pt idx="33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B-498A-8CCE-5403EF18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980512"/>
        <c:axId val="953981232"/>
      </c:lineChart>
      <c:catAx>
        <c:axId val="9539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81232"/>
        <c:crosses val="autoZero"/>
        <c:auto val="1"/>
        <c:lblAlgn val="ctr"/>
        <c:lblOffset val="100"/>
        <c:noMultiLvlLbl val="0"/>
      </c:catAx>
      <c:valAx>
        <c:axId val="953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Window'!$A$10</c:f>
              <c:strCache>
                <c:ptCount val="1"/>
                <c:pt idx="0">
                  <c:v>Actuals (Equivalent)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Window'!$B$10:$AI$10</c:f>
              <c:numCache>
                <c:formatCode>#,##0;\-#,##0;0</c:formatCode>
                <c:ptCount val="34"/>
                <c:pt idx="0">
                  <c:v>3271</c:v>
                </c:pt>
                <c:pt idx="1">
                  <c:v>2741</c:v>
                </c:pt>
                <c:pt idx="2">
                  <c:v>5249</c:v>
                </c:pt>
                <c:pt idx="3">
                  <c:v>3821</c:v>
                </c:pt>
                <c:pt idx="4">
                  <c:v>3594</c:v>
                </c:pt>
                <c:pt idx="5">
                  <c:v>4717</c:v>
                </c:pt>
                <c:pt idx="6">
                  <c:v>3709</c:v>
                </c:pt>
                <c:pt idx="7">
                  <c:v>5265</c:v>
                </c:pt>
                <c:pt idx="8">
                  <c:v>3400</c:v>
                </c:pt>
                <c:pt idx="9">
                  <c:v>3740</c:v>
                </c:pt>
                <c:pt idx="10">
                  <c:v>5536</c:v>
                </c:pt>
                <c:pt idx="11">
                  <c:v>3989</c:v>
                </c:pt>
                <c:pt idx="12">
                  <c:v>4276</c:v>
                </c:pt>
                <c:pt idx="13">
                  <c:v>4098</c:v>
                </c:pt>
                <c:pt idx="14">
                  <c:v>4761</c:v>
                </c:pt>
                <c:pt idx="15">
                  <c:v>4432</c:v>
                </c:pt>
                <c:pt idx="16">
                  <c:v>4986</c:v>
                </c:pt>
                <c:pt idx="17">
                  <c:v>4939</c:v>
                </c:pt>
                <c:pt idx="18">
                  <c:v>4361</c:v>
                </c:pt>
                <c:pt idx="19">
                  <c:v>5716</c:v>
                </c:pt>
                <c:pt idx="20">
                  <c:v>5211</c:v>
                </c:pt>
                <c:pt idx="21">
                  <c:v>5421</c:v>
                </c:pt>
                <c:pt idx="22">
                  <c:v>6131</c:v>
                </c:pt>
                <c:pt idx="23">
                  <c:v>5483</c:v>
                </c:pt>
                <c:pt idx="24">
                  <c:v>5109</c:v>
                </c:pt>
                <c:pt idx="25">
                  <c:v>4585</c:v>
                </c:pt>
                <c:pt idx="26">
                  <c:v>5159</c:v>
                </c:pt>
                <c:pt idx="27">
                  <c:v>5443</c:v>
                </c:pt>
                <c:pt idx="28">
                  <c:v>5679</c:v>
                </c:pt>
                <c:pt idx="29">
                  <c:v>5298</c:v>
                </c:pt>
                <c:pt idx="30">
                  <c:v>5537</c:v>
                </c:pt>
                <c:pt idx="31">
                  <c:v>5266</c:v>
                </c:pt>
                <c:pt idx="32">
                  <c:v>5395</c:v>
                </c:pt>
                <c:pt idx="33">
                  <c:v>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0-4B24-BB3F-E9C772AD6B31}"/>
            </c:ext>
          </c:extLst>
        </c:ser>
        <c:ser>
          <c:idx val="1"/>
          <c:order val="1"/>
          <c:tx>
            <c:strRef>
              <c:f>'Sales Window'!$A$11</c:f>
              <c:strCache>
                <c:ptCount val="1"/>
                <c:pt idx="0">
                  <c:v>2022 Commercial LRP RD 2 (Equivalent)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Window'!$B$11:$AI$11</c:f>
              <c:numCache>
                <c:formatCode>#,##0;\-#,##0;0</c:formatCode>
                <c:ptCount val="34"/>
                <c:pt idx="0">
                  <c:v>4707.0870999999997</c:v>
                </c:pt>
                <c:pt idx="1">
                  <c:v>4383.0828000000001</c:v>
                </c:pt>
                <c:pt idx="2">
                  <c:v>5299.8848499999995</c:v>
                </c:pt>
                <c:pt idx="3">
                  <c:v>4788.4229999999998</c:v>
                </c:pt>
                <c:pt idx="4">
                  <c:v>5059.4546</c:v>
                </c:pt>
                <c:pt idx="5">
                  <c:v>5485.3805000000002</c:v>
                </c:pt>
                <c:pt idx="6">
                  <c:v>5315.4603499999994</c:v>
                </c:pt>
                <c:pt idx="7">
                  <c:v>5444.3583500000004</c:v>
                </c:pt>
                <c:pt idx="8">
                  <c:v>5891.6005000000005</c:v>
                </c:pt>
                <c:pt idx="9">
                  <c:v>5702.1543499999998</c:v>
                </c:pt>
                <c:pt idx="10">
                  <c:v>5644.2080000000005</c:v>
                </c:pt>
                <c:pt idx="11">
                  <c:v>6439.4423500000003</c:v>
                </c:pt>
                <c:pt idx="12">
                  <c:v>6185.2954399999999</c:v>
                </c:pt>
                <c:pt idx="13">
                  <c:v>5668.4351199999992</c:v>
                </c:pt>
                <c:pt idx="14">
                  <c:v>6226.5884159999987</c:v>
                </c:pt>
                <c:pt idx="15">
                  <c:v>6067.8374999999996</c:v>
                </c:pt>
                <c:pt idx="16">
                  <c:v>6348.2294600000005</c:v>
                </c:pt>
                <c:pt idx="17">
                  <c:v>6260.6028600000009</c:v>
                </c:pt>
                <c:pt idx="18">
                  <c:v>6543.9361599999993</c:v>
                </c:pt>
                <c:pt idx="19">
                  <c:v>6639.78676</c:v>
                </c:pt>
                <c:pt idx="20">
                  <c:v>6543.3266700000004</c:v>
                </c:pt>
                <c:pt idx="21">
                  <c:v>6853.0580800000007</c:v>
                </c:pt>
                <c:pt idx="22">
                  <c:v>6742.2654000000002</c:v>
                </c:pt>
                <c:pt idx="23">
                  <c:v>7089.3736319999998</c:v>
                </c:pt>
                <c:pt idx="24">
                  <c:v>7429.5374999999995</c:v>
                </c:pt>
                <c:pt idx="25">
                  <c:v>6968.7463999999991</c:v>
                </c:pt>
                <c:pt idx="26">
                  <c:v>7499.0755840000002</c:v>
                </c:pt>
                <c:pt idx="27">
                  <c:v>7274.2362000000003</c:v>
                </c:pt>
                <c:pt idx="28">
                  <c:v>7560.2973600000005</c:v>
                </c:pt>
                <c:pt idx="29">
                  <c:v>7378.9808400000011</c:v>
                </c:pt>
                <c:pt idx="30">
                  <c:v>7665.3014900000007</c:v>
                </c:pt>
                <c:pt idx="31">
                  <c:v>7710.8693200000007</c:v>
                </c:pt>
                <c:pt idx="32">
                  <c:v>7519.1123699999998</c:v>
                </c:pt>
                <c:pt idx="33">
                  <c:v>7813.8922400000001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0-4B24-BB3F-E9C772AD6B31}"/>
            </c:ext>
          </c:extLst>
        </c:ser>
        <c:ser>
          <c:idx val="2"/>
          <c:order val="2"/>
          <c:tx>
            <c:strRef>
              <c:f>'Sales Window'!$A$12</c:f>
              <c:strCache>
                <c:ptCount val="1"/>
                <c:pt idx="0">
                  <c:v>2023 FCST 2 Final/ 2023 LRP RD 2 (Equivalent)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Window'!$B$12:$AI$12</c:f>
              <c:numCache>
                <c:formatCode>#,##0;\-#,##0;0</c:formatCode>
                <c:ptCount val="34"/>
                <c:pt idx="0">
                  <c:v>4707</c:v>
                </c:pt>
                <c:pt idx="1">
                  <c:v>4383</c:v>
                </c:pt>
                <c:pt idx="2">
                  <c:v>5299</c:v>
                </c:pt>
                <c:pt idx="3">
                  <c:v>4282</c:v>
                </c:pt>
                <c:pt idx="4">
                  <c:v>4425</c:v>
                </c:pt>
                <c:pt idx="5">
                  <c:v>4563</c:v>
                </c:pt>
                <c:pt idx="6">
                  <c:v>4476</c:v>
                </c:pt>
                <c:pt idx="7">
                  <c:v>4513</c:v>
                </c:pt>
                <c:pt idx="8">
                  <c:v>5682</c:v>
                </c:pt>
                <c:pt idx="9">
                  <c:v>4726</c:v>
                </c:pt>
                <c:pt idx="10">
                  <c:v>4634</c:v>
                </c:pt>
                <c:pt idx="11">
                  <c:v>5322</c:v>
                </c:pt>
                <c:pt idx="12">
                  <c:v>4820</c:v>
                </c:pt>
                <c:pt idx="13">
                  <c:v>3977</c:v>
                </c:pt>
                <c:pt idx="14">
                  <c:v>412</c:v>
                </c:pt>
                <c:pt idx="15">
                  <c:v>4435</c:v>
                </c:pt>
                <c:pt idx="16">
                  <c:v>4713</c:v>
                </c:pt>
                <c:pt idx="17">
                  <c:v>4543</c:v>
                </c:pt>
                <c:pt idx="18">
                  <c:v>4574</c:v>
                </c:pt>
                <c:pt idx="19">
                  <c:v>4660</c:v>
                </c:pt>
                <c:pt idx="20">
                  <c:v>5360</c:v>
                </c:pt>
                <c:pt idx="21">
                  <c:v>4733</c:v>
                </c:pt>
                <c:pt idx="22">
                  <c:v>4605</c:v>
                </c:pt>
                <c:pt idx="23">
                  <c:v>6307</c:v>
                </c:pt>
                <c:pt idx="24">
                  <c:v>5649</c:v>
                </c:pt>
                <c:pt idx="25">
                  <c:v>5442</c:v>
                </c:pt>
                <c:pt idx="26">
                  <c:v>5655</c:v>
                </c:pt>
                <c:pt idx="27">
                  <c:v>5396</c:v>
                </c:pt>
                <c:pt idx="28">
                  <c:v>5732</c:v>
                </c:pt>
                <c:pt idx="29">
                  <c:v>5572</c:v>
                </c:pt>
                <c:pt idx="30">
                  <c:v>5575</c:v>
                </c:pt>
                <c:pt idx="31">
                  <c:v>5649</c:v>
                </c:pt>
                <c:pt idx="32">
                  <c:v>5486</c:v>
                </c:pt>
                <c:pt idx="33">
                  <c:v>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0-4B24-BB3F-E9C772AD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90736"/>
        <c:axId val="965087496"/>
      </c:lineChart>
      <c:catAx>
        <c:axId val="9650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87496"/>
        <c:crosses val="autoZero"/>
        <c:auto val="1"/>
        <c:lblAlgn val="ctr"/>
        <c:lblOffset val="100"/>
        <c:noMultiLvlLbl val="0"/>
      </c:catAx>
      <c:valAx>
        <c:axId val="9650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Window'!$B$14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Window'!$C$14:$V$14</c:f>
              <c:numCache>
                <c:formatCode>General</c:formatCode>
                <c:ptCount val="20"/>
                <c:pt idx="0">
                  <c:v>6134</c:v>
                </c:pt>
                <c:pt idx="2">
                  <c:v>53286</c:v>
                </c:pt>
                <c:pt idx="4">
                  <c:v>174</c:v>
                </c:pt>
                <c:pt idx="5">
                  <c:v>478</c:v>
                </c:pt>
                <c:pt idx="6">
                  <c:v>367</c:v>
                </c:pt>
                <c:pt idx="7">
                  <c:v>200</c:v>
                </c:pt>
                <c:pt idx="10">
                  <c:v>137</c:v>
                </c:pt>
                <c:pt idx="11">
                  <c:v>228</c:v>
                </c:pt>
                <c:pt idx="12">
                  <c:v>1555</c:v>
                </c:pt>
                <c:pt idx="13">
                  <c:v>16372</c:v>
                </c:pt>
                <c:pt idx="15">
                  <c:v>2656</c:v>
                </c:pt>
                <c:pt idx="16">
                  <c:v>878</c:v>
                </c:pt>
                <c:pt idx="17">
                  <c:v>19432</c:v>
                </c:pt>
                <c:pt idx="18">
                  <c:v>1634</c:v>
                </c:pt>
                <c:pt idx="19">
                  <c:v>21112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6-4CCD-9588-E724FA2A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083536"/>
        <c:axId val="965082456"/>
      </c:barChart>
      <c:lineChart>
        <c:grouping val="standard"/>
        <c:varyColors val="0"/>
        <c:ser>
          <c:idx val="0"/>
          <c:order val="0"/>
          <c:tx>
            <c:strRef>
              <c:f>'Sales Window'!$A$10</c:f>
              <c:strCache>
                <c:ptCount val="1"/>
                <c:pt idx="0">
                  <c:v>Actuals (Equivalent)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Window'!$B$10:$AI$10</c:f>
              <c:numCache>
                <c:formatCode>#,##0;\-#,##0;0</c:formatCode>
                <c:ptCount val="34"/>
                <c:pt idx="0">
                  <c:v>3271</c:v>
                </c:pt>
                <c:pt idx="1">
                  <c:v>2741</c:v>
                </c:pt>
                <c:pt idx="2">
                  <c:v>5249</c:v>
                </c:pt>
                <c:pt idx="3">
                  <c:v>3821</c:v>
                </c:pt>
                <c:pt idx="4">
                  <c:v>3594</c:v>
                </c:pt>
                <c:pt idx="5">
                  <c:v>4717</c:v>
                </c:pt>
                <c:pt idx="6">
                  <c:v>3709</c:v>
                </c:pt>
                <c:pt idx="7">
                  <c:v>5265</c:v>
                </c:pt>
                <c:pt idx="8">
                  <c:v>3400</c:v>
                </c:pt>
                <c:pt idx="9">
                  <c:v>3740</c:v>
                </c:pt>
                <c:pt idx="10">
                  <c:v>5536</c:v>
                </c:pt>
                <c:pt idx="11">
                  <c:v>3989</c:v>
                </c:pt>
                <c:pt idx="12">
                  <c:v>4276</c:v>
                </c:pt>
                <c:pt idx="13">
                  <c:v>4098</c:v>
                </c:pt>
                <c:pt idx="14">
                  <c:v>4761</c:v>
                </c:pt>
                <c:pt idx="15">
                  <c:v>4432</c:v>
                </c:pt>
                <c:pt idx="16">
                  <c:v>4986</c:v>
                </c:pt>
                <c:pt idx="17">
                  <c:v>4939</c:v>
                </c:pt>
                <c:pt idx="18">
                  <c:v>4361</c:v>
                </c:pt>
                <c:pt idx="19">
                  <c:v>5716</c:v>
                </c:pt>
                <c:pt idx="20">
                  <c:v>5211</c:v>
                </c:pt>
                <c:pt idx="21">
                  <c:v>5421</c:v>
                </c:pt>
                <c:pt idx="22">
                  <c:v>6131</c:v>
                </c:pt>
                <c:pt idx="23">
                  <c:v>5483</c:v>
                </c:pt>
                <c:pt idx="24">
                  <c:v>5109</c:v>
                </c:pt>
                <c:pt idx="25">
                  <c:v>4585</c:v>
                </c:pt>
                <c:pt idx="26">
                  <c:v>5159</c:v>
                </c:pt>
                <c:pt idx="27">
                  <c:v>5443</c:v>
                </c:pt>
                <c:pt idx="28">
                  <c:v>5679</c:v>
                </c:pt>
                <c:pt idx="29">
                  <c:v>5298</c:v>
                </c:pt>
                <c:pt idx="30">
                  <c:v>5537</c:v>
                </c:pt>
                <c:pt idx="31">
                  <c:v>5266</c:v>
                </c:pt>
                <c:pt idx="32">
                  <c:v>5395</c:v>
                </c:pt>
                <c:pt idx="33">
                  <c:v>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6-4CCD-9588-E724FA2AF2E5}"/>
            </c:ext>
          </c:extLst>
        </c:ser>
        <c:ser>
          <c:idx val="1"/>
          <c:order val="1"/>
          <c:tx>
            <c:strRef>
              <c:f>'Sales Window'!$A$11</c:f>
              <c:strCache>
                <c:ptCount val="1"/>
                <c:pt idx="0">
                  <c:v>2022 Commercial LRP RD 2 (Equivalent)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Window'!$B$11:$AI$11</c:f>
              <c:numCache>
                <c:formatCode>#,##0;\-#,##0;0</c:formatCode>
                <c:ptCount val="34"/>
                <c:pt idx="0">
                  <c:v>4707.0870999999997</c:v>
                </c:pt>
                <c:pt idx="1">
                  <c:v>4383.0828000000001</c:v>
                </c:pt>
                <c:pt idx="2">
                  <c:v>5299.8848499999995</c:v>
                </c:pt>
                <c:pt idx="3">
                  <c:v>4788.4229999999998</c:v>
                </c:pt>
                <c:pt idx="4">
                  <c:v>5059.4546</c:v>
                </c:pt>
                <c:pt idx="5">
                  <c:v>5485.3805000000002</c:v>
                </c:pt>
                <c:pt idx="6">
                  <c:v>5315.4603499999994</c:v>
                </c:pt>
                <c:pt idx="7">
                  <c:v>5444.3583500000004</c:v>
                </c:pt>
                <c:pt idx="8">
                  <c:v>5891.6005000000005</c:v>
                </c:pt>
                <c:pt idx="9">
                  <c:v>5702.1543499999998</c:v>
                </c:pt>
                <c:pt idx="10">
                  <c:v>5644.2080000000005</c:v>
                </c:pt>
                <c:pt idx="11">
                  <c:v>6439.4423500000003</c:v>
                </c:pt>
                <c:pt idx="12">
                  <c:v>6185.2954399999999</c:v>
                </c:pt>
                <c:pt idx="13">
                  <c:v>5668.4351199999992</c:v>
                </c:pt>
                <c:pt idx="14">
                  <c:v>6226.5884159999987</c:v>
                </c:pt>
                <c:pt idx="15">
                  <c:v>6067.8374999999996</c:v>
                </c:pt>
                <c:pt idx="16">
                  <c:v>6348.2294600000005</c:v>
                </c:pt>
                <c:pt idx="17">
                  <c:v>6260.6028600000009</c:v>
                </c:pt>
                <c:pt idx="18">
                  <c:v>6543.9361599999993</c:v>
                </c:pt>
                <c:pt idx="19">
                  <c:v>6639.78676</c:v>
                </c:pt>
                <c:pt idx="20">
                  <c:v>6543.3266700000004</c:v>
                </c:pt>
                <c:pt idx="21">
                  <c:v>6853.0580800000007</c:v>
                </c:pt>
                <c:pt idx="22">
                  <c:v>6742.2654000000002</c:v>
                </c:pt>
                <c:pt idx="23">
                  <c:v>7089.3736319999998</c:v>
                </c:pt>
                <c:pt idx="24">
                  <c:v>7429.5374999999995</c:v>
                </c:pt>
                <c:pt idx="25">
                  <c:v>6968.7463999999991</c:v>
                </c:pt>
                <c:pt idx="26">
                  <c:v>7499.0755840000002</c:v>
                </c:pt>
                <c:pt idx="27">
                  <c:v>7274.2362000000003</c:v>
                </c:pt>
                <c:pt idx="28">
                  <c:v>7560.2973600000005</c:v>
                </c:pt>
                <c:pt idx="29">
                  <c:v>7378.9808400000011</c:v>
                </c:pt>
                <c:pt idx="30">
                  <c:v>7665.3014900000007</c:v>
                </c:pt>
                <c:pt idx="31">
                  <c:v>7710.8693200000007</c:v>
                </c:pt>
                <c:pt idx="32">
                  <c:v>7519.1123699999998</c:v>
                </c:pt>
                <c:pt idx="33">
                  <c:v>7813.8922400000001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6-4CCD-9588-E724FA2AF2E5}"/>
            </c:ext>
          </c:extLst>
        </c:ser>
        <c:ser>
          <c:idx val="2"/>
          <c:order val="2"/>
          <c:tx>
            <c:strRef>
              <c:f>'Sales Window'!$A$12</c:f>
              <c:strCache>
                <c:ptCount val="1"/>
                <c:pt idx="0">
                  <c:v>2023 FCST 2 Final/ 2023 LRP RD 2 (Equivalent)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Window'!$B$9:$AI$9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Window'!$B$12:$AI$12</c:f>
              <c:numCache>
                <c:formatCode>#,##0;\-#,##0;0</c:formatCode>
                <c:ptCount val="34"/>
                <c:pt idx="0">
                  <c:v>4707</c:v>
                </c:pt>
                <c:pt idx="1">
                  <c:v>4383</c:v>
                </c:pt>
                <c:pt idx="2">
                  <c:v>5299</c:v>
                </c:pt>
                <c:pt idx="3">
                  <c:v>4282</c:v>
                </c:pt>
                <c:pt idx="4">
                  <c:v>4425</c:v>
                </c:pt>
                <c:pt idx="5">
                  <c:v>4563</c:v>
                </c:pt>
                <c:pt idx="6">
                  <c:v>4476</c:v>
                </c:pt>
                <c:pt idx="7">
                  <c:v>4513</c:v>
                </c:pt>
                <c:pt idx="8">
                  <c:v>5682</c:v>
                </c:pt>
                <c:pt idx="9">
                  <c:v>4726</c:v>
                </c:pt>
                <c:pt idx="10">
                  <c:v>4634</c:v>
                </c:pt>
                <c:pt idx="11">
                  <c:v>5322</c:v>
                </c:pt>
                <c:pt idx="12">
                  <c:v>4820</c:v>
                </c:pt>
                <c:pt idx="13">
                  <c:v>3977</c:v>
                </c:pt>
                <c:pt idx="14">
                  <c:v>412</c:v>
                </c:pt>
                <c:pt idx="15">
                  <c:v>4435</c:v>
                </c:pt>
                <c:pt idx="16">
                  <c:v>4713</c:v>
                </c:pt>
                <c:pt idx="17">
                  <c:v>4543</c:v>
                </c:pt>
                <c:pt idx="18">
                  <c:v>4574</c:v>
                </c:pt>
                <c:pt idx="19">
                  <c:v>4660</c:v>
                </c:pt>
                <c:pt idx="20">
                  <c:v>5360</c:v>
                </c:pt>
                <c:pt idx="21">
                  <c:v>4733</c:v>
                </c:pt>
                <c:pt idx="22">
                  <c:v>4605</c:v>
                </c:pt>
                <c:pt idx="23">
                  <c:v>6307</c:v>
                </c:pt>
                <c:pt idx="24">
                  <c:v>5649</c:v>
                </c:pt>
                <c:pt idx="25">
                  <c:v>5442</c:v>
                </c:pt>
                <c:pt idx="26">
                  <c:v>5655</c:v>
                </c:pt>
                <c:pt idx="27">
                  <c:v>5396</c:v>
                </c:pt>
                <c:pt idx="28">
                  <c:v>5732</c:v>
                </c:pt>
                <c:pt idx="29">
                  <c:v>5572</c:v>
                </c:pt>
                <c:pt idx="30">
                  <c:v>5575</c:v>
                </c:pt>
                <c:pt idx="31">
                  <c:v>5649</c:v>
                </c:pt>
                <c:pt idx="32">
                  <c:v>5486</c:v>
                </c:pt>
                <c:pt idx="33">
                  <c:v>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6-4CCD-9588-E724FA2A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38368"/>
        <c:axId val="2017739808"/>
      </c:lineChart>
      <c:catAx>
        <c:axId val="2017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39808"/>
        <c:crosses val="autoZero"/>
        <c:auto val="1"/>
        <c:lblAlgn val="ctr"/>
        <c:lblOffset val="100"/>
        <c:noMultiLvlLbl val="0"/>
      </c:catAx>
      <c:valAx>
        <c:axId val="2017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38368"/>
        <c:crosses val="autoZero"/>
        <c:crossBetween val="between"/>
      </c:valAx>
      <c:valAx>
        <c:axId val="965082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83536"/>
        <c:crosses val="max"/>
        <c:crossBetween val="between"/>
      </c:valAx>
      <c:catAx>
        <c:axId val="9650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5082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Window'!$B$7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Window'!$C$7:$AB$7</c:f>
              <c:numCache>
                <c:formatCode>General</c:formatCode>
                <c:ptCount val="26"/>
                <c:pt idx="0">
                  <c:v>5621</c:v>
                </c:pt>
                <c:pt idx="2">
                  <c:v>88</c:v>
                </c:pt>
                <c:pt idx="3">
                  <c:v>3449</c:v>
                </c:pt>
                <c:pt idx="4">
                  <c:v>20</c:v>
                </c:pt>
                <c:pt idx="6">
                  <c:v>348</c:v>
                </c:pt>
                <c:pt idx="7">
                  <c:v>467</c:v>
                </c:pt>
                <c:pt idx="9">
                  <c:v>208</c:v>
                </c:pt>
                <c:pt idx="12">
                  <c:v>278</c:v>
                </c:pt>
                <c:pt idx="15">
                  <c:v>3361</c:v>
                </c:pt>
                <c:pt idx="16">
                  <c:v>88</c:v>
                </c:pt>
                <c:pt idx="17">
                  <c:v>378</c:v>
                </c:pt>
                <c:pt idx="18">
                  <c:v>178</c:v>
                </c:pt>
                <c:pt idx="19">
                  <c:v>7572</c:v>
                </c:pt>
                <c:pt idx="20">
                  <c:v>947</c:v>
                </c:pt>
                <c:pt idx="22">
                  <c:v>223</c:v>
                </c:pt>
                <c:pt idx="24">
                  <c:v>239</c:v>
                </c:pt>
                <c:pt idx="2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3-45C7-BADB-C9B6FCEB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464312"/>
        <c:axId val="1848463952"/>
      </c:barChart>
      <c:lineChart>
        <c:grouping val="standard"/>
        <c:varyColors val="0"/>
        <c:ser>
          <c:idx val="0"/>
          <c:order val="0"/>
          <c:tx>
            <c:strRef>
              <c:f>'Sales Window'!$A$3</c:f>
              <c:strCache>
                <c:ptCount val="1"/>
                <c:pt idx="0">
                  <c:v>Actuals (Equivalent)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Window'!$B$3:$AI$3</c:f>
              <c:numCache>
                <c:formatCode>#,##0;\-#,##0;0</c:formatCode>
                <c:ptCount val="34"/>
                <c:pt idx="0">
                  <c:v>380</c:v>
                </c:pt>
                <c:pt idx="1">
                  <c:v>482</c:v>
                </c:pt>
                <c:pt idx="2">
                  <c:v>825</c:v>
                </c:pt>
                <c:pt idx="3">
                  <c:v>303</c:v>
                </c:pt>
                <c:pt idx="4">
                  <c:v>553</c:v>
                </c:pt>
                <c:pt idx="5">
                  <c:v>510</c:v>
                </c:pt>
                <c:pt idx="6">
                  <c:v>477</c:v>
                </c:pt>
                <c:pt idx="7">
                  <c:v>573</c:v>
                </c:pt>
                <c:pt idx="8">
                  <c:v>421</c:v>
                </c:pt>
                <c:pt idx="9">
                  <c:v>532</c:v>
                </c:pt>
                <c:pt idx="10">
                  <c:v>511</c:v>
                </c:pt>
                <c:pt idx="11">
                  <c:v>311</c:v>
                </c:pt>
                <c:pt idx="12">
                  <c:v>383</c:v>
                </c:pt>
                <c:pt idx="13">
                  <c:v>621</c:v>
                </c:pt>
                <c:pt idx="14">
                  <c:v>505</c:v>
                </c:pt>
                <c:pt idx="15">
                  <c:v>653</c:v>
                </c:pt>
                <c:pt idx="16">
                  <c:v>497</c:v>
                </c:pt>
                <c:pt idx="17">
                  <c:v>351</c:v>
                </c:pt>
                <c:pt idx="18">
                  <c:v>353</c:v>
                </c:pt>
                <c:pt idx="19">
                  <c:v>521</c:v>
                </c:pt>
                <c:pt idx="20">
                  <c:v>644</c:v>
                </c:pt>
                <c:pt idx="21">
                  <c:v>490</c:v>
                </c:pt>
                <c:pt idx="22">
                  <c:v>650</c:v>
                </c:pt>
                <c:pt idx="23">
                  <c:v>532</c:v>
                </c:pt>
                <c:pt idx="24">
                  <c:v>288</c:v>
                </c:pt>
                <c:pt idx="25">
                  <c:v>463</c:v>
                </c:pt>
                <c:pt idx="26">
                  <c:v>465</c:v>
                </c:pt>
                <c:pt idx="27">
                  <c:v>539</c:v>
                </c:pt>
                <c:pt idx="28">
                  <c:v>507</c:v>
                </c:pt>
                <c:pt idx="29">
                  <c:v>406</c:v>
                </c:pt>
                <c:pt idx="30">
                  <c:v>638</c:v>
                </c:pt>
                <c:pt idx="31">
                  <c:v>545</c:v>
                </c:pt>
                <c:pt idx="32">
                  <c:v>385</c:v>
                </c:pt>
                <c:pt idx="3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5C7-BADB-C9B6FCEB4A54}"/>
            </c:ext>
          </c:extLst>
        </c:ser>
        <c:ser>
          <c:idx val="1"/>
          <c:order val="1"/>
          <c:tx>
            <c:strRef>
              <c:f>'Sales Window'!$A$4</c:f>
              <c:strCache>
                <c:ptCount val="1"/>
                <c:pt idx="0">
                  <c:v>2022 Commercial LRP RD 2 (Equivalent)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Window'!$B$4:$AI$4</c:f>
              <c:numCache>
                <c:formatCode>#,##0;\-#,##0;0</c:formatCode>
                <c:ptCount val="34"/>
                <c:pt idx="0">
                  <c:v>913.13564999999994</c:v>
                </c:pt>
                <c:pt idx="1">
                  <c:v>849.52979999999991</c:v>
                </c:pt>
                <c:pt idx="2">
                  <c:v>1051.8951999999999</c:v>
                </c:pt>
                <c:pt idx="3">
                  <c:v>954.33449999999993</c:v>
                </c:pt>
                <c:pt idx="4">
                  <c:v>1009.80915</c:v>
                </c:pt>
                <c:pt idx="5">
                  <c:v>1095.126</c:v>
                </c:pt>
                <c:pt idx="6">
                  <c:v>1061.0102999999999</c:v>
                </c:pt>
                <c:pt idx="7">
                  <c:v>1086.7899</c:v>
                </c:pt>
                <c:pt idx="8">
                  <c:v>1176.3699999999999</c:v>
                </c:pt>
                <c:pt idx="9">
                  <c:v>1138.3491000000001</c:v>
                </c:pt>
                <c:pt idx="10">
                  <c:v>1126.8915</c:v>
                </c:pt>
                <c:pt idx="11">
                  <c:v>1285.8066999999999</c:v>
                </c:pt>
                <c:pt idx="12">
                  <c:v>1226.7525800000001</c:v>
                </c:pt>
                <c:pt idx="13">
                  <c:v>1123.5779199999999</c:v>
                </c:pt>
                <c:pt idx="14">
                  <c:v>1237.2012799999998</c:v>
                </c:pt>
                <c:pt idx="15">
                  <c:v>1206.1586</c:v>
                </c:pt>
                <c:pt idx="16">
                  <c:v>1261.66734</c:v>
                </c:pt>
                <c:pt idx="17">
                  <c:v>1244.07194</c:v>
                </c:pt>
                <c:pt idx="18">
                  <c:v>1300.6086799999998</c:v>
                </c:pt>
                <c:pt idx="19">
                  <c:v>1319.1787999999999</c:v>
                </c:pt>
                <c:pt idx="20">
                  <c:v>1299.9818000000002</c:v>
                </c:pt>
                <c:pt idx="21">
                  <c:v>1361.5610199999999</c:v>
                </c:pt>
                <c:pt idx="22">
                  <c:v>1338.9395999999999</c:v>
                </c:pt>
                <c:pt idx="23">
                  <c:v>1407.4138879999996</c:v>
                </c:pt>
                <c:pt idx="24">
                  <c:v>1350.825</c:v>
                </c:pt>
                <c:pt idx="25">
                  <c:v>1267.0447999999997</c:v>
                </c:pt>
                <c:pt idx="26">
                  <c:v>1363.468288</c:v>
                </c:pt>
                <c:pt idx="27">
                  <c:v>1322.5884000000001</c:v>
                </c:pt>
                <c:pt idx="28">
                  <c:v>1374.59952</c:v>
                </c:pt>
                <c:pt idx="29">
                  <c:v>1341.6328800000001</c:v>
                </c:pt>
                <c:pt idx="30">
                  <c:v>1393.6911800000003</c:v>
                </c:pt>
                <c:pt idx="31">
                  <c:v>1401.9762400000002</c:v>
                </c:pt>
                <c:pt idx="32">
                  <c:v>1367.1113399999999</c:v>
                </c:pt>
                <c:pt idx="33">
                  <c:v>1420.7076800000002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3-45C7-BADB-C9B6FCEB4A54}"/>
            </c:ext>
          </c:extLst>
        </c:ser>
        <c:ser>
          <c:idx val="2"/>
          <c:order val="2"/>
          <c:tx>
            <c:strRef>
              <c:f>'Sales Window'!$A$5</c:f>
              <c:strCache>
                <c:ptCount val="1"/>
                <c:pt idx="0">
                  <c:v>2023 FCST 2 Final/ 2023 LRP RD 2 (Equivalent)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Window'!$B$2:$AI$2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'Sales Window'!$B$5:$AI$5</c:f>
              <c:numCache>
                <c:formatCode>#,##0;\-#,##0;0</c:formatCode>
                <c:ptCount val="34"/>
                <c:pt idx="0">
                  <c:v>913</c:v>
                </c:pt>
                <c:pt idx="1">
                  <c:v>850</c:v>
                </c:pt>
                <c:pt idx="2">
                  <c:v>1052</c:v>
                </c:pt>
                <c:pt idx="3">
                  <c:v>853</c:v>
                </c:pt>
                <c:pt idx="4">
                  <c:v>883</c:v>
                </c:pt>
                <c:pt idx="5">
                  <c:v>464</c:v>
                </c:pt>
                <c:pt idx="6">
                  <c:v>892</c:v>
                </c:pt>
                <c:pt idx="7">
                  <c:v>900</c:v>
                </c:pt>
                <c:pt idx="8">
                  <c:v>1135</c:v>
                </c:pt>
                <c:pt idx="9">
                  <c:v>943</c:v>
                </c:pt>
                <c:pt idx="10">
                  <c:v>925</c:v>
                </c:pt>
                <c:pt idx="11">
                  <c:v>1062</c:v>
                </c:pt>
                <c:pt idx="12">
                  <c:v>548</c:v>
                </c:pt>
                <c:pt idx="13">
                  <c:v>474</c:v>
                </c:pt>
                <c:pt idx="14">
                  <c:v>82</c:v>
                </c:pt>
                <c:pt idx="15">
                  <c:v>484</c:v>
                </c:pt>
                <c:pt idx="16">
                  <c:v>468</c:v>
                </c:pt>
                <c:pt idx="17">
                  <c:v>450</c:v>
                </c:pt>
                <c:pt idx="18">
                  <c:v>458</c:v>
                </c:pt>
                <c:pt idx="19">
                  <c:v>486</c:v>
                </c:pt>
                <c:pt idx="20">
                  <c:v>569</c:v>
                </c:pt>
                <c:pt idx="21">
                  <c:v>499</c:v>
                </c:pt>
                <c:pt idx="22">
                  <c:v>485</c:v>
                </c:pt>
                <c:pt idx="23">
                  <c:v>649</c:v>
                </c:pt>
                <c:pt idx="24">
                  <c:v>972</c:v>
                </c:pt>
                <c:pt idx="25">
                  <c:v>886</c:v>
                </c:pt>
                <c:pt idx="26">
                  <c:v>1046</c:v>
                </c:pt>
                <c:pt idx="27">
                  <c:v>1034</c:v>
                </c:pt>
                <c:pt idx="28">
                  <c:v>1003</c:v>
                </c:pt>
                <c:pt idx="29">
                  <c:v>975</c:v>
                </c:pt>
                <c:pt idx="30">
                  <c:v>997</c:v>
                </c:pt>
                <c:pt idx="31">
                  <c:v>1027</c:v>
                </c:pt>
                <c:pt idx="32">
                  <c:v>1007</c:v>
                </c:pt>
                <c:pt idx="33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3-45C7-BADB-C9B6FCEB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9048"/>
        <c:axId val="1856444448"/>
      </c:lineChart>
      <c:catAx>
        <c:axId val="18564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4448"/>
        <c:crosses val="autoZero"/>
        <c:auto val="1"/>
        <c:lblAlgn val="ctr"/>
        <c:lblOffset val="100"/>
        <c:noMultiLvlLbl val="0"/>
      </c:catAx>
      <c:valAx>
        <c:axId val="1856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9048"/>
        <c:crosses val="autoZero"/>
        <c:crossBetween val="between"/>
      </c:valAx>
      <c:valAx>
        <c:axId val="184846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64312"/>
        <c:crosses val="max"/>
        <c:crossBetween val="between"/>
      </c:valAx>
      <c:catAx>
        <c:axId val="1848464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46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20MG Lot Sales Window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342711517076698E-2"/>
          <c:y val="2.8189014543332524E-3"/>
          <c:w val="0.98473987883660419"/>
          <c:h val="0.73890835060196525"/>
        </c:manualLayout>
      </c:layout>
      <c:lineChart>
        <c:grouping val="standard"/>
        <c:varyColors val="0"/>
        <c:ser>
          <c:idx val="0"/>
          <c:order val="0"/>
          <c:tx>
            <c:strRef>
              <c:f>'Sales Window'!$A$28</c:f>
              <c:strCache>
                <c:ptCount val="1"/>
                <c:pt idx="0">
                  <c:v>Actuals (Equivalent)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Window'!$A$27:$AI$27</c15:sqref>
                  </c15:fullRef>
                </c:ext>
              </c:extLst>
              <c:f>'Sales Window'!$B$27:$AI$27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Window'!$A$28:$AI$28</c15:sqref>
                  </c15:fullRef>
                </c:ext>
              </c:extLst>
              <c:f>'Sales Window'!$B$28:$AI$28</c:f>
              <c:numCache>
                <c:formatCode>#,##0;\-#,##0;0</c:formatCode>
                <c:ptCount val="34"/>
                <c:pt idx="0">
                  <c:v>21280</c:v>
                </c:pt>
                <c:pt idx="1">
                  <c:v>22280</c:v>
                </c:pt>
                <c:pt idx="2">
                  <c:v>33100</c:v>
                </c:pt>
                <c:pt idx="3">
                  <c:v>24340</c:v>
                </c:pt>
                <c:pt idx="4">
                  <c:v>24790</c:v>
                </c:pt>
                <c:pt idx="5">
                  <c:v>33560</c:v>
                </c:pt>
                <c:pt idx="6">
                  <c:v>27140</c:v>
                </c:pt>
                <c:pt idx="7">
                  <c:v>36510</c:v>
                </c:pt>
                <c:pt idx="8">
                  <c:v>25900</c:v>
                </c:pt>
                <c:pt idx="9">
                  <c:v>27140</c:v>
                </c:pt>
                <c:pt idx="10">
                  <c:v>38290</c:v>
                </c:pt>
                <c:pt idx="11">
                  <c:v>29720</c:v>
                </c:pt>
                <c:pt idx="12">
                  <c:v>24230</c:v>
                </c:pt>
                <c:pt idx="13">
                  <c:v>24740</c:v>
                </c:pt>
                <c:pt idx="14">
                  <c:v>31130</c:v>
                </c:pt>
                <c:pt idx="15">
                  <c:v>26740</c:v>
                </c:pt>
                <c:pt idx="16">
                  <c:v>34950</c:v>
                </c:pt>
                <c:pt idx="17">
                  <c:v>29400</c:v>
                </c:pt>
                <c:pt idx="18">
                  <c:v>28690</c:v>
                </c:pt>
                <c:pt idx="19">
                  <c:v>36310</c:v>
                </c:pt>
                <c:pt idx="20">
                  <c:v>29170</c:v>
                </c:pt>
                <c:pt idx="21">
                  <c:v>31730</c:v>
                </c:pt>
                <c:pt idx="22">
                  <c:v>35570</c:v>
                </c:pt>
                <c:pt idx="23">
                  <c:v>32110</c:v>
                </c:pt>
                <c:pt idx="24">
                  <c:v>29740</c:v>
                </c:pt>
                <c:pt idx="25">
                  <c:v>32980</c:v>
                </c:pt>
                <c:pt idx="26">
                  <c:v>30900</c:v>
                </c:pt>
                <c:pt idx="27">
                  <c:v>32340</c:v>
                </c:pt>
                <c:pt idx="28">
                  <c:v>38080</c:v>
                </c:pt>
                <c:pt idx="29">
                  <c:v>37160</c:v>
                </c:pt>
                <c:pt idx="30">
                  <c:v>41230</c:v>
                </c:pt>
                <c:pt idx="31">
                  <c:v>32830</c:v>
                </c:pt>
                <c:pt idx="32">
                  <c:v>35630</c:v>
                </c:pt>
                <c:pt idx="33">
                  <c:v>41120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5-4B1B-B810-DADEB201CC4D}"/>
            </c:ext>
          </c:extLst>
        </c:ser>
        <c:ser>
          <c:idx val="1"/>
          <c:order val="1"/>
          <c:tx>
            <c:strRef>
              <c:f>'Sales Window'!$A$29</c:f>
              <c:strCache>
                <c:ptCount val="1"/>
                <c:pt idx="0">
                  <c:v>2022 Commercial LRP RD 2 (Equivalent)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Window'!$A$27:$AI$27</c15:sqref>
                  </c15:fullRef>
                </c:ext>
              </c:extLst>
              <c:f>'Sales Window'!$B$27:$AI$27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Window'!$A$29:$AI$29</c15:sqref>
                  </c15:fullRef>
                </c:ext>
              </c:extLst>
              <c:f>'Sales Window'!$B$29:$AI$29</c:f>
              <c:numCache>
                <c:formatCode>#,##0;\-#,##0;0</c:formatCode>
                <c:ptCount val="34"/>
                <c:pt idx="0">
                  <c:v>31552.0821</c:v>
                </c:pt>
                <c:pt idx="1">
                  <c:v>29285.163599999996</c:v>
                </c:pt>
                <c:pt idx="2">
                  <c:v>36824.945</c:v>
                </c:pt>
                <c:pt idx="3">
                  <c:v>33167.672999999995</c:v>
                </c:pt>
                <c:pt idx="4">
                  <c:v>35225.6751</c:v>
                </c:pt>
                <c:pt idx="5">
                  <c:v>38517.75</c:v>
                </c:pt>
                <c:pt idx="6">
                  <c:v>37171.318800000001</c:v>
                </c:pt>
                <c:pt idx="7">
                  <c:v>38150.943599999999</c:v>
                </c:pt>
                <c:pt idx="8">
                  <c:v>41605.022000000012</c:v>
                </c:pt>
                <c:pt idx="9">
                  <c:v>40110.193200000002</c:v>
                </c:pt>
                <c:pt idx="10">
                  <c:v>39724.839</c:v>
                </c:pt>
                <c:pt idx="11">
                  <c:v>45713.581999999995</c:v>
                </c:pt>
                <c:pt idx="12">
                  <c:v>46320.402800000003</c:v>
                </c:pt>
                <c:pt idx="13">
                  <c:v>42422.687839999999</c:v>
                </c:pt>
                <c:pt idx="14">
                  <c:v>46756.156543999998</c:v>
                </c:pt>
                <c:pt idx="15">
                  <c:v>45588.7598</c:v>
                </c:pt>
                <c:pt idx="16">
                  <c:v>47706.002359999999</c:v>
                </c:pt>
                <c:pt idx="17">
                  <c:v>47026.274760000008</c:v>
                </c:pt>
                <c:pt idx="18">
                  <c:v>49163.773279999994</c:v>
                </c:pt>
                <c:pt idx="19">
                  <c:v>49875.437839999999</c:v>
                </c:pt>
                <c:pt idx="20">
                  <c:v>49132.802380000008</c:v>
                </c:pt>
                <c:pt idx="21">
                  <c:v>51453.800879999995</c:v>
                </c:pt>
                <c:pt idx="22">
                  <c:v>50596.3004</c:v>
                </c:pt>
                <c:pt idx="23">
                  <c:v>53168.902591999999</c:v>
                </c:pt>
                <c:pt idx="24">
                  <c:v>47278.874999999985</c:v>
                </c:pt>
                <c:pt idx="25">
                  <c:v>44346.567999999985</c:v>
                </c:pt>
                <c:pt idx="26">
                  <c:v>47721.39007999999</c:v>
                </c:pt>
                <c:pt idx="27">
                  <c:v>46290.593999999997</c:v>
                </c:pt>
                <c:pt idx="28">
                  <c:v>48110.983200000002</c:v>
                </c:pt>
                <c:pt idx="29">
                  <c:v>46957.150800000003</c:v>
                </c:pt>
                <c:pt idx="30">
                  <c:v>48779.191300000006</c:v>
                </c:pt>
                <c:pt idx="31">
                  <c:v>49069.168399999995</c:v>
                </c:pt>
                <c:pt idx="32">
                  <c:v>47848.896899999992</c:v>
                </c:pt>
                <c:pt idx="33">
                  <c:v>49724.768800000005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5-4B1B-B810-DADEB201CC4D}"/>
            </c:ext>
          </c:extLst>
        </c:ser>
        <c:ser>
          <c:idx val="2"/>
          <c:order val="2"/>
          <c:tx>
            <c:strRef>
              <c:f>'Sales Window'!$A$30</c:f>
              <c:strCache>
                <c:ptCount val="1"/>
                <c:pt idx="0">
                  <c:v>2023 FCST 2 Final/ 2023 LRP RD 2 (Equivalent)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Window'!$A$27:$AI$27</c15:sqref>
                  </c15:fullRef>
                </c:ext>
              </c:extLst>
              <c:f>'Sales Window'!$B$27:$AI$27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Window'!$A$30:$AI$30</c15:sqref>
                  </c15:fullRef>
                </c:ext>
              </c:extLst>
              <c:f>'Sales Window'!$B$30:$AI$30</c:f>
              <c:numCache>
                <c:formatCode>#,##0;\-#,##0;0</c:formatCode>
                <c:ptCount val="34"/>
                <c:pt idx="0">
                  <c:v>31550</c:v>
                </c:pt>
                <c:pt idx="1">
                  <c:v>29290</c:v>
                </c:pt>
                <c:pt idx="2">
                  <c:v>36820</c:v>
                </c:pt>
                <c:pt idx="3">
                  <c:v>29150</c:v>
                </c:pt>
                <c:pt idx="4">
                  <c:v>30240</c:v>
                </c:pt>
                <c:pt idx="5">
                  <c:v>30290</c:v>
                </c:pt>
                <c:pt idx="6">
                  <c:v>30720</c:v>
                </c:pt>
                <c:pt idx="7">
                  <c:v>31000</c:v>
                </c:pt>
                <c:pt idx="8">
                  <c:v>39930</c:v>
                </c:pt>
                <c:pt idx="9">
                  <c:v>32630</c:v>
                </c:pt>
                <c:pt idx="10">
                  <c:v>31990</c:v>
                </c:pt>
                <c:pt idx="11">
                  <c:v>37150</c:v>
                </c:pt>
                <c:pt idx="12">
                  <c:v>31370</c:v>
                </c:pt>
                <c:pt idx="13">
                  <c:v>28270</c:v>
                </c:pt>
                <c:pt idx="14">
                  <c:v>50740</c:v>
                </c:pt>
                <c:pt idx="15">
                  <c:v>29160</c:v>
                </c:pt>
                <c:pt idx="16">
                  <c:v>30370</c:v>
                </c:pt>
                <c:pt idx="17">
                  <c:v>30780</c:v>
                </c:pt>
                <c:pt idx="18">
                  <c:v>30020</c:v>
                </c:pt>
                <c:pt idx="19">
                  <c:v>31360</c:v>
                </c:pt>
                <c:pt idx="20">
                  <c:v>36460</c:v>
                </c:pt>
                <c:pt idx="21">
                  <c:v>32090</c:v>
                </c:pt>
                <c:pt idx="22">
                  <c:v>31290</c:v>
                </c:pt>
                <c:pt idx="23">
                  <c:v>41690</c:v>
                </c:pt>
                <c:pt idx="24">
                  <c:v>32780</c:v>
                </c:pt>
                <c:pt idx="25">
                  <c:v>30880</c:v>
                </c:pt>
                <c:pt idx="26">
                  <c:v>33240</c:v>
                </c:pt>
                <c:pt idx="27">
                  <c:v>32390</c:v>
                </c:pt>
                <c:pt idx="28">
                  <c:v>33710</c:v>
                </c:pt>
                <c:pt idx="29">
                  <c:v>32840</c:v>
                </c:pt>
                <c:pt idx="30">
                  <c:v>34170</c:v>
                </c:pt>
                <c:pt idx="31">
                  <c:v>34400</c:v>
                </c:pt>
                <c:pt idx="32">
                  <c:v>33520</c:v>
                </c:pt>
                <c:pt idx="33">
                  <c:v>34870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5-4B1B-B810-DADEB201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02472"/>
        <c:axId val="1820903552"/>
      </c:lineChart>
      <c:catAx>
        <c:axId val="18209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03552"/>
        <c:crosses val="autoZero"/>
        <c:auto val="1"/>
        <c:lblAlgn val="ctr"/>
        <c:lblOffset val="100"/>
        <c:noMultiLvlLbl val="0"/>
      </c:catAx>
      <c:valAx>
        <c:axId val="1820903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09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 MG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Lot Sales Window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3"/>
          <c:tx>
            <c:v>Start Point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28F-4FE0-A1C2-EAB4487BF21C}"/>
                </c:ext>
              </c:extLst>
            </c:dLbl>
            <c:dLbl>
              <c:idx val="1"/>
              <c:layout>
                <c:manualLayout>
                  <c:x val="-7.7645294338207729E-2"/>
                  <c:y val="1.5517043044013091E-2"/>
                </c:manualLayout>
              </c:layout>
              <c:tx>
                <c:rich>
                  <a:bodyPr/>
                  <a:lstStyle/>
                  <a:p>
                    <a:fld id="{17AF8C07-8BF7-4121-B8B0-598E09C15AD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E596DA-9856-4F01-9CA1-371410A6695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F-4FE0-A1C2-EAB4487BF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28F-4FE0-A1C2-EAB4487BF21C}"/>
                </c:ext>
              </c:extLst>
            </c:dLbl>
            <c:dLbl>
              <c:idx val="3"/>
              <c:layout>
                <c:manualLayout>
                  <c:x val="7.7667425718126485E-3"/>
                  <c:y val="1.3515627771413175E-2"/>
                </c:manualLayout>
              </c:layout>
              <c:tx>
                <c:rich>
                  <a:bodyPr/>
                  <a:lstStyle/>
                  <a:p>
                    <a:fld id="{018B7C94-C756-463A-A264-36BED3661BE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B9D30B-D96E-4401-8944-074561D8AC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8F-4FE0-A1C2-EAB4487BF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28F-4FE0-A1C2-EAB4487BF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28F-4FE0-A1C2-EAB4487BF21C}"/>
                </c:ext>
              </c:extLst>
            </c:dLbl>
            <c:dLbl>
              <c:idx val="6"/>
              <c:layout>
                <c:manualLayout>
                  <c:x val="5.3982733865583832E-2"/>
                  <c:y val="2.1930778775176095E-2"/>
                </c:manualLayout>
              </c:layout>
              <c:tx>
                <c:rich>
                  <a:bodyPr/>
                  <a:lstStyle/>
                  <a:p>
                    <a:fld id="{7EB501F9-D869-47A8-9E05-45D75BECE25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0C71F6-68EB-4704-B48A-16147D0E41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28F-4FE0-A1C2-EAB4487BF2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28F-4FE0-A1C2-EAB4487BF21C}"/>
                </c:ext>
              </c:extLst>
            </c:dLbl>
            <c:dLbl>
              <c:idx val="8"/>
              <c:layout>
                <c:manualLayout>
                  <c:x val="8.4421886288604128E-2"/>
                  <c:y val="1.6722444373860616E-2"/>
                </c:manualLayout>
              </c:layout>
              <c:tx>
                <c:rich>
                  <a:bodyPr/>
                  <a:lstStyle/>
                  <a:p>
                    <a:fld id="{093B08EA-9461-4DC6-A12E-E3F6A4B0C2A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B34D3A-A77D-49C8-8870-07CF98B9D5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28F-4FE0-A1C2-EAB4487BF21C}"/>
                </c:ext>
              </c:extLst>
            </c:dLbl>
            <c:dLbl>
              <c:idx val="9"/>
              <c:layout>
                <c:manualLayout>
                  <c:x val="0.22763806963154004"/>
                  <c:y val="1.2116759374335406E-2"/>
                </c:manualLayout>
              </c:layout>
              <c:tx>
                <c:rich>
                  <a:bodyPr/>
                  <a:lstStyle/>
                  <a:p>
                    <a:fld id="{C29BC3FD-31E0-48EB-AD20-23BC61C2606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79F581-21EF-4AEF-B2EF-91FD2B6AF8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28F-4FE0-A1C2-EAB4487BF21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28F-4FE0-A1C2-EAB4487BF21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28F-4FE0-A1C2-EAB4487BF21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28F-4FE0-A1C2-EAB4487BF21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28F-4FE0-A1C2-EAB4487BF21C}"/>
                </c:ext>
              </c:extLst>
            </c:dLbl>
            <c:dLbl>
              <c:idx val="14"/>
              <c:layout>
                <c:manualLayout>
                  <c:x val="0.20070344865428399"/>
                  <c:y val="1.8121312770938477E-2"/>
                </c:manualLayout>
              </c:layout>
              <c:tx>
                <c:rich>
                  <a:bodyPr/>
                  <a:lstStyle/>
                  <a:p>
                    <a:fld id="{0C9ECB75-833F-49D8-A4A2-05DEF6F550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4F9EB7-6458-402A-B34C-3932D6474B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28F-4FE0-A1C2-EAB4487BF21C}"/>
                </c:ext>
              </c:extLst>
            </c:dLbl>
            <c:dLbl>
              <c:idx val="15"/>
              <c:layout>
                <c:manualLayout>
                  <c:x val="0.24483817571584032"/>
                  <c:y val="1.1514109972545516E-2"/>
                </c:manualLayout>
              </c:layout>
              <c:tx>
                <c:rich>
                  <a:bodyPr/>
                  <a:lstStyle/>
                  <a:p>
                    <a:fld id="{43542C36-636B-46B2-978E-184709864E9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5819F4-BDAA-44F2-AAC2-44639DA0A3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28F-4FE0-A1C2-EAB4487BF21C}"/>
                </c:ext>
              </c:extLst>
            </c:dLbl>
            <c:dLbl>
              <c:idx val="16"/>
              <c:layout>
                <c:manualLayout>
                  <c:x val="0.30788937968119839"/>
                  <c:y val="9.5125921736777617E-3"/>
                </c:manualLayout>
              </c:layout>
              <c:tx>
                <c:rich>
                  <a:bodyPr/>
                  <a:lstStyle/>
                  <a:p>
                    <a:fld id="{888F2ED5-6262-46F0-BE69-4C1CF5C6B74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D0BA81-52AD-4541-874C-876E90DBE4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28F-4FE0-A1C2-EAB4487BF21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28F-4FE0-A1C2-EAB4487BF21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28F-4FE0-A1C2-EAB4487BF21C}"/>
                </c:ext>
              </c:extLst>
            </c:dLbl>
            <c:dLbl>
              <c:idx val="19"/>
              <c:layout>
                <c:manualLayout>
                  <c:x val="0.31330077642733672"/>
                  <c:y val="4.799049540487473E-3"/>
                </c:manualLayout>
              </c:layout>
              <c:tx>
                <c:rich>
                  <a:bodyPr/>
                  <a:lstStyle/>
                  <a:p>
                    <a:fld id="{AFD1F702-B175-4E77-B4B4-3C7B4144375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141E54-6712-4D78-93F7-43D1296078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28F-4FE0-A1C2-EAB4487BF21C}"/>
                </c:ext>
              </c:extLst>
            </c:dLbl>
            <c:dLbl>
              <c:idx val="20"/>
              <c:layout>
                <c:manualLayout>
                  <c:x val="0.317016653406129"/>
                  <c:y val="-6.4136332048952121E-3"/>
                </c:manualLayout>
              </c:layout>
              <c:tx>
                <c:rich>
                  <a:bodyPr/>
                  <a:lstStyle/>
                  <a:p>
                    <a:fld id="{C1CBF2E5-C9BE-483A-9BDB-E16A99BA7A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114EDC-034D-4D33-B58B-186C5E0BF1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28F-4FE0-A1C2-EAB4487BF21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28F-4FE0-A1C2-EAB4487BF21C}"/>
                </c:ext>
              </c:extLst>
            </c:dLbl>
            <c:dLbl>
              <c:idx val="22"/>
              <c:layout>
                <c:manualLayout>
                  <c:x val="0.36207650872909164"/>
                  <c:y val="6.3057755712302745E-3"/>
                </c:manualLayout>
              </c:layout>
              <c:tx>
                <c:rich>
                  <a:bodyPr/>
                  <a:lstStyle/>
                  <a:p>
                    <a:fld id="{EF64BFEE-4FA2-4116-B333-AE62F2AF6BE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E7A256-6877-4F56-B464-1D1E800B903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28F-4FE0-A1C2-EAB4487BF21C}"/>
                </c:ext>
              </c:extLst>
            </c:dLbl>
            <c:dLbl>
              <c:idx val="23"/>
              <c:layout>
                <c:manualLayout>
                  <c:x val="0.39229562768068615"/>
                  <c:y val="-3.400181143409895E-3"/>
                </c:manualLayout>
              </c:layout>
              <c:tx>
                <c:rich>
                  <a:bodyPr/>
                  <a:lstStyle/>
                  <a:p>
                    <a:fld id="{73D4315E-E027-4CFF-9E45-2DE10184D1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324238-A141-45FF-9B56-4F0CA3C844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28F-4FE0-A1C2-EAB4487BF21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028F-4FE0-A1C2-EAB4487BF21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028F-4FE0-A1C2-EAB4487BF21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28F-4FE0-A1C2-EAB4487BF21C}"/>
                </c:ext>
              </c:extLst>
            </c:dLbl>
            <c:dLbl>
              <c:idx val="27"/>
              <c:layout>
                <c:manualLayout>
                  <c:x val="0.36308046859996151"/>
                  <c:y val="1.1514109972545468E-2"/>
                </c:manualLayout>
              </c:layout>
              <c:tx>
                <c:rich>
                  <a:bodyPr/>
                  <a:lstStyle/>
                  <a:p>
                    <a:fld id="{54BA405C-B8E3-4D33-8AA9-9A83A04BF68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5760B3-73F3-4E6A-8B79-CDF8E4399E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28F-4FE0-A1C2-EAB4487BF21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028F-4FE0-A1C2-EAB4487BF21C}"/>
                </c:ext>
              </c:extLst>
            </c:dLbl>
            <c:dLbl>
              <c:idx val="29"/>
              <c:layout>
                <c:manualLayout>
                  <c:x val="0.36773369696692504"/>
                  <c:y val="-1.2404136733904277E-2"/>
                </c:manualLayout>
              </c:layout>
              <c:tx>
                <c:rich>
                  <a:bodyPr/>
                  <a:lstStyle/>
                  <a:p>
                    <a:fld id="{F9762979-700C-473F-B10F-A9B5D4D65BE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BAB0B3-CB23-4477-8BBE-A50EF83AC1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28F-4FE0-A1C2-EAB4487BF21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028F-4FE0-A1C2-EAB4487BF21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028F-4FE0-A1C2-EAB4487BF21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028F-4FE0-A1C2-EAB4487BF21C}"/>
                </c:ext>
              </c:extLst>
            </c:dLbl>
            <c:dLbl>
              <c:idx val="33"/>
              <c:layout>
                <c:manualLayout>
                  <c:x val="0.49738136391487647"/>
                  <c:y val="-2.6041672006576447E-3"/>
                </c:manualLayout>
              </c:layout>
              <c:tx>
                <c:rich>
                  <a:bodyPr/>
                  <a:lstStyle/>
                  <a:p>
                    <a:fld id="{DEBC488F-76FF-4A00-804F-7DAD5181DAA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41D062-65A1-4674-AA52-7F836669C2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028F-4FE0-A1C2-EAB4487BF21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Table!$B$2:$B$35</c:f>
              <c:numCache>
                <c:formatCode>dd\-mm\-yy</c:formatCode>
                <c:ptCount val="34"/>
                <c:pt idx="1">
                  <c:v>44615</c:v>
                </c:pt>
                <c:pt idx="3">
                  <c:v>44652</c:v>
                </c:pt>
                <c:pt idx="6">
                  <c:v>44755</c:v>
                </c:pt>
                <c:pt idx="8">
                  <c:v>44817</c:v>
                </c:pt>
                <c:pt idx="9">
                  <c:v>44859</c:v>
                </c:pt>
                <c:pt idx="14">
                  <c:v>44986</c:v>
                </c:pt>
                <c:pt idx="15">
                  <c:v>44986</c:v>
                </c:pt>
                <c:pt idx="16">
                  <c:v>45049</c:v>
                </c:pt>
                <c:pt idx="19">
                  <c:v>45139</c:v>
                </c:pt>
                <c:pt idx="20">
                  <c:v>45139</c:v>
                </c:pt>
                <c:pt idx="22">
                  <c:v>45234</c:v>
                </c:pt>
                <c:pt idx="23">
                  <c:v>45261</c:v>
                </c:pt>
                <c:pt idx="27">
                  <c:v>45385</c:v>
                </c:pt>
                <c:pt idx="29">
                  <c:v>45387</c:v>
                </c:pt>
                <c:pt idx="33">
                  <c:v>45580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Table!$A$2:$A$35</c15:f>
                <c15:dlblRangeCache>
                  <c:ptCount val="34"/>
                  <c:pt idx="1">
                    <c:v>005L21A-1</c:v>
                  </c:pt>
                  <c:pt idx="3">
                    <c:v>BDUH01D</c:v>
                  </c:pt>
                  <c:pt idx="6">
                    <c:v>024B22-2C-1</c:v>
                  </c:pt>
                  <c:pt idx="8">
                    <c:v>BDVG03A</c:v>
                  </c:pt>
                  <c:pt idx="9">
                    <c:v>BDVH08A</c:v>
                  </c:pt>
                  <c:pt idx="14">
                    <c:v>BDVE02B</c:v>
                  </c:pt>
                  <c:pt idx="15">
                    <c:v>BDVK16B</c:v>
                  </c:pt>
                  <c:pt idx="16">
                    <c:v>BDWB04A</c:v>
                  </c:pt>
                  <c:pt idx="19">
                    <c:v>BDWC09B</c:v>
                  </c:pt>
                  <c:pt idx="20">
                    <c:v>BDWB06C</c:v>
                  </c:pt>
                  <c:pt idx="22">
                    <c:v>BDWH16A</c:v>
                  </c:pt>
                  <c:pt idx="23">
                    <c:v>BDWD11B</c:v>
                  </c:pt>
                  <c:pt idx="27">
                    <c:v>BDWH15B</c:v>
                  </c:pt>
                  <c:pt idx="29">
                    <c:v>BDWD11D</c:v>
                  </c:pt>
                  <c:pt idx="33">
                    <c:v>BDXC07B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028F-4FE0-A1C2-EAB4487BF21C}"/>
            </c:ext>
          </c:extLst>
        </c:ser>
        <c:ser>
          <c:idx val="4"/>
          <c:order val="4"/>
          <c:tx>
            <c:v>Box Width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Table!$E$2:$E$35</c:f>
              <c:numCache>
                <c:formatCode>0</c:formatCode>
                <c:ptCount val="34"/>
                <c:pt idx="1">
                  <c:v>638</c:v>
                </c:pt>
                <c:pt idx="3">
                  <c:v>486</c:v>
                </c:pt>
                <c:pt idx="6">
                  <c:v>596</c:v>
                </c:pt>
                <c:pt idx="8">
                  <c:v>656</c:v>
                </c:pt>
                <c:pt idx="9">
                  <c:v>645</c:v>
                </c:pt>
                <c:pt idx="14">
                  <c:v>426</c:v>
                </c:pt>
                <c:pt idx="15">
                  <c:v>610</c:v>
                </c:pt>
                <c:pt idx="16">
                  <c:v>639</c:v>
                </c:pt>
                <c:pt idx="19">
                  <c:v>577</c:v>
                </c:pt>
                <c:pt idx="20">
                  <c:v>577</c:v>
                </c:pt>
                <c:pt idx="22">
                  <c:v>635</c:v>
                </c:pt>
                <c:pt idx="23">
                  <c:v>486</c:v>
                </c:pt>
                <c:pt idx="27">
                  <c:v>484</c:v>
                </c:pt>
                <c:pt idx="29">
                  <c:v>360</c:v>
                </c:pt>
                <c:pt idx="3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28F-4FE0-A1C2-EAB4487B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9"/>
        <c:overlap val="100"/>
        <c:axId val="1303262623"/>
        <c:axId val="1303253471"/>
      </c:barChart>
      <c:lineChart>
        <c:grouping val="standard"/>
        <c:varyColors val="0"/>
        <c:ser>
          <c:idx val="0"/>
          <c:order val="0"/>
          <c:tx>
            <c:strRef>
              <c:f>Table!$G$1</c:f>
              <c:strCache>
                <c:ptCount val="1"/>
                <c:pt idx="0">
                  <c:v>Actuals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Table!$F$2:$F$35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Table!$G$2:$G$35</c:f>
              <c:numCache>
                <c:formatCode>#,##0;\-#,##0;0</c:formatCode>
                <c:ptCount val="34"/>
                <c:pt idx="0">
                  <c:v>21280</c:v>
                </c:pt>
                <c:pt idx="1">
                  <c:v>22280</c:v>
                </c:pt>
                <c:pt idx="2">
                  <c:v>33100</c:v>
                </c:pt>
                <c:pt idx="3">
                  <c:v>24340</c:v>
                </c:pt>
                <c:pt idx="4">
                  <c:v>24790</c:v>
                </c:pt>
                <c:pt idx="5">
                  <c:v>33560</c:v>
                </c:pt>
                <c:pt idx="6">
                  <c:v>27140</c:v>
                </c:pt>
                <c:pt idx="7">
                  <c:v>36510</c:v>
                </c:pt>
                <c:pt idx="8">
                  <c:v>25900</c:v>
                </c:pt>
                <c:pt idx="9">
                  <c:v>27140</c:v>
                </c:pt>
                <c:pt idx="10">
                  <c:v>38290</c:v>
                </c:pt>
                <c:pt idx="11">
                  <c:v>29720</c:v>
                </c:pt>
                <c:pt idx="12">
                  <c:v>24230</c:v>
                </c:pt>
                <c:pt idx="13">
                  <c:v>24740</c:v>
                </c:pt>
                <c:pt idx="14">
                  <c:v>31130</c:v>
                </c:pt>
                <c:pt idx="15">
                  <c:v>26740</c:v>
                </c:pt>
                <c:pt idx="16">
                  <c:v>34950</c:v>
                </c:pt>
                <c:pt idx="17">
                  <c:v>29400</c:v>
                </c:pt>
                <c:pt idx="18">
                  <c:v>28690</c:v>
                </c:pt>
                <c:pt idx="19">
                  <c:v>36310</c:v>
                </c:pt>
                <c:pt idx="20">
                  <c:v>29170</c:v>
                </c:pt>
                <c:pt idx="21">
                  <c:v>31730</c:v>
                </c:pt>
                <c:pt idx="22">
                  <c:v>35570</c:v>
                </c:pt>
                <c:pt idx="23">
                  <c:v>32110</c:v>
                </c:pt>
                <c:pt idx="24">
                  <c:v>29740</c:v>
                </c:pt>
                <c:pt idx="25">
                  <c:v>32980</c:v>
                </c:pt>
                <c:pt idx="26">
                  <c:v>30900</c:v>
                </c:pt>
                <c:pt idx="27">
                  <c:v>32340</c:v>
                </c:pt>
                <c:pt idx="28">
                  <c:v>38080</c:v>
                </c:pt>
                <c:pt idx="29">
                  <c:v>37160</c:v>
                </c:pt>
                <c:pt idx="30">
                  <c:v>41230</c:v>
                </c:pt>
                <c:pt idx="31">
                  <c:v>32830</c:v>
                </c:pt>
                <c:pt idx="32">
                  <c:v>35630</c:v>
                </c:pt>
                <c:pt idx="33">
                  <c:v>41120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28F-4FE0-A1C2-EAB4487BF21C}"/>
            </c:ext>
          </c:extLst>
        </c:ser>
        <c:ser>
          <c:idx val="1"/>
          <c:order val="1"/>
          <c:tx>
            <c:strRef>
              <c:f>Table!$H$1</c:f>
              <c:strCache>
                <c:ptCount val="1"/>
                <c:pt idx="0">
                  <c:v>2022 Commercial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Table!$F$2:$F$35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Table!$H$2:$H$35</c:f>
              <c:numCache>
                <c:formatCode>#,##0;\-#,##0;0</c:formatCode>
                <c:ptCount val="34"/>
                <c:pt idx="0">
                  <c:v>31552.0821</c:v>
                </c:pt>
                <c:pt idx="1">
                  <c:v>29285.163599999996</c:v>
                </c:pt>
                <c:pt idx="2">
                  <c:v>36824.945</c:v>
                </c:pt>
                <c:pt idx="3">
                  <c:v>33167.672999999995</c:v>
                </c:pt>
                <c:pt idx="4">
                  <c:v>35225.6751</c:v>
                </c:pt>
                <c:pt idx="5">
                  <c:v>38517.75</c:v>
                </c:pt>
                <c:pt idx="6">
                  <c:v>37171.318800000001</c:v>
                </c:pt>
                <c:pt idx="7">
                  <c:v>38150.943599999999</c:v>
                </c:pt>
                <c:pt idx="8">
                  <c:v>41605.022000000012</c:v>
                </c:pt>
                <c:pt idx="9">
                  <c:v>40110.193200000002</c:v>
                </c:pt>
                <c:pt idx="10">
                  <c:v>39724.839</c:v>
                </c:pt>
                <c:pt idx="11">
                  <c:v>45713.581999999995</c:v>
                </c:pt>
                <c:pt idx="12">
                  <c:v>46320.402800000003</c:v>
                </c:pt>
                <c:pt idx="13">
                  <c:v>42422.687839999999</c:v>
                </c:pt>
                <c:pt idx="14">
                  <c:v>46756.156543999998</c:v>
                </c:pt>
                <c:pt idx="15">
                  <c:v>45588.7598</c:v>
                </c:pt>
                <c:pt idx="16">
                  <c:v>47706.002359999999</c:v>
                </c:pt>
                <c:pt idx="17">
                  <c:v>47026.274760000008</c:v>
                </c:pt>
                <c:pt idx="18">
                  <c:v>49163.773279999994</c:v>
                </c:pt>
                <c:pt idx="19">
                  <c:v>49875.437839999999</c:v>
                </c:pt>
                <c:pt idx="20">
                  <c:v>49132.802380000008</c:v>
                </c:pt>
                <c:pt idx="21">
                  <c:v>51453.800879999995</c:v>
                </c:pt>
                <c:pt idx="22">
                  <c:v>50596.3004</c:v>
                </c:pt>
                <c:pt idx="23">
                  <c:v>53168.902591999999</c:v>
                </c:pt>
                <c:pt idx="24">
                  <c:v>47278.874999999985</c:v>
                </c:pt>
                <c:pt idx="25">
                  <c:v>44346.567999999985</c:v>
                </c:pt>
                <c:pt idx="26">
                  <c:v>47721.39007999999</c:v>
                </c:pt>
                <c:pt idx="27">
                  <c:v>46290.593999999997</c:v>
                </c:pt>
                <c:pt idx="28">
                  <c:v>48110.983200000002</c:v>
                </c:pt>
                <c:pt idx="29">
                  <c:v>46957.150800000003</c:v>
                </c:pt>
                <c:pt idx="30">
                  <c:v>48779.191300000006</c:v>
                </c:pt>
                <c:pt idx="31">
                  <c:v>49069.168399999995</c:v>
                </c:pt>
                <c:pt idx="32">
                  <c:v>47848.896899999992</c:v>
                </c:pt>
                <c:pt idx="33">
                  <c:v>49724.768800000005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28F-4FE0-A1C2-EAB4487BF21C}"/>
            </c:ext>
          </c:extLst>
        </c:ser>
        <c:ser>
          <c:idx val="2"/>
          <c:order val="2"/>
          <c:tx>
            <c:strRef>
              <c:f>Table!$I$1</c:f>
              <c:strCache>
                <c:ptCount val="1"/>
                <c:pt idx="0">
                  <c:v>2023 FCST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Table!$F$2:$F$35</c:f>
              <c:strCache>
                <c:ptCount val="3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  <c:pt idx="24">
                  <c:v>Jan 24</c:v>
                </c:pt>
                <c:pt idx="25">
                  <c:v>Feb 24</c:v>
                </c:pt>
                <c:pt idx="26">
                  <c:v>Mar 24</c:v>
                </c:pt>
                <c:pt idx="27">
                  <c:v>Apr 24</c:v>
                </c:pt>
                <c:pt idx="28">
                  <c:v>May 24</c:v>
                </c:pt>
                <c:pt idx="29">
                  <c:v>Jun 24</c:v>
                </c:pt>
                <c:pt idx="30">
                  <c:v>Jul 24</c:v>
                </c:pt>
                <c:pt idx="31">
                  <c:v>Aug 24</c:v>
                </c:pt>
                <c:pt idx="32">
                  <c:v>Sep 24</c:v>
                </c:pt>
                <c:pt idx="33">
                  <c:v>Oct 24</c:v>
                </c:pt>
              </c:strCache>
            </c:strRef>
          </c:cat>
          <c:val>
            <c:numRef>
              <c:f>Table!$I$2:$I$35</c:f>
              <c:numCache>
                <c:formatCode>#,##0;\-#,##0;0</c:formatCode>
                <c:ptCount val="34"/>
                <c:pt idx="0">
                  <c:v>31550</c:v>
                </c:pt>
                <c:pt idx="1">
                  <c:v>29290</c:v>
                </c:pt>
                <c:pt idx="2">
                  <c:v>36820</c:v>
                </c:pt>
                <c:pt idx="3">
                  <c:v>29150</c:v>
                </c:pt>
                <c:pt idx="4">
                  <c:v>30240</c:v>
                </c:pt>
                <c:pt idx="5">
                  <c:v>30290</c:v>
                </c:pt>
                <c:pt idx="6">
                  <c:v>30720</c:v>
                </c:pt>
                <c:pt idx="7">
                  <c:v>31000</c:v>
                </c:pt>
                <c:pt idx="8">
                  <c:v>39930</c:v>
                </c:pt>
                <c:pt idx="9">
                  <c:v>32630</c:v>
                </c:pt>
                <c:pt idx="10">
                  <c:v>31990</c:v>
                </c:pt>
                <c:pt idx="11">
                  <c:v>37150</c:v>
                </c:pt>
                <c:pt idx="12">
                  <c:v>31370</c:v>
                </c:pt>
                <c:pt idx="13">
                  <c:v>28270</c:v>
                </c:pt>
                <c:pt idx="14">
                  <c:v>50740</c:v>
                </c:pt>
                <c:pt idx="15">
                  <c:v>29160</c:v>
                </c:pt>
                <c:pt idx="16">
                  <c:v>30370</c:v>
                </c:pt>
                <c:pt idx="17">
                  <c:v>30780</c:v>
                </c:pt>
                <c:pt idx="18">
                  <c:v>30020</c:v>
                </c:pt>
                <c:pt idx="19">
                  <c:v>31360</c:v>
                </c:pt>
                <c:pt idx="20">
                  <c:v>36460</c:v>
                </c:pt>
                <c:pt idx="21">
                  <c:v>32090</c:v>
                </c:pt>
                <c:pt idx="22">
                  <c:v>31290</c:v>
                </c:pt>
                <c:pt idx="23">
                  <c:v>41690</c:v>
                </c:pt>
                <c:pt idx="24">
                  <c:v>32780</c:v>
                </c:pt>
                <c:pt idx="25">
                  <c:v>30880</c:v>
                </c:pt>
                <c:pt idx="26">
                  <c:v>33240</c:v>
                </c:pt>
                <c:pt idx="27">
                  <c:v>32390</c:v>
                </c:pt>
                <c:pt idx="28">
                  <c:v>33710</c:v>
                </c:pt>
                <c:pt idx="29">
                  <c:v>32840</c:v>
                </c:pt>
                <c:pt idx="30">
                  <c:v>34170</c:v>
                </c:pt>
                <c:pt idx="31">
                  <c:v>34400</c:v>
                </c:pt>
                <c:pt idx="32">
                  <c:v>33520</c:v>
                </c:pt>
                <c:pt idx="33">
                  <c:v>34870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28F-4FE0-A1C2-EAB4487B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77567"/>
        <c:axId val="1302563423"/>
      </c:lineChart>
      <c:catAx>
        <c:axId val="13025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63423"/>
        <c:crosses val="autoZero"/>
        <c:auto val="1"/>
        <c:lblAlgn val="ctr"/>
        <c:lblOffset val="100"/>
        <c:noMultiLvlLbl val="0"/>
      </c:catAx>
      <c:valAx>
        <c:axId val="1302563423"/>
        <c:scaling>
          <c:orientation val="minMax"/>
        </c:scaling>
        <c:delete val="1"/>
        <c:axPos val="l"/>
        <c:numFmt formatCode="#,##0;\-#,##0;0" sourceLinked="1"/>
        <c:majorTickMark val="none"/>
        <c:minorTickMark val="none"/>
        <c:tickLblPos val="nextTo"/>
        <c:crossAx val="1302577567"/>
        <c:crosses val="autoZero"/>
        <c:crossBetween val="between"/>
      </c:valAx>
      <c:valAx>
        <c:axId val="1303253471"/>
        <c:scaling>
          <c:orientation val="minMax"/>
        </c:scaling>
        <c:delete val="1"/>
        <c:axPos val="t"/>
        <c:numFmt formatCode="dd\-mm\-yy" sourceLinked="1"/>
        <c:majorTickMark val="out"/>
        <c:minorTickMark val="none"/>
        <c:tickLblPos val="nextTo"/>
        <c:crossAx val="1303262623"/>
        <c:crosses val="max"/>
        <c:crossBetween val="between"/>
      </c:valAx>
      <c:catAx>
        <c:axId val="1303262623"/>
        <c:scaling>
          <c:orientation val="minMax"/>
        </c:scaling>
        <c:delete val="1"/>
        <c:axPos val="l"/>
        <c:majorTickMark val="out"/>
        <c:minorTickMark val="none"/>
        <c:tickLblPos val="nextTo"/>
        <c:crossAx val="130325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1437128702026"/>
          <c:y val="0.94419626568733728"/>
          <c:w val="0.4919713270877768"/>
          <c:h val="4.481481043074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525208</xdr:colOff>
      <xdr:row>70</xdr:row>
      <xdr:rowOff>83342</xdr:rowOff>
    </xdr:from>
    <xdr:to>
      <xdr:col>20</xdr:col>
      <xdr:colOff>551657</xdr:colOff>
      <xdr:row>101</xdr:row>
      <xdr:rowOff>163114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D6B6-34E0-492D-B38D-3C4A7A7D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458390</xdr:colOff>
      <xdr:row>52</xdr:row>
      <xdr:rowOff>75008</xdr:rowOff>
    </xdr:from>
    <xdr:to>
      <xdr:col>22</xdr:col>
      <xdr:colOff>29765</xdr:colOff>
      <xdr:row>66</xdr:row>
      <xdr:rowOff>151208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DFB11-F6CD-4F32-8170-C28413F1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216295</xdr:colOff>
      <xdr:row>53</xdr:row>
      <xdr:rowOff>114696</xdr:rowOff>
    </xdr:from>
    <xdr:to>
      <xdr:col>49</xdr:col>
      <xdr:colOff>126999</xdr:colOff>
      <xdr:row>67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433D2-7675-4948-8D83-84FCE418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552450</xdr:colOff>
      <xdr:row>101</xdr:row>
      <xdr:rowOff>123831</xdr:rowOff>
    </xdr:from>
    <xdr:to>
      <xdr:col>7</xdr:col>
      <xdr:colOff>0</xdr:colOff>
      <xdr:row>116</xdr:row>
      <xdr:rowOff>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7ACFD-DCD3-4103-8B52-6FB51F881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203208</xdr:colOff>
      <xdr:row>74</xdr:row>
      <xdr:rowOff>114300</xdr:rowOff>
    </xdr:from>
    <xdr:to>
      <xdr:col>28</xdr:col>
      <xdr:colOff>584208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77F06-4341-49F0-9DCF-38A8459E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127000</xdr:colOff>
      <xdr:row>51</xdr:row>
      <xdr:rowOff>2</xdr:rowOff>
    </xdr:from>
    <xdr:to>
      <xdr:col>12</xdr:col>
      <xdr:colOff>21166</xdr:colOff>
      <xdr:row>69</xdr:row>
      <xdr:rowOff>148168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4D2848-354B-4FBC-A037-96CAAC4B2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37</xdr:col>
      <xdr:colOff>158750</xdr:colOff>
      <xdr:row>87</xdr:row>
      <xdr:rowOff>74084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3A290-F44B-406A-9F38-7C8A645D7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21173</xdr:colOff>
      <xdr:row>2</xdr:row>
      <xdr:rowOff>169335</xdr:rowOff>
    </xdr:from>
    <xdr:to>
      <xdr:col>33</xdr:col>
      <xdr:colOff>31749</xdr:colOff>
      <xdr:row>24</xdr:row>
      <xdr:rowOff>85727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456E55-5837-4320-B54A-F794C2DE4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0.15452</cdr:x>
      <cdr:y>0.08156</cdr:y>
    </cdr:from>
    <cdr:to>
      <cdr:x>0.28526</cdr:x>
      <cdr:y>0.22081</cdr:y>
    </cdr:to>
    <cdr:sp macro="" textlink="">
      <cdr:nvSpPr>
        <cdr:cNvPr id="5" name="Rectangle: Rounded Corners 4">
          <a:extLst xmlns:a="http://schemas.openxmlformats.org/drawingml/2006/main">
            <a:ext uri="{FF2B5EF4-FFF2-40B4-BE49-F238E27FC236}">
              <a16:creationId xmlns:a16="http://schemas.microsoft.com/office/drawing/2014/main" id="{464B714A-1497-E131-527C-42D63E4E6625}"/>
            </a:ext>
          </a:extLst>
        </cdr:cNvPr>
        <cdr:cNvSpPr/>
      </cdr:nvSpPr>
      <cdr:spPr>
        <a:xfrm xmlns:a="http://schemas.openxmlformats.org/drawingml/2006/main">
          <a:off x="2321711" y="488158"/>
          <a:ext cx="1964530" cy="833436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1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2000" b="1"/>
            <a:t>Surplus</a:t>
          </a:r>
          <a:r>
            <a:rPr lang="en-US" sz="2000" b="1" baseline="0"/>
            <a:t> of </a:t>
          </a:r>
          <a:r>
            <a:rPr lang="en-US" sz="2000" b="1" baseline="0">
              <a:solidFill>
                <a:srgbClr val="FFFF00"/>
              </a:solidFill>
            </a:rPr>
            <a:t>71k </a:t>
          </a:r>
          <a:r>
            <a:rPr lang="en-US" sz="2000" b="1" baseline="0"/>
            <a:t>units</a:t>
          </a:r>
          <a:endParaRPr lang="en-US" sz="2000" b="1"/>
        </a:p>
      </cdr:txBody>
    </cdr:sp>
  </cdr:relSizeAnchor>
  <cdr:relSizeAnchor xmlns:cdr="http://schemas.openxmlformats.org/drawingml/2006/chartDrawing">
    <cdr:from>
      <cdr:x>0.04358</cdr:x>
      <cdr:y>0.15118</cdr:y>
    </cdr:from>
    <cdr:to>
      <cdr:x>0.15452</cdr:x>
      <cdr:y>0.24269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C43B4E12-31CA-4CA9-FE6C-AEBD818CE4B1}"/>
            </a:ext>
          </a:extLst>
        </cdr:cNvPr>
        <cdr:cNvCxnSpPr>
          <a:stCxn xmlns:a="http://schemas.openxmlformats.org/drawingml/2006/main" id="5" idx="1"/>
        </cdr:cNvCxnSpPr>
      </cdr:nvCxnSpPr>
      <cdr:spPr>
        <a:xfrm xmlns:a="http://schemas.openxmlformats.org/drawingml/2006/main" rot="10800000" flipV="1">
          <a:off x="654835" y="904876"/>
          <a:ext cx="1666876" cy="547688"/>
        </a:xfrm>
        <a:prstGeom xmlns:a="http://schemas.openxmlformats.org/drawingml/2006/main" prst="bentConnector3">
          <a:avLst>
            <a:gd name="adj1" fmla="val 99286"/>
          </a:avLst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0.28526</cdr:x>
      <cdr:y>0.15118</cdr:y>
    </cdr:from>
    <cdr:to>
      <cdr:x>0.31775</cdr:x>
      <cdr:y>0.2407</cdr:y>
    </cdr:to>
    <cdr:cxnSp macro="">
      <cdr:nvCxnSpPr>
        <cdr:cNvPr id="11" name="Connector: Elbow 10">
          <a:extLst xmlns:a="http://schemas.openxmlformats.org/drawingml/2006/main">
            <a:ext uri="{FF2B5EF4-FFF2-40B4-BE49-F238E27FC236}">
              <a16:creationId xmlns:a16="http://schemas.microsoft.com/office/drawing/2014/main" id="{B98B0C13-2E66-3FB1-2620-E48007FF6372}"/>
            </a:ext>
          </a:extLst>
        </cdr:cNvPr>
        <cdr:cNvCxnSpPr>
          <a:stCxn xmlns:a="http://schemas.openxmlformats.org/drawingml/2006/main" id="5" idx="3"/>
        </cdr:cNvCxnSpPr>
      </cdr:nvCxnSpPr>
      <cdr:spPr>
        <a:xfrm xmlns:a="http://schemas.openxmlformats.org/drawingml/2006/main">
          <a:off x="4286241" y="904876"/>
          <a:ext cx="488156" cy="535782"/>
        </a:xfrm>
        <a:prstGeom xmlns:a="http://schemas.openxmlformats.org/drawingml/2006/main" prst="bentConnector2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155510</xdr:colOff>
      <xdr:row>2</xdr:row>
      <xdr:rowOff>29158</xdr:rowOff>
    </xdr:from>
    <xdr:to>
      <xdr:col>13</xdr:col>
      <xdr:colOff>505409</xdr:colOff>
      <xdr:row>21</xdr:row>
      <xdr:rowOff>87475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915816" y="359617"/>
          <a:ext cx="6560588" cy="3567016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220</xdr:row>
      <xdr:rowOff>0</xdr:rowOff>
    </xdr:from>
    <xdr:to>
      <xdr:col>22</xdr:col>
      <xdr:colOff>310815</xdr:colOff>
      <xdr:row>244</xdr:row>
      <xdr:rowOff>90237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184668</xdr:colOff>
      <xdr:row>2</xdr:row>
      <xdr:rowOff>48597</xdr:rowOff>
    </xdr:from>
    <xdr:to>
      <xdr:col>13</xdr:col>
      <xdr:colOff>466531</xdr:colOff>
      <xdr:row>21</xdr:row>
      <xdr:rowOff>45099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35" totalsRowShown="0" headerRowDxfId="10" dataDxfId="9">
  <autoFilter ref="A1:I35" xr:uid="{00000000-0009-0000-0100-000002000000}"/>
  <tableColumns count="9">
    <tableColumn id="1" xr3:uid="{00000000-0010-0000-0000-000001000000}" name="Log# " dataDxfId="8"/>
    <tableColumn id="2" xr3:uid="{00000000-0010-0000-0000-000002000000}" name="Start Date " dataDxfId="7"/>
    <tableColumn id="3" xr3:uid="{00000000-0010-0000-0000-000003000000}" name="Expected Date " dataDxfId="6"/>
    <tableColumn id="9" xr3:uid="{00000000-0010-0000-0000-000009000000}" name="Start Point" dataDxfId="5">
      <calculatedColumnFormula>Table2[[#This Row],[Expected Date ]]</calculatedColumnFormula>
    </tableColumn>
    <tableColumn id="8" xr3:uid="{00000000-0010-0000-0000-000008000000}" name="Duration" dataDxfId="4">
      <calculatedColumnFormula>IFERROR(Table2[[#This Row],[Expected Date ]]-Table2[[#This Row],[Start Date ]], " ")</calculatedColumnFormula>
    </tableColumn>
    <tableColumn id="4" xr3:uid="{00000000-0010-0000-0000-000004000000}" name="Month" dataDxfId="3"/>
    <tableColumn id="5" xr3:uid="{00000000-0010-0000-0000-000005000000}" name="Actuals " dataDxfId="2"/>
    <tableColumn id="6" xr3:uid="{00000000-0010-0000-0000-000006000000}" name="2022 Commercial " dataDxfId="1"/>
    <tableColumn id="7" xr3:uid="{00000000-0010-0000-0000-000007000000}" name="2023 FC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72"/>
  <sheetViews>
    <sheetView zoomScale="90" zoomScaleNormal="90" workbookViewId="0">
      <pane xSplit="1" ySplit="2" topLeftCell="B7" activePane="bottomRight" state="frozen"/>
      <selection pane="topRight"/>
      <selection pane="bottomLeft"/>
      <selection pane="bottomRight" activeCell="B25" sqref="B25"/>
    </sheetView>
  </sheetViews>
  <sheetFormatPr defaultColWidth="12.5703125" defaultRowHeight="15" x14ac:dyDescent="0.25"/>
  <cols>
    <col min="1" max="1" width="38.5703125" customWidth="1"/>
    <col min="2" max="2" width="14" bestFit="1" customWidth="1"/>
  </cols>
  <sheetData>
    <row r="1" spans="1:133" x14ac:dyDescent="0.25">
      <c r="A1" s="1" t="s">
        <v>0</v>
      </c>
      <c r="B1" s="1" t="s">
        <v>1</v>
      </c>
    </row>
    <row r="2" spans="1:133" x14ac:dyDescent="0.2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A2" s="3" t="s">
        <v>54</v>
      </c>
      <c r="BB2" s="3" t="s">
        <v>55</v>
      </c>
      <c r="BC2" s="3" t="s">
        <v>56</v>
      </c>
      <c r="BD2" s="3" t="s">
        <v>57</v>
      </c>
      <c r="BE2" s="3" t="s">
        <v>58</v>
      </c>
      <c r="BF2" s="3" t="s">
        <v>59</v>
      </c>
      <c r="BG2" s="3" t="s">
        <v>60</v>
      </c>
      <c r="BH2" s="3" t="s">
        <v>61</v>
      </c>
      <c r="BI2" s="3" t="s">
        <v>62</v>
      </c>
      <c r="BJ2" s="3" t="s">
        <v>63</v>
      </c>
      <c r="BK2" s="3" t="s">
        <v>64</v>
      </c>
      <c r="BL2" s="3" t="s">
        <v>65</v>
      </c>
      <c r="BM2" s="3" t="s">
        <v>66</v>
      </c>
      <c r="BN2" s="3" t="s">
        <v>67</v>
      </c>
      <c r="BO2" s="3" t="s">
        <v>68</v>
      </c>
      <c r="BP2" s="3" t="s">
        <v>69</v>
      </c>
      <c r="BQ2" s="3" t="s">
        <v>70</v>
      </c>
      <c r="BR2" s="3" t="s">
        <v>71</v>
      </c>
      <c r="BS2" s="3" t="s">
        <v>72</v>
      </c>
      <c r="BT2" s="3" t="s">
        <v>73</v>
      </c>
      <c r="BU2" s="3" t="s">
        <v>74</v>
      </c>
      <c r="BV2" s="3" t="s">
        <v>75</v>
      </c>
      <c r="BW2" s="3" t="s">
        <v>76</v>
      </c>
      <c r="BX2" s="3" t="s">
        <v>77</v>
      </c>
      <c r="BY2" s="3" t="s">
        <v>78</v>
      </c>
      <c r="BZ2" s="3" t="s">
        <v>79</v>
      </c>
      <c r="CA2" s="3" t="s">
        <v>80</v>
      </c>
      <c r="CB2" s="3" t="s">
        <v>81</v>
      </c>
      <c r="CC2" s="3" t="s">
        <v>82</v>
      </c>
      <c r="CD2" s="3" t="s">
        <v>83</v>
      </c>
      <c r="CE2" s="3" t="s">
        <v>84</v>
      </c>
      <c r="CF2" s="3" t="s">
        <v>85</v>
      </c>
      <c r="CG2" s="3" t="s">
        <v>86</v>
      </c>
      <c r="CH2" s="3" t="s">
        <v>87</v>
      </c>
      <c r="CI2" s="3" t="s">
        <v>88</v>
      </c>
      <c r="CJ2" s="3" t="s">
        <v>89</v>
      </c>
      <c r="CK2" s="3" t="s">
        <v>90</v>
      </c>
      <c r="CL2" s="3" t="s">
        <v>91</v>
      </c>
      <c r="CM2" s="3" t="s">
        <v>92</v>
      </c>
      <c r="CN2" s="3" t="s">
        <v>93</v>
      </c>
      <c r="CO2" s="3" t="s">
        <v>94</v>
      </c>
      <c r="CP2" s="3" t="s">
        <v>95</v>
      </c>
      <c r="CQ2" s="3" t="s">
        <v>96</v>
      </c>
      <c r="CR2" s="3" t="s">
        <v>97</v>
      </c>
      <c r="CS2" s="3" t="s">
        <v>98</v>
      </c>
      <c r="CT2" s="3" t="s">
        <v>99</v>
      </c>
      <c r="CU2" s="3" t="s">
        <v>100</v>
      </c>
      <c r="CV2" s="3" t="s">
        <v>101</v>
      </c>
      <c r="CW2" s="3" t="s">
        <v>102</v>
      </c>
      <c r="CX2" s="3" t="s">
        <v>103</v>
      </c>
      <c r="CY2" s="3" t="s">
        <v>104</v>
      </c>
      <c r="CZ2" s="3" t="s">
        <v>105</v>
      </c>
      <c r="DA2" s="3" t="s">
        <v>106</v>
      </c>
      <c r="DB2" s="3" t="s">
        <v>107</v>
      </c>
      <c r="DC2" s="3" t="s">
        <v>108</v>
      </c>
      <c r="DD2" s="3" t="s">
        <v>109</v>
      </c>
      <c r="DE2" s="3" t="s">
        <v>110</v>
      </c>
      <c r="DF2" s="3" t="s">
        <v>111</v>
      </c>
      <c r="DG2" s="3" t="s">
        <v>112</v>
      </c>
      <c r="DH2" s="3" t="s">
        <v>113</v>
      </c>
      <c r="DI2" s="3" t="s">
        <v>114</v>
      </c>
      <c r="DJ2" s="3" t="s">
        <v>115</v>
      </c>
      <c r="DK2" s="3" t="s">
        <v>116</v>
      </c>
      <c r="DL2" s="3" t="s">
        <v>117</v>
      </c>
      <c r="DM2" s="3" t="s">
        <v>118</v>
      </c>
      <c r="DN2" s="3" t="s">
        <v>119</v>
      </c>
      <c r="DO2" s="3" t="s">
        <v>120</v>
      </c>
      <c r="DP2" s="3" t="s">
        <v>121</v>
      </c>
      <c r="DQ2" s="3" t="s">
        <v>122</v>
      </c>
      <c r="DR2" s="3" t="s">
        <v>123</v>
      </c>
      <c r="DS2" s="3" t="s">
        <v>124</v>
      </c>
      <c r="DT2" s="3" t="s">
        <v>125</v>
      </c>
      <c r="DU2" s="3" t="s">
        <v>126</v>
      </c>
      <c r="DV2" s="3" t="s">
        <v>127</v>
      </c>
      <c r="DW2" s="3" t="s">
        <v>128</v>
      </c>
      <c r="DX2" s="3" t="s">
        <v>129</v>
      </c>
      <c r="DY2" s="3" t="s">
        <v>130</v>
      </c>
      <c r="DZ2" s="3" t="s">
        <v>131</v>
      </c>
      <c r="EA2" s="3" t="s">
        <v>132</v>
      </c>
      <c r="EB2" s="3" t="s">
        <v>133</v>
      </c>
      <c r="EC2" s="3" t="s">
        <v>134</v>
      </c>
    </row>
    <row r="3" spans="1:133" x14ac:dyDescent="0.25">
      <c r="A3" s="4" t="s">
        <v>135</v>
      </c>
      <c r="B3" s="5">
        <v>380</v>
      </c>
      <c r="C3" s="5">
        <v>482</v>
      </c>
      <c r="D3" s="5">
        <v>825</v>
      </c>
      <c r="E3" s="5">
        <v>303</v>
      </c>
      <c r="F3" s="5">
        <v>553</v>
      </c>
      <c r="G3" s="5">
        <v>510</v>
      </c>
      <c r="H3" s="5">
        <v>477</v>
      </c>
      <c r="I3" s="5">
        <v>573</v>
      </c>
      <c r="J3" s="5">
        <v>421</v>
      </c>
      <c r="K3" s="5">
        <v>532</v>
      </c>
      <c r="L3" s="5">
        <v>511</v>
      </c>
      <c r="M3" s="5">
        <v>311</v>
      </c>
      <c r="N3" s="5">
        <v>383</v>
      </c>
      <c r="O3" s="5">
        <v>621</v>
      </c>
      <c r="P3" s="5">
        <v>505</v>
      </c>
      <c r="Q3" s="5">
        <v>653</v>
      </c>
      <c r="R3" s="5">
        <v>497</v>
      </c>
      <c r="S3" s="5">
        <v>351</v>
      </c>
      <c r="T3" s="5">
        <v>353</v>
      </c>
      <c r="U3" s="5">
        <v>521</v>
      </c>
      <c r="V3" s="5">
        <v>644</v>
      </c>
      <c r="W3" s="5">
        <v>490</v>
      </c>
      <c r="X3" s="5">
        <v>650</v>
      </c>
      <c r="Y3" s="5">
        <v>532</v>
      </c>
      <c r="Z3" s="5">
        <v>288</v>
      </c>
      <c r="AA3" s="5">
        <v>463</v>
      </c>
      <c r="AB3" s="5">
        <v>465</v>
      </c>
      <c r="AC3" s="5">
        <v>539</v>
      </c>
      <c r="AD3" s="5">
        <v>507</v>
      </c>
      <c r="AE3" s="5">
        <v>406</v>
      </c>
      <c r="AF3" s="5">
        <v>638</v>
      </c>
      <c r="AG3" s="5">
        <v>545</v>
      </c>
      <c r="AH3" s="5">
        <v>385</v>
      </c>
      <c r="AI3" s="5">
        <v>461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</row>
    <row r="4" spans="1:133" x14ac:dyDescent="0.25">
      <c r="A4" s="4" t="s">
        <v>136</v>
      </c>
      <c r="B4" s="5">
        <v>913.13564999999994</v>
      </c>
      <c r="C4" s="5">
        <v>849.52979999999991</v>
      </c>
      <c r="D4" s="5">
        <v>1051.8951999999999</v>
      </c>
      <c r="E4" s="5">
        <v>954.33449999999993</v>
      </c>
      <c r="F4" s="5">
        <v>1009.80915</v>
      </c>
      <c r="G4" s="5">
        <v>1095.126</v>
      </c>
      <c r="H4" s="5">
        <v>1061.0102999999999</v>
      </c>
      <c r="I4" s="5">
        <v>1086.7899</v>
      </c>
      <c r="J4" s="5">
        <v>1176.3699999999999</v>
      </c>
      <c r="K4" s="5">
        <v>1138.3491000000001</v>
      </c>
      <c r="L4" s="5">
        <v>1126.8915</v>
      </c>
      <c r="M4" s="5">
        <v>1285.8066999999999</v>
      </c>
      <c r="N4" s="5">
        <v>1226.7525800000001</v>
      </c>
      <c r="O4" s="5">
        <v>1123.5779199999999</v>
      </c>
      <c r="P4" s="5">
        <v>1237.2012799999998</v>
      </c>
      <c r="Q4" s="5">
        <v>1206.1586</v>
      </c>
      <c r="R4" s="5">
        <v>1261.66734</v>
      </c>
      <c r="S4" s="5">
        <v>1244.07194</v>
      </c>
      <c r="T4" s="5">
        <v>1300.6086799999998</v>
      </c>
      <c r="U4" s="5">
        <v>1319.1787999999999</v>
      </c>
      <c r="V4" s="5">
        <v>1299.9818000000002</v>
      </c>
      <c r="W4" s="5">
        <v>1361.5610199999999</v>
      </c>
      <c r="X4" s="5">
        <v>1338.9395999999999</v>
      </c>
      <c r="Y4" s="5">
        <v>1407.4138879999996</v>
      </c>
      <c r="Z4" s="5">
        <v>1350.825</v>
      </c>
      <c r="AA4" s="5">
        <v>1267.0447999999997</v>
      </c>
      <c r="AB4" s="5">
        <v>1363.468288</v>
      </c>
      <c r="AC4" s="5">
        <v>1322.5884000000001</v>
      </c>
      <c r="AD4" s="5">
        <v>1374.59952</v>
      </c>
      <c r="AE4" s="5">
        <v>1341.6328800000001</v>
      </c>
      <c r="AF4" s="5">
        <v>1393.6911800000003</v>
      </c>
      <c r="AG4" s="5">
        <v>1401.9762400000002</v>
      </c>
      <c r="AH4" s="5">
        <v>1367.1113399999999</v>
      </c>
      <c r="AI4" s="5">
        <v>1420.7076800000002</v>
      </c>
      <c r="AJ4" s="5">
        <v>1382.5475999999999</v>
      </c>
      <c r="AK4" s="5">
        <v>1438.2135039999998</v>
      </c>
      <c r="AL4" s="5">
        <v>1439.4391200000002</v>
      </c>
      <c r="AM4" s="5">
        <v>1302.7414399999998</v>
      </c>
      <c r="AN4" s="5">
        <v>1450.4904959999997</v>
      </c>
      <c r="AO4" s="5">
        <v>1406.9496000000001</v>
      </c>
      <c r="AP4" s="5">
        <v>1461.7727599999998</v>
      </c>
      <c r="AQ4" s="5">
        <v>1424.69964</v>
      </c>
      <c r="AR4" s="5">
        <v>1478.3428799999999</v>
      </c>
      <c r="AS4" s="5">
        <v>1484.4666199999999</v>
      </c>
      <c r="AT4" s="5">
        <v>1445.64084</v>
      </c>
      <c r="AU4" s="5">
        <v>1502.4776199999999</v>
      </c>
      <c r="AV4" s="5">
        <v>1463.7714000000001</v>
      </c>
      <c r="AW4" s="5">
        <v>1525.2357119999999</v>
      </c>
      <c r="AX4" s="5">
        <v>1530.2145599999997</v>
      </c>
      <c r="AY4" s="5">
        <v>1389.9379199999996</v>
      </c>
      <c r="AZ4" s="5">
        <v>1553.400576</v>
      </c>
      <c r="BA4" s="5">
        <v>1509.4379999999999</v>
      </c>
      <c r="BB4" s="5">
        <v>1570.5591999999999</v>
      </c>
      <c r="BC4" s="5">
        <v>1535.6880000000001</v>
      </c>
      <c r="BD4" s="5">
        <v>1596.49504</v>
      </c>
      <c r="BE4" s="5">
        <v>1606.9414200000001</v>
      </c>
      <c r="BF4" s="5">
        <v>1569.54294</v>
      </c>
      <c r="BG4" s="5">
        <v>1632.1568199999999</v>
      </c>
      <c r="BH4" s="5">
        <v>1588.9187999999999</v>
      </c>
      <c r="BI4" s="5">
        <v>1654.8663039999997</v>
      </c>
      <c r="BJ4" s="5">
        <v>1661.6948600000001</v>
      </c>
      <c r="BK4" s="5">
        <v>1512.5986399999999</v>
      </c>
      <c r="BL4" s="5">
        <v>1694.2248959999997</v>
      </c>
      <c r="BM4" s="5">
        <v>1652.364</v>
      </c>
      <c r="BN4" s="5">
        <v>1725.09358</v>
      </c>
      <c r="BO4" s="5">
        <v>1688.5587599999999</v>
      </c>
      <c r="BP4" s="5">
        <v>1760.0349200000001</v>
      </c>
      <c r="BQ4" s="5">
        <v>1777.3254800000002</v>
      </c>
      <c r="BR4" s="5">
        <v>1738.81764</v>
      </c>
      <c r="BS4" s="5">
        <v>1811.9066</v>
      </c>
      <c r="BT4" s="5">
        <v>1768.4478000000001</v>
      </c>
      <c r="BU4" s="5">
        <v>1843.715328</v>
      </c>
      <c r="BV4" s="5">
        <v>1847.9286000000002</v>
      </c>
      <c r="BW4" s="5">
        <v>1736.4579399999998</v>
      </c>
      <c r="BX4" s="5">
        <v>1871.1580159999999</v>
      </c>
      <c r="BY4" s="5">
        <v>1817.9490000000001</v>
      </c>
      <c r="BZ4" s="5">
        <v>1890.4345599999999</v>
      </c>
      <c r="CA4" s="5">
        <v>1841.77854</v>
      </c>
      <c r="CB4" s="5">
        <v>1909.1659999999999</v>
      </c>
      <c r="CC4" s="5">
        <v>1917.8112799999999</v>
      </c>
      <c r="CD4" s="5">
        <v>1868.65308</v>
      </c>
      <c r="CE4" s="5">
        <v>1939.0642600000001</v>
      </c>
      <c r="CF4" s="5">
        <v>1884.5315999999998</v>
      </c>
      <c r="CG4" s="5">
        <v>1959.2634879999998</v>
      </c>
      <c r="CH4" s="5">
        <v>1984.8121999999998</v>
      </c>
      <c r="CI4" s="5">
        <v>1797.9393599999999</v>
      </c>
      <c r="CJ4" s="5">
        <v>2003.4967679999997</v>
      </c>
      <c r="CK4" s="5">
        <v>1943.4449999999999</v>
      </c>
      <c r="CL4" s="5">
        <v>2017.59222</v>
      </c>
      <c r="CM4" s="5">
        <v>1962.53946</v>
      </c>
      <c r="CN4" s="5">
        <v>2032.0010199999999</v>
      </c>
      <c r="CO4" s="5">
        <v>2040.1059700000001</v>
      </c>
      <c r="CP4" s="5">
        <v>1986.62184</v>
      </c>
      <c r="CQ4" s="5">
        <v>2060.09818</v>
      </c>
      <c r="CR4" s="5">
        <v>2000.9640000000002</v>
      </c>
      <c r="CS4" s="5">
        <v>2079.1447039999998</v>
      </c>
      <c r="CT4" s="5">
        <v>2004.98452</v>
      </c>
      <c r="CU4" s="5">
        <v>1815.5087999999998</v>
      </c>
      <c r="CV4" s="5">
        <v>2022.0927999999997</v>
      </c>
      <c r="CW4" s="5">
        <v>1960.5264</v>
      </c>
      <c r="CX4" s="5">
        <v>2034.5225599999999</v>
      </c>
      <c r="CY4" s="5">
        <v>1978.59438</v>
      </c>
      <c r="CZ4" s="5">
        <v>2048.21092</v>
      </c>
      <c r="DA4" s="5">
        <v>2055.0551</v>
      </c>
      <c r="DB4" s="5">
        <v>2000.23362</v>
      </c>
      <c r="DC4" s="5">
        <v>2073.7865400000001</v>
      </c>
      <c r="DD4" s="5">
        <v>2013.5136</v>
      </c>
      <c r="DE4" s="5">
        <v>2091.782784</v>
      </c>
      <c r="DF4" s="5">
        <v>2092.1577600000001</v>
      </c>
      <c r="DG4" s="5">
        <v>1894.2459199999998</v>
      </c>
      <c r="DH4" s="5">
        <v>2108.7539199999997</v>
      </c>
      <c r="DI4" s="5">
        <v>2043.4932000000001</v>
      </c>
      <c r="DJ4" s="5">
        <v>2120.2549199999999</v>
      </c>
      <c r="DK4" s="5">
        <v>2060.9630999999999</v>
      </c>
      <c r="DL4" s="5">
        <v>2132.5023999999999</v>
      </c>
      <c r="DM4" s="5">
        <v>2139.3465799999999</v>
      </c>
      <c r="DN4" s="5">
        <v>2081.2062600000004</v>
      </c>
      <c r="DO4" s="5">
        <v>2156.6371399999998</v>
      </c>
      <c r="DP4" s="5">
        <v>2093.6916000000001</v>
      </c>
      <c r="DQ4" s="5">
        <v>2174.1108479999998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</row>
    <row r="5" spans="1:133" x14ac:dyDescent="0.25">
      <c r="A5" s="4" t="s">
        <v>137</v>
      </c>
      <c r="B5" s="5">
        <v>913</v>
      </c>
      <c r="C5" s="5">
        <v>850</v>
      </c>
      <c r="D5" s="5">
        <v>1052</v>
      </c>
      <c r="E5" s="5">
        <v>853</v>
      </c>
      <c r="F5" s="5">
        <v>883</v>
      </c>
      <c r="G5" s="5">
        <v>464</v>
      </c>
      <c r="H5" s="5">
        <v>892</v>
      </c>
      <c r="I5" s="5">
        <v>900</v>
      </c>
      <c r="J5" s="5">
        <v>1135</v>
      </c>
      <c r="K5" s="5">
        <v>943</v>
      </c>
      <c r="L5" s="5">
        <v>925</v>
      </c>
      <c r="M5" s="5">
        <v>1062</v>
      </c>
      <c r="N5" s="5">
        <v>548</v>
      </c>
      <c r="O5" s="5">
        <v>474</v>
      </c>
      <c r="P5" s="5">
        <v>82</v>
      </c>
      <c r="Q5" s="5">
        <v>484</v>
      </c>
      <c r="R5" s="5">
        <v>468</v>
      </c>
      <c r="S5" s="5">
        <v>450</v>
      </c>
      <c r="T5" s="5">
        <v>458</v>
      </c>
      <c r="U5" s="5">
        <v>486</v>
      </c>
      <c r="V5" s="5">
        <v>569</v>
      </c>
      <c r="W5" s="5">
        <v>499</v>
      </c>
      <c r="X5" s="5">
        <v>485</v>
      </c>
      <c r="Y5" s="5">
        <v>649</v>
      </c>
      <c r="Z5" s="5">
        <v>972</v>
      </c>
      <c r="AA5" s="5">
        <v>886</v>
      </c>
      <c r="AB5" s="5">
        <v>1046</v>
      </c>
      <c r="AC5" s="5">
        <v>1034</v>
      </c>
      <c r="AD5" s="5">
        <v>1003</v>
      </c>
      <c r="AE5" s="5">
        <v>975</v>
      </c>
      <c r="AF5" s="5">
        <v>997</v>
      </c>
      <c r="AG5" s="5">
        <v>1027</v>
      </c>
      <c r="AH5" s="5">
        <v>1007</v>
      </c>
      <c r="AI5" s="5">
        <v>1043</v>
      </c>
      <c r="AJ5" s="5">
        <v>1015</v>
      </c>
      <c r="AK5" s="5">
        <v>1065</v>
      </c>
      <c r="AL5" s="5">
        <v>1072</v>
      </c>
      <c r="AM5" s="5">
        <v>975</v>
      </c>
      <c r="AN5" s="5">
        <v>1086</v>
      </c>
      <c r="AO5" s="5">
        <v>1058</v>
      </c>
      <c r="AP5" s="5">
        <v>1100</v>
      </c>
      <c r="AQ5" s="5">
        <v>1072</v>
      </c>
      <c r="AR5" s="5">
        <v>1115</v>
      </c>
      <c r="AS5" s="5">
        <v>1122</v>
      </c>
      <c r="AT5" s="5">
        <v>1092</v>
      </c>
      <c r="AU5" s="5">
        <v>1135</v>
      </c>
      <c r="AV5" s="5">
        <v>1106</v>
      </c>
      <c r="AW5" s="5">
        <v>1149</v>
      </c>
      <c r="AX5" s="5">
        <v>1158</v>
      </c>
      <c r="AY5" s="5">
        <v>1055</v>
      </c>
      <c r="AZ5" s="5">
        <v>1180</v>
      </c>
      <c r="BA5" s="5">
        <v>1154</v>
      </c>
      <c r="BB5" s="5">
        <v>1209</v>
      </c>
      <c r="BC5" s="5">
        <v>1184</v>
      </c>
      <c r="BD5" s="5">
        <v>1240</v>
      </c>
      <c r="BE5" s="5">
        <v>1256</v>
      </c>
      <c r="BF5" s="5">
        <v>1231</v>
      </c>
      <c r="BG5" s="5">
        <v>1289</v>
      </c>
      <c r="BH5" s="5">
        <v>1262</v>
      </c>
      <c r="BI5" s="5">
        <v>1321</v>
      </c>
      <c r="BJ5" s="5">
        <v>1326</v>
      </c>
      <c r="BK5" s="5">
        <v>1212</v>
      </c>
      <c r="BL5" s="5">
        <v>1357</v>
      </c>
      <c r="BM5" s="5">
        <v>1328</v>
      </c>
      <c r="BN5" s="5">
        <v>1388</v>
      </c>
      <c r="BO5" s="5">
        <v>1358</v>
      </c>
      <c r="BP5" s="5">
        <v>1419</v>
      </c>
      <c r="BQ5" s="5">
        <v>1434</v>
      </c>
      <c r="BR5" s="5">
        <v>1402</v>
      </c>
      <c r="BS5" s="5">
        <v>1464</v>
      </c>
      <c r="BT5" s="5">
        <v>1432</v>
      </c>
      <c r="BU5" s="5">
        <v>1495</v>
      </c>
      <c r="BV5" s="5">
        <v>1500</v>
      </c>
      <c r="BW5" s="5">
        <v>1416</v>
      </c>
      <c r="BX5" s="5">
        <v>1528</v>
      </c>
      <c r="BY5" s="5">
        <v>1494</v>
      </c>
      <c r="BZ5" s="5">
        <v>1557</v>
      </c>
      <c r="CA5" s="5">
        <v>1521</v>
      </c>
      <c r="CB5" s="5">
        <v>1586</v>
      </c>
      <c r="CC5" s="5">
        <v>1600</v>
      </c>
      <c r="CD5" s="5">
        <v>1563</v>
      </c>
      <c r="CE5" s="5">
        <v>1628</v>
      </c>
      <c r="CF5" s="5">
        <v>1587</v>
      </c>
      <c r="CG5" s="5">
        <v>1651</v>
      </c>
      <c r="CH5" s="5">
        <v>1674</v>
      </c>
      <c r="CI5" s="5">
        <v>1522</v>
      </c>
      <c r="CJ5" s="5">
        <v>1697</v>
      </c>
      <c r="CK5" s="5">
        <v>1653</v>
      </c>
      <c r="CL5" s="5">
        <v>1719</v>
      </c>
      <c r="CM5" s="5">
        <v>1674</v>
      </c>
      <c r="CN5" s="5">
        <v>1739</v>
      </c>
      <c r="CO5" s="5">
        <v>1748</v>
      </c>
      <c r="CP5" s="5">
        <v>1700</v>
      </c>
      <c r="CQ5" s="5">
        <v>1765</v>
      </c>
      <c r="CR5" s="5">
        <v>1716</v>
      </c>
      <c r="CS5" s="5">
        <v>1781</v>
      </c>
      <c r="CT5" s="5">
        <v>1707</v>
      </c>
      <c r="CU5" s="5">
        <v>1549</v>
      </c>
      <c r="CV5" s="5">
        <v>1723</v>
      </c>
      <c r="CW5" s="5">
        <v>1675</v>
      </c>
      <c r="CX5" s="5">
        <v>1736</v>
      </c>
      <c r="CY5" s="5">
        <v>1686</v>
      </c>
      <c r="CZ5" s="5">
        <v>1748</v>
      </c>
      <c r="DA5" s="5">
        <v>1754</v>
      </c>
      <c r="DB5" s="5">
        <v>1703</v>
      </c>
      <c r="DC5" s="5">
        <v>1765</v>
      </c>
      <c r="DD5" s="5">
        <v>1714</v>
      </c>
      <c r="DE5" s="5">
        <v>1777</v>
      </c>
      <c r="DF5" s="5">
        <v>1769</v>
      </c>
      <c r="DG5" s="5">
        <v>1602</v>
      </c>
      <c r="DH5" s="5">
        <v>1779</v>
      </c>
      <c r="DI5" s="5">
        <v>1726</v>
      </c>
      <c r="DJ5" s="5">
        <v>1788</v>
      </c>
      <c r="DK5" s="5">
        <v>1735</v>
      </c>
      <c r="DL5" s="5">
        <v>1797</v>
      </c>
      <c r="DM5" s="5">
        <v>1801</v>
      </c>
      <c r="DN5" s="5">
        <v>1748</v>
      </c>
      <c r="DO5" s="5">
        <v>1811</v>
      </c>
      <c r="DP5" s="5">
        <v>1757</v>
      </c>
      <c r="DQ5" s="5">
        <v>1820</v>
      </c>
      <c r="DR5" s="5">
        <v>1824</v>
      </c>
      <c r="DS5" s="5">
        <v>1710</v>
      </c>
      <c r="DT5" s="5">
        <v>1831</v>
      </c>
      <c r="DU5" s="5">
        <v>1775</v>
      </c>
      <c r="DV5" s="5">
        <v>1838</v>
      </c>
      <c r="DW5" s="5">
        <v>1782</v>
      </c>
      <c r="DX5" s="5">
        <v>1845</v>
      </c>
      <c r="DY5" s="5">
        <v>1849</v>
      </c>
      <c r="DZ5" s="5">
        <v>1793</v>
      </c>
      <c r="EA5" s="5">
        <v>1856</v>
      </c>
      <c r="EB5" s="5">
        <v>1800</v>
      </c>
      <c r="EC5" s="5">
        <v>1864</v>
      </c>
    </row>
    <row r="6" spans="1:133" x14ac:dyDescent="0.25">
      <c r="A6" s="6" t="s">
        <v>138</v>
      </c>
      <c r="B6" s="7">
        <f>B4-B3</f>
        <v>533.13564999999994</v>
      </c>
      <c r="C6" s="7">
        <f t="shared" ref="C6:I6" si="0">C4-C3</f>
        <v>367.52979999999991</v>
      </c>
      <c r="D6" s="7">
        <f t="shared" si="0"/>
        <v>226.89519999999993</v>
      </c>
      <c r="E6" s="7">
        <f t="shared" si="0"/>
        <v>651.33449999999993</v>
      </c>
      <c r="F6" s="7">
        <f t="shared" si="0"/>
        <v>456.80915000000005</v>
      </c>
      <c r="G6" s="7">
        <f t="shared" si="0"/>
        <v>585.12599999999998</v>
      </c>
      <c r="H6" s="7">
        <f t="shared" si="0"/>
        <v>584.01029999999992</v>
      </c>
      <c r="I6" s="7">
        <f t="shared" si="0"/>
        <v>513.78989999999999</v>
      </c>
      <c r="J6" s="7">
        <f>J5-J3</f>
        <v>714</v>
      </c>
      <c r="K6" s="7">
        <f t="shared" ref="K6:AI6" si="1">K5-K3</f>
        <v>411</v>
      </c>
      <c r="L6" s="7">
        <f t="shared" si="1"/>
        <v>414</v>
      </c>
      <c r="M6" s="7">
        <f t="shared" si="1"/>
        <v>751</v>
      </c>
      <c r="N6" s="7">
        <f t="shared" si="1"/>
        <v>165</v>
      </c>
      <c r="O6" s="7">
        <f t="shared" si="1"/>
        <v>-147</v>
      </c>
      <c r="P6" s="7">
        <f t="shared" si="1"/>
        <v>-423</v>
      </c>
      <c r="Q6" s="7">
        <f t="shared" si="1"/>
        <v>-169</v>
      </c>
      <c r="R6" s="7">
        <f t="shared" si="1"/>
        <v>-29</v>
      </c>
      <c r="S6" s="7">
        <f t="shared" si="1"/>
        <v>99</v>
      </c>
      <c r="T6" s="7">
        <f t="shared" si="1"/>
        <v>105</v>
      </c>
      <c r="U6" s="7">
        <f t="shared" si="1"/>
        <v>-35</v>
      </c>
      <c r="V6" s="7">
        <f t="shared" si="1"/>
        <v>-75</v>
      </c>
      <c r="W6" s="7">
        <f t="shared" si="1"/>
        <v>9</v>
      </c>
      <c r="X6" s="7">
        <f t="shared" si="1"/>
        <v>-165</v>
      </c>
      <c r="Y6" s="7">
        <f t="shared" si="1"/>
        <v>117</v>
      </c>
      <c r="Z6" s="7">
        <f t="shared" si="1"/>
        <v>684</v>
      </c>
      <c r="AA6" s="7">
        <f t="shared" si="1"/>
        <v>423</v>
      </c>
      <c r="AB6" s="7">
        <f t="shared" si="1"/>
        <v>581</v>
      </c>
      <c r="AC6" s="7">
        <f t="shared" si="1"/>
        <v>495</v>
      </c>
      <c r="AD6" s="7">
        <f t="shared" si="1"/>
        <v>496</v>
      </c>
      <c r="AE6" s="7">
        <f t="shared" si="1"/>
        <v>569</v>
      </c>
      <c r="AF6" s="7">
        <f t="shared" si="1"/>
        <v>359</v>
      </c>
      <c r="AG6" s="7">
        <f t="shared" si="1"/>
        <v>482</v>
      </c>
      <c r="AH6" s="7">
        <f t="shared" si="1"/>
        <v>622</v>
      </c>
      <c r="AI6" s="7">
        <f t="shared" si="1"/>
        <v>582</v>
      </c>
    </row>
    <row r="7" spans="1:133" x14ac:dyDescent="0.25">
      <c r="A7" s="6" t="s">
        <v>139</v>
      </c>
      <c r="B7">
        <v>315</v>
      </c>
      <c r="C7">
        <v>5621</v>
      </c>
      <c r="E7">
        <v>88</v>
      </c>
      <c r="F7">
        <v>3449</v>
      </c>
      <c r="G7">
        <v>20</v>
      </c>
      <c r="I7">
        <v>348</v>
      </c>
      <c r="J7">
        <v>467</v>
      </c>
      <c r="L7">
        <v>208</v>
      </c>
      <c r="O7">
        <v>278</v>
      </c>
      <c r="R7">
        <v>3361</v>
      </c>
      <c r="S7">
        <v>88</v>
      </c>
      <c r="T7">
        <v>378</v>
      </c>
      <c r="U7">
        <v>178</v>
      </c>
      <c r="V7">
        <v>7572</v>
      </c>
      <c r="W7">
        <v>947</v>
      </c>
      <c r="Y7">
        <v>223</v>
      </c>
      <c r="AA7">
        <v>239</v>
      </c>
      <c r="AB7">
        <v>63</v>
      </c>
      <c r="AC7">
        <v>705</v>
      </c>
      <c r="AD7">
        <v>154</v>
      </c>
      <c r="AE7">
        <v>652</v>
      </c>
      <c r="AF7">
        <v>4951</v>
      </c>
      <c r="AH7">
        <v>71</v>
      </c>
    </row>
    <row r="8" spans="1:133" x14ac:dyDescent="0.25">
      <c r="A8" s="1" t="s">
        <v>0</v>
      </c>
      <c r="B8" s="1" t="s">
        <v>140</v>
      </c>
    </row>
    <row r="9" spans="1:133" x14ac:dyDescent="0.25">
      <c r="A9" s="2" t="s">
        <v>2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  <c r="O9" s="3" t="s">
        <v>16</v>
      </c>
      <c r="P9" s="3" t="s">
        <v>17</v>
      </c>
      <c r="Q9" s="3" t="s">
        <v>18</v>
      </c>
      <c r="R9" s="3" t="s">
        <v>19</v>
      </c>
      <c r="S9" s="3" t="s">
        <v>20</v>
      </c>
      <c r="T9" s="3" t="s">
        <v>21</v>
      </c>
      <c r="U9" s="3" t="s">
        <v>22</v>
      </c>
      <c r="V9" s="3" t="s">
        <v>23</v>
      </c>
      <c r="W9" s="3" t="s">
        <v>24</v>
      </c>
      <c r="X9" s="3" t="s">
        <v>25</v>
      </c>
      <c r="Y9" s="3" t="s">
        <v>26</v>
      </c>
      <c r="Z9" s="3" t="s">
        <v>27</v>
      </c>
      <c r="AA9" s="3" t="s">
        <v>28</v>
      </c>
      <c r="AB9" s="3" t="s">
        <v>29</v>
      </c>
      <c r="AC9" s="3" t="s">
        <v>30</v>
      </c>
      <c r="AD9" s="3" t="s">
        <v>31</v>
      </c>
      <c r="AE9" s="3" t="s">
        <v>32</v>
      </c>
      <c r="AF9" s="3" t="s">
        <v>33</v>
      </c>
      <c r="AG9" s="3" t="s">
        <v>34</v>
      </c>
      <c r="AH9" s="3" t="s">
        <v>35</v>
      </c>
      <c r="AI9" s="3" t="s">
        <v>36</v>
      </c>
      <c r="AJ9" s="3" t="s">
        <v>37</v>
      </c>
      <c r="AK9" s="3" t="s">
        <v>38</v>
      </c>
      <c r="AL9" s="3" t="s">
        <v>39</v>
      </c>
      <c r="AM9" s="3" t="s">
        <v>40</v>
      </c>
      <c r="AN9" s="3" t="s">
        <v>41</v>
      </c>
      <c r="AO9" s="3" t="s">
        <v>42</v>
      </c>
      <c r="AP9" s="3" t="s">
        <v>43</v>
      </c>
      <c r="AQ9" s="3" t="s">
        <v>44</v>
      </c>
      <c r="AR9" s="3" t="s">
        <v>45</v>
      </c>
      <c r="AS9" s="3" t="s">
        <v>46</v>
      </c>
      <c r="AT9" s="3" t="s">
        <v>47</v>
      </c>
      <c r="AU9" s="3" t="s">
        <v>48</v>
      </c>
      <c r="AV9" s="3" t="s">
        <v>49</v>
      </c>
      <c r="AW9" s="3" t="s">
        <v>50</v>
      </c>
      <c r="AX9" s="3" t="s">
        <v>51</v>
      </c>
      <c r="AY9" s="3" t="s">
        <v>52</v>
      </c>
      <c r="AZ9" s="3" t="s">
        <v>53</v>
      </c>
      <c r="BA9" s="3" t="s">
        <v>54</v>
      </c>
      <c r="BB9" s="3" t="s">
        <v>55</v>
      </c>
      <c r="BC9" s="3" t="s">
        <v>56</v>
      </c>
      <c r="BD9" s="3" t="s">
        <v>57</v>
      </c>
      <c r="BE9" s="3" t="s">
        <v>58</v>
      </c>
      <c r="BF9" s="3" t="s">
        <v>59</v>
      </c>
      <c r="BG9" s="3" t="s">
        <v>60</v>
      </c>
      <c r="BH9" s="3" t="s">
        <v>61</v>
      </c>
      <c r="BI9" s="3" t="s">
        <v>62</v>
      </c>
      <c r="BJ9" s="3" t="s">
        <v>63</v>
      </c>
      <c r="BK9" s="3" t="s">
        <v>64</v>
      </c>
      <c r="BL9" s="3" t="s">
        <v>65</v>
      </c>
      <c r="BM9" s="3" t="s">
        <v>66</v>
      </c>
      <c r="BN9" s="3" t="s">
        <v>67</v>
      </c>
      <c r="BO9" s="3" t="s">
        <v>68</v>
      </c>
      <c r="BP9" s="3" t="s">
        <v>69</v>
      </c>
      <c r="BQ9" s="3" t="s">
        <v>70</v>
      </c>
      <c r="BR9" s="3" t="s">
        <v>71</v>
      </c>
      <c r="BS9" s="3" t="s">
        <v>72</v>
      </c>
      <c r="BT9" s="3" t="s">
        <v>73</v>
      </c>
      <c r="BU9" s="3" t="s">
        <v>74</v>
      </c>
      <c r="BV9" s="3" t="s">
        <v>75</v>
      </c>
      <c r="BW9" s="3" t="s">
        <v>76</v>
      </c>
      <c r="BX9" s="3" t="s">
        <v>77</v>
      </c>
      <c r="BY9" s="3" t="s">
        <v>78</v>
      </c>
      <c r="BZ9" s="3" t="s">
        <v>79</v>
      </c>
      <c r="CA9" s="3" t="s">
        <v>80</v>
      </c>
      <c r="CB9" s="3" t="s">
        <v>81</v>
      </c>
      <c r="CC9" s="3" t="s">
        <v>82</v>
      </c>
      <c r="CD9" s="3" t="s">
        <v>83</v>
      </c>
      <c r="CE9" s="3" t="s">
        <v>84</v>
      </c>
      <c r="CF9" s="3" t="s">
        <v>85</v>
      </c>
      <c r="CG9" s="3" t="s">
        <v>86</v>
      </c>
      <c r="CH9" s="3" t="s">
        <v>87</v>
      </c>
      <c r="CI9" s="3" t="s">
        <v>88</v>
      </c>
      <c r="CJ9" s="3" t="s">
        <v>89</v>
      </c>
      <c r="CK9" s="3" t="s">
        <v>90</v>
      </c>
      <c r="CL9" s="3" t="s">
        <v>91</v>
      </c>
      <c r="CM9" s="3" t="s">
        <v>92</v>
      </c>
      <c r="CN9" s="3" t="s">
        <v>93</v>
      </c>
      <c r="CO9" s="3" t="s">
        <v>94</v>
      </c>
      <c r="CP9" s="3" t="s">
        <v>95</v>
      </c>
      <c r="CQ9" s="3" t="s">
        <v>96</v>
      </c>
      <c r="CR9" s="3" t="s">
        <v>97</v>
      </c>
      <c r="CS9" s="3" t="s">
        <v>98</v>
      </c>
      <c r="CT9" s="3" t="s">
        <v>99</v>
      </c>
      <c r="CU9" s="3" t="s">
        <v>100</v>
      </c>
      <c r="CV9" s="3" t="s">
        <v>101</v>
      </c>
      <c r="CW9" s="3" t="s">
        <v>102</v>
      </c>
      <c r="CX9" s="3" t="s">
        <v>103</v>
      </c>
      <c r="CY9" s="3" t="s">
        <v>104</v>
      </c>
      <c r="CZ9" s="3" t="s">
        <v>105</v>
      </c>
      <c r="DA9" s="3" t="s">
        <v>106</v>
      </c>
      <c r="DB9" s="3" t="s">
        <v>107</v>
      </c>
      <c r="DC9" s="3" t="s">
        <v>108</v>
      </c>
      <c r="DD9" s="3" t="s">
        <v>109</v>
      </c>
      <c r="DE9" s="3" t="s">
        <v>110</v>
      </c>
      <c r="DF9" s="3" t="s">
        <v>111</v>
      </c>
      <c r="DG9" s="3" t="s">
        <v>112</v>
      </c>
      <c r="DH9" s="3" t="s">
        <v>113</v>
      </c>
      <c r="DI9" s="3" t="s">
        <v>114</v>
      </c>
      <c r="DJ9" s="3" t="s">
        <v>115</v>
      </c>
      <c r="DK9" s="3" t="s">
        <v>116</v>
      </c>
      <c r="DL9" s="3" t="s">
        <v>117</v>
      </c>
      <c r="DM9" s="3" t="s">
        <v>118</v>
      </c>
      <c r="DN9" s="3" t="s">
        <v>119</v>
      </c>
      <c r="DO9" s="3" t="s">
        <v>120</v>
      </c>
      <c r="DP9" s="3" t="s">
        <v>121</v>
      </c>
      <c r="DQ9" s="3" t="s">
        <v>122</v>
      </c>
      <c r="DR9" s="3" t="s">
        <v>123</v>
      </c>
      <c r="DS9" s="3" t="s">
        <v>124</v>
      </c>
      <c r="DT9" s="3" t="s">
        <v>125</v>
      </c>
      <c r="DU9" s="3" t="s">
        <v>126</v>
      </c>
      <c r="DV9" s="3" t="s">
        <v>127</v>
      </c>
      <c r="DW9" s="3" t="s">
        <v>128</v>
      </c>
      <c r="DX9" s="3" t="s">
        <v>129</v>
      </c>
      <c r="DY9" s="3" t="s">
        <v>130</v>
      </c>
      <c r="DZ9" s="3" t="s">
        <v>131</v>
      </c>
      <c r="EA9" s="3" t="s">
        <v>132</v>
      </c>
      <c r="EB9" s="3" t="s">
        <v>133</v>
      </c>
      <c r="EC9" s="3" t="s">
        <v>134</v>
      </c>
    </row>
    <row r="10" spans="1:133" x14ac:dyDescent="0.25">
      <c r="A10" s="4" t="s">
        <v>135</v>
      </c>
      <c r="B10" s="5">
        <v>3271</v>
      </c>
      <c r="C10" s="5">
        <v>2741</v>
      </c>
      <c r="D10" s="5">
        <v>5249</v>
      </c>
      <c r="E10" s="5">
        <v>3821</v>
      </c>
      <c r="F10" s="5">
        <v>3594</v>
      </c>
      <c r="G10" s="5">
        <v>4717</v>
      </c>
      <c r="H10" s="5">
        <v>3709</v>
      </c>
      <c r="I10" s="5">
        <v>5265</v>
      </c>
      <c r="J10" s="5">
        <v>3400</v>
      </c>
      <c r="K10" s="5">
        <v>3740</v>
      </c>
      <c r="L10" s="5">
        <v>5536</v>
      </c>
      <c r="M10" s="5">
        <v>3989</v>
      </c>
      <c r="N10" s="5">
        <v>4276</v>
      </c>
      <c r="O10" s="5">
        <v>4098</v>
      </c>
      <c r="P10" s="5">
        <v>4761</v>
      </c>
      <c r="Q10" s="5">
        <v>4432</v>
      </c>
      <c r="R10" s="5">
        <v>4986</v>
      </c>
      <c r="S10" s="5">
        <v>4939</v>
      </c>
      <c r="T10" s="5">
        <v>4361</v>
      </c>
      <c r="U10" s="5">
        <v>5716</v>
      </c>
      <c r="V10" s="5">
        <v>5211</v>
      </c>
      <c r="W10" s="5">
        <v>5421</v>
      </c>
      <c r="X10" s="5">
        <v>6131</v>
      </c>
      <c r="Y10" s="5">
        <v>5483</v>
      </c>
      <c r="Z10" s="5">
        <v>5109</v>
      </c>
      <c r="AA10" s="5">
        <v>4585</v>
      </c>
      <c r="AB10" s="5">
        <v>5159</v>
      </c>
      <c r="AC10" s="5">
        <v>5443</v>
      </c>
      <c r="AD10" s="5">
        <v>5679</v>
      </c>
      <c r="AE10" s="5">
        <v>5298</v>
      </c>
      <c r="AF10" s="5">
        <v>5537</v>
      </c>
      <c r="AG10" s="5">
        <v>5266</v>
      </c>
      <c r="AH10" s="5">
        <v>5395</v>
      </c>
      <c r="AI10" s="5">
        <v>5645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</row>
    <row r="11" spans="1:133" x14ac:dyDescent="0.25">
      <c r="A11" s="4" t="s">
        <v>136</v>
      </c>
      <c r="B11" s="5">
        <v>4707.0870999999997</v>
      </c>
      <c r="C11" s="5">
        <v>4383.0828000000001</v>
      </c>
      <c r="D11" s="5">
        <v>5299.8848499999995</v>
      </c>
      <c r="E11" s="5">
        <v>4788.4229999999998</v>
      </c>
      <c r="F11" s="5">
        <v>5059.4546</v>
      </c>
      <c r="G11" s="5">
        <v>5485.3805000000002</v>
      </c>
      <c r="H11" s="5">
        <v>5315.4603499999994</v>
      </c>
      <c r="I11" s="5">
        <v>5444.3583500000004</v>
      </c>
      <c r="J11" s="5">
        <v>5891.6005000000005</v>
      </c>
      <c r="K11" s="5">
        <v>5702.1543499999998</v>
      </c>
      <c r="L11" s="5">
        <v>5644.2080000000005</v>
      </c>
      <c r="M11" s="5">
        <v>6439.4423500000003</v>
      </c>
      <c r="N11" s="5">
        <v>6185.2954399999999</v>
      </c>
      <c r="O11" s="5">
        <v>5668.4351199999992</v>
      </c>
      <c r="P11" s="5">
        <v>6226.5884159999987</v>
      </c>
      <c r="Q11" s="5">
        <v>6067.8374999999996</v>
      </c>
      <c r="R11" s="5">
        <v>6348.2294600000005</v>
      </c>
      <c r="S11" s="5">
        <v>6260.6028600000009</v>
      </c>
      <c r="T11" s="5">
        <v>6543.9361599999993</v>
      </c>
      <c r="U11" s="5">
        <v>6639.78676</v>
      </c>
      <c r="V11" s="5">
        <v>6543.3266700000004</v>
      </c>
      <c r="W11" s="5">
        <v>6853.0580800000007</v>
      </c>
      <c r="X11" s="5">
        <v>6742.2654000000002</v>
      </c>
      <c r="Y11" s="5">
        <v>7089.3736319999998</v>
      </c>
      <c r="Z11" s="5">
        <v>7429.5374999999995</v>
      </c>
      <c r="AA11" s="5">
        <v>6968.7463999999991</v>
      </c>
      <c r="AB11" s="5">
        <v>7499.0755840000002</v>
      </c>
      <c r="AC11" s="5">
        <v>7274.2362000000003</v>
      </c>
      <c r="AD11" s="5">
        <v>7560.2973600000005</v>
      </c>
      <c r="AE11" s="5">
        <v>7378.9808400000011</v>
      </c>
      <c r="AF11" s="5">
        <v>7665.3014900000007</v>
      </c>
      <c r="AG11" s="5">
        <v>7710.8693200000007</v>
      </c>
      <c r="AH11" s="5">
        <v>7519.1123699999998</v>
      </c>
      <c r="AI11" s="5">
        <v>7813.8922400000001</v>
      </c>
      <c r="AJ11" s="5">
        <v>7604.0118000000002</v>
      </c>
      <c r="AK11" s="5">
        <v>7910.1742719999984</v>
      </c>
      <c r="AL11" s="5">
        <v>7916.9151600000005</v>
      </c>
      <c r="AM11" s="5">
        <v>7165.0779199999988</v>
      </c>
      <c r="AN11" s="5">
        <v>7977.6977279999983</v>
      </c>
      <c r="AO11" s="5">
        <v>7738.2228000000005</v>
      </c>
      <c r="AP11" s="5">
        <v>8039.7501799999991</v>
      </c>
      <c r="AQ11" s="5">
        <v>7835.8480200000004</v>
      </c>
      <c r="AR11" s="5">
        <v>8130.8858399999999</v>
      </c>
      <c r="AS11" s="5">
        <v>8164.5664099999995</v>
      </c>
      <c r="AT11" s="5">
        <v>7951.0246200000001</v>
      </c>
      <c r="AU11" s="5">
        <v>8263.626909999999</v>
      </c>
      <c r="AV11" s="5">
        <v>8050.7427000000007</v>
      </c>
      <c r="AW11" s="5">
        <v>8388.7964159999992</v>
      </c>
      <c r="AX11" s="5">
        <v>8416.1800799999983</v>
      </c>
      <c r="AY11" s="5">
        <v>7644.658559999998</v>
      </c>
      <c r="AZ11" s="5">
        <v>8543.7031679999982</v>
      </c>
      <c r="BA11" s="5">
        <v>8301.9089999999997</v>
      </c>
      <c r="BB11" s="5">
        <v>8638.0756000000001</v>
      </c>
      <c r="BC11" s="5">
        <v>8446.2840000000015</v>
      </c>
      <c r="BD11" s="5">
        <v>8780.7227199999998</v>
      </c>
      <c r="BE11" s="5">
        <v>8838.177810000001</v>
      </c>
      <c r="BF11" s="5">
        <v>8632.4861700000019</v>
      </c>
      <c r="BG11" s="5">
        <v>8976.862509999999</v>
      </c>
      <c r="BH11" s="5">
        <v>8739.0533999999989</v>
      </c>
      <c r="BI11" s="5">
        <v>9101.7646719999975</v>
      </c>
      <c r="BJ11" s="5">
        <v>9139.3217299999997</v>
      </c>
      <c r="BK11" s="5">
        <v>8319.2925199999991</v>
      </c>
      <c r="BL11" s="5">
        <v>9318.2369279999984</v>
      </c>
      <c r="BM11" s="5">
        <v>9088.0020000000004</v>
      </c>
      <c r="BN11" s="5">
        <v>9488.01469</v>
      </c>
      <c r="BO11" s="5">
        <v>9287.0731800000012</v>
      </c>
      <c r="BP11" s="5">
        <v>9680.1920599999994</v>
      </c>
      <c r="BQ11" s="5">
        <v>9775.290140000001</v>
      </c>
      <c r="BR11" s="5">
        <v>9563.4970200000007</v>
      </c>
      <c r="BS11" s="5">
        <v>9965.4863000000005</v>
      </c>
      <c r="BT11" s="5">
        <v>9726.4629000000004</v>
      </c>
      <c r="BU11" s="5">
        <v>10140.434303999999</v>
      </c>
      <c r="BV11" s="5">
        <v>10163.607300000001</v>
      </c>
      <c r="BW11" s="5">
        <v>9550.5186699999977</v>
      </c>
      <c r="BX11" s="5">
        <v>10291.369087999998</v>
      </c>
      <c r="BY11" s="5">
        <v>9998.7194999999992</v>
      </c>
      <c r="BZ11" s="5">
        <v>10397.390080000001</v>
      </c>
      <c r="CA11" s="5">
        <v>10129.78197</v>
      </c>
      <c r="CB11" s="5">
        <v>10500.413</v>
      </c>
      <c r="CC11" s="5">
        <v>10547.96204</v>
      </c>
      <c r="CD11" s="5">
        <v>10277.59194</v>
      </c>
      <c r="CE11" s="5">
        <v>10664.853430000001</v>
      </c>
      <c r="CF11" s="5">
        <v>10364.923799999999</v>
      </c>
      <c r="CG11" s="5">
        <v>10775.949183999997</v>
      </c>
      <c r="CH11" s="5">
        <v>11013.00606</v>
      </c>
      <c r="CI11" s="5">
        <v>9975.8629600000004</v>
      </c>
      <c r="CJ11" s="5">
        <v>11116.725983999999</v>
      </c>
      <c r="CK11" s="5">
        <v>10783.7667</v>
      </c>
      <c r="CL11" s="5">
        <v>11194.73705</v>
      </c>
      <c r="CM11" s="5">
        <v>10888.90047</v>
      </c>
      <c r="CN11" s="5">
        <v>11273.98545</v>
      </c>
      <c r="CO11" s="5">
        <v>11319.283115</v>
      </c>
      <c r="CP11" s="5">
        <v>11022.74964</v>
      </c>
      <c r="CQ11" s="5">
        <v>11429.960709999999</v>
      </c>
      <c r="CR11" s="5">
        <v>11101.515600000001</v>
      </c>
      <c r="CS11" s="5">
        <v>11534.956159999998</v>
      </c>
      <c r="CT11" s="5">
        <v>11027.414859999999</v>
      </c>
      <c r="CU11" s="5">
        <v>9985.2983999999979</v>
      </c>
      <c r="CV11" s="5">
        <v>11121.510399999999</v>
      </c>
      <c r="CW11" s="5">
        <v>10782.895199999999</v>
      </c>
      <c r="CX11" s="5">
        <v>11189.87408</v>
      </c>
      <c r="CY11" s="5">
        <v>10882.26909</v>
      </c>
      <c r="CZ11" s="5">
        <v>11265.16006</v>
      </c>
      <c r="DA11" s="5">
        <v>11302.803049999999</v>
      </c>
      <c r="DB11" s="5">
        <v>11001.28491</v>
      </c>
      <c r="DC11" s="5">
        <v>11405.82597</v>
      </c>
      <c r="DD11" s="5">
        <v>11074.324799999999</v>
      </c>
      <c r="DE11" s="5">
        <v>11504.805311999999</v>
      </c>
      <c r="DF11" s="5">
        <v>11506.867679999999</v>
      </c>
      <c r="DG11" s="5">
        <v>10418.352559999999</v>
      </c>
      <c r="DH11" s="5">
        <v>11598.146559999997</v>
      </c>
      <c r="DI11" s="5">
        <v>11239.212600000001</v>
      </c>
      <c r="DJ11" s="5">
        <v>11661.40206</v>
      </c>
      <c r="DK11" s="5">
        <v>11335.297049999999</v>
      </c>
      <c r="DL11" s="5">
        <v>11728.763199999999</v>
      </c>
      <c r="DM11" s="5">
        <v>11766.40619</v>
      </c>
      <c r="DN11" s="5">
        <v>11446.634430000002</v>
      </c>
      <c r="DO11" s="5">
        <v>11861.504269999999</v>
      </c>
      <c r="DP11" s="5">
        <v>11515.3038</v>
      </c>
      <c r="DQ11" s="5">
        <v>11957.609664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</row>
    <row r="12" spans="1:133" x14ac:dyDescent="0.25">
      <c r="A12" s="4" t="s">
        <v>137</v>
      </c>
      <c r="B12" s="5">
        <v>4707</v>
      </c>
      <c r="C12" s="5">
        <v>4383</v>
      </c>
      <c r="D12" s="5">
        <v>5299</v>
      </c>
      <c r="E12" s="5">
        <v>4282</v>
      </c>
      <c r="F12" s="5">
        <v>4425</v>
      </c>
      <c r="G12" s="5">
        <v>4563</v>
      </c>
      <c r="H12" s="5">
        <v>4476</v>
      </c>
      <c r="I12" s="5">
        <v>4513</v>
      </c>
      <c r="J12" s="5">
        <v>5682</v>
      </c>
      <c r="K12" s="5">
        <v>4726</v>
      </c>
      <c r="L12" s="5">
        <v>4634</v>
      </c>
      <c r="M12" s="5">
        <v>5322</v>
      </c>
      <c r="N12" s="5">
        <v>4820</v>
      </c>
      <c r="O12" s="5">
        <v>3977</v>
      </c>
      <c r="P12" s="5">
        <v>412</v>
      </c>
      <c r="Q12" s="5">
        <v>4435</v>
      </c>
      <c r="R12" s="5">
        <v>4713</v>
      </c>
      <c r="S12" s="5">
        <v>4543</v>
      </c>
      <c r="T12" s="5">
        <v>4574</v>
      </c>
      <c r="U12" s="5">
        <v>4660</v>
      </c>
      <c r="V12" s="5">
        <v>5360</v>
      </c>
      <c r="W12" s="5">
        <v>4733</v>
      </c>
      <c r="X12" s="5">
        <v>4605</v>
      </c>
      <c r="Y12" s="5">
        <v>6307</v>
      </c>
      <c r="Z12" s="5">
        <v>5649</v>
      </c>
      <c r="AA12" s="5">
        <v>5442</v>
      </c>
      <c r="AB12" s="5">
        <v>5655</v>
      </c>
      <c r="AC12" s="5">
        <v>5396</v>
      </c>
      <c r="AD12" s="5">
        <v>5732</v>
      </c>
      <c r="AE12" s="5">
        <v>5572</v>
      </c>
      <c r="AF12" s="5">
        <v>5575</v>
      </c>
      <c r="AG12" s="5">
        <v>5649</v>
      </c>
      <c r="AH12" s="5">
        <v>5486</v>
      </c>
      <c r="AI12" s="5">
        <v>5692</v>
      </c>
      <c r="AJ12" s="5">
        <v>5536</v>
      </c>
      <c r="AK12" s="5">
        <v>5772</v>
      </c>
      <c r="AL12" s="5">
        <v>5897</v>
      </c>
      <c r="AM12" s="5">
        <v>5360</v>
      </c>
      <c r="AN12" s="5">
        <v>5975</v>
      </c>
      <c r="AO12" s="5">
        <v>5820</v>
      </c>
      <c r="AP12" s="5">
        <v>6052</v>
      </c>
      <c r="AQ12" s="5">
        <v>5893</v>
      </c>
      <c r="AR12" s="5">
        <v>6130</v>
      </c>
      <c r="AS12" s="5">
        <v>6170</v>
      </c>
      <c r="AT12" s="5">
        <v>6007</v>
      </c>
      <c r="AU12" s="5">
        <v>6245</v>
      </c>
      <c r="AV12" s="5">
        <v>6080</v>
      </c>
      <c r="AW12" s="5">
        <v>6321</v>
      </c>
      <c r="AX12" s="5">
        <v>6368</v>
      </c>
      <c r="AY12" s="5">
        <v>5804</v>
      </c>
      <c r="AZ12" s="5">
        <v>6485</v>
      </c>
      <c r="BA12" s="5">
        <v>6348</v>
      </c>
      <c r="BB12" s="5">
        <v>6647</v>
      </c>
      <c r="BC12" s="5">
        <v>6517</v>
      </c>
      <c r="BD12" s="5">
        <v>6821</v>
      </c>
      <c r="BE12" s="5">
        <v>6910</v>
      </c>
      <c r="BF12" s="5">
        <v>6774</v>
      </c>
      <c r="BG12" s="5">
        <v>7087</v>
      </c>
      <c r="BH12" s="5">
        <v>6942</v>
      </c>
      <c r="BI12" s="5">
        <v>7261</v>
      </c>
      <c r="BJ12" s="5">
        <v>7296</v>
      </c>
      <c r="BK12" s="5">
        <v>6666</v>
      </c>
      <c r="BL12" s="5">
        <v>7464</v>
      </c>
      <c r="BM12" s="5">
        <v>7304</v>
      </c>
      <c r="BN12" s="5">
        <v>7633</v>
      </c>
      <c r="BO12" s="5">
        <v>7470</v>
      </c>
      <c r="BP12" s="5">
        <v>7803</v>
      </c>
      <c r="BQ12" s="5">
        <v>7887</v>
      </c>
      <c r="BR12" s="5">
        <v>7714</v>
      </c>
      <c r="BS12" s="5">
        <v>8055</v>
      </c>
      <c r="BT12" s="5">
        <v>7876</v>
      </c>
      <c r="BU12" s="5">
        <v>8223</v>
      </c>
      <c r="BV12" s="5">
        <v>8246</v>
      </c>
      <c r="BW12" s="5">
        <v>7789</v>
      </c>
      <c r="BX12" s="5">
        <v>8405</v>
      </c>
      <c r="BY12" s="5">
        <v>8212</v>
      </c>
      <c r="BZ12" s="5">
        <v>8567</v>
      </c>
      <c r="CA12" s="5">
        <v>8367</v>
      </c>
      <c r="CB12" s="5">
        <v>8725</v>
      </c>
      <c r="CC12" s="5">
        <v>8804</v>
      </c>
      <c r="CD12" s="5">
        <v>8597</v>
      </c>
      <c r="CE12" s="5">
        <v>8955</v>
      </c>
      <c r="CF12" s="5">
        <v>8729</v>
      </c>
      <c r="CG12" s="5">
        <v>9084</v>
      </c>
      <c r="CH12" s="5">
        <v>9302</v>
      </c>
      <c r="CI12" s="5">
        <v>8455</v>
      </c>
      <c r="CJ12" s="5">
        <v>9424</v>
      </c>
      <c r="CK12" s="5">
        <v>9181</v>
      </c>
      <c r="CL12" s="5">
        <v>9547</v>
      </c>
      <c r="CM12" s="5">
        <v>9297</v>
      </c>
      <c r="CN12" s="5">
        <v>9660</v>
      </c>
      <c r="CO12" s="5">
        <v>9708</v>
      </c>
      <c r="CP12" s="5">
        <v>9442</v>
      </c>
      <c r="CQ12" s="5">
        <v>9803</v>
      </c>
      <c r="CR12" s="5">
        <v>9530</v>
      </c>
      <c r="CS12" s="5">
        <v>9893</v>
      </c>
      <c r="CT12" s="5">
        <v>9387</v>
      </c>
      <c r="CU12" s="5">
        <v>8520</v>
      </c>
      <c r="CV12" s="5">
        <v>9479</v>
      </c>
      <c r="CW12" s="5">
        <v>9211</v>
      </c>
      <c r="CX12" s="5">
        <v>9550</v>
      </c>
      <c r="CY12" s="5">
        <v>9273</v>
      </c>
      <c r="CZ12" s="5">
        <v>9614</v>
      </c>
      <c r="DA12" s="5">
        <v>9646</v>
      </c>
      <c r="DB12" s="5">
        <v>9365</v>
      </c>
      <c r="DC12" s="5">
        <v>9709</v>
      </c>
      <c r="DD12" s="5">
        <v>9427</v>
      </c>
      <c r="DE12" s="5">
        <v>9773</v>
      </c>
      <c r="DF12" s="5">
        <v>9732</v>
      </c>
      <c r="DG12" s="5">
        <v>8813</v>
      </c>
      <c r="DH12" s="5">
        <v>9782</v>
      </c>
      <c r="DI12" s="5">
        <v>9491</v>
      </c>
      <c r="DJ12" s="5">
        <v>9833</v>
      </c>
      <c r="DK12" s="5">
        <v>9540</v>
      </c>
      <c r="DL12" s="5">
        <v>9883</v>
      </c>
      <c r="DM12" s="5">
        <v>9908</v>
      </c>
      <c r="DN12" s="5">
        <v>9613</v>
      </c>
      <c r="DO12" s="5">
        <v>9958</v>
      </c>
      <c r="DP12" s="5">
        <v>9661</v>
      </c>
      <c r="DQ12" s="5">
        <v>10009</v>
      </c>
      <c r="DR12" s="5">
        <v>10031</v>
      </c>
      <c r="DS12" s="5">
        <v>9403</v>
      </c>
      <c r="DT12" s="5">
        <v>10071</v>
      </c>
      <c r="DU12" s="5">
        <v>9765</v>
      </c>
      <c r="DV12" s="5">
        <v>10111</v>
      </c>
      <c r="DW12" s="5">
        <v>9804</v>
      </c>
      <c r="DX12" s="5">
        <v>10150</v>
      </c>
      <c r="DY12" s="5">
        <v>10170</v>
      </c>
      <c r="DZ12" s="5">
        <v>9861</v>
      </c>
      <c r="EA12" s="5">
        <v>10210</v>
      </c>
      <c r="EB12" s="5">
        <v>9900</v>
      </c>
      <c r="EC12" s="5">
        <v>10249</v>
      </c>
    </row>
    <row r="13" spans="1:133" x14ac:dyDescent="0.25">
      <c r="A13" s="6"/>
      <c r="B13" s="8">
        <f>B11-B10</f>
        <v>1436.0870999999997</v>
      </c>
      <c r="C13" s="8">
        <f t="shared" ref="C13:I13" si="2">C11-C10</f>
        <v>1642.0828000000001</v>
      </c>
      <c r="D13" s="8">
        <f t="shared" si="2"/>
        <v>50.88484999999946</v>
      </c>
      <c r="E13" s="8">
        <f t="shared" si="2"/>
        <v>967.42299999999977</v>
      </c>
      <c r="F13" s="8">
        <f t="shared" si="2"/>
        <v>1465.4546</v>
      </c>
      <c r="G13" s="8">
        <f t="shared" si="2"/>
        <v>768.38050000000021</v>
      </c>
      <c r="H13" s="8">
        <f t="shared" si="2"/>
        <v>1606.4603499999994</v>
      </c>
      <c r="I13" s="8">
        <f t="shared" si="2"/>
        <v>179.35835000000043</v>
      </c>
      <c r="J13" s="8">
        <f>J12-J10</f>
        <v>2282</v>
      </c>
      <c r="K13" s="8">
        <f t="shared" ref="K13:AI13" si="3">K12-K10</f>
        <v>986</v>
      </c>
      <c r="L13" s="8">
        <f t="shared" si="3"/>
        <v>-902</v>
      </c>
      <c r="M13" s="8">
        <f t="shared" si="3"/>
        <v>1333</v>
      </c>
      <c r="N13" s="8">
        <f t="shared" si="3"/>
        <v>544</v>
      </c>
      <c r="O13" s="8">
        <f t="shared" si="3"/>
        <v>-121</v>
      </c>
      <c r="P13" s="8">
        <f t="shared" si="3"/>
        <v>-4349</v>
      </c>
      <c r="Q13" s="8">
        <f t="shared" si="3"/>
        <v>3</v>
      </c>
      <c r="R13" s="8">
        <f t="shared" si="3"/>
        <v>-273</v>
      </c>
      <c r="S13" s="8">
        <f t="shared" si="3"/>
        <v>-396</v>
      </c>
      <c r="T13" s="8">
        <f t="shared" si="3"/>
        <v>213</v>
      </c>
      <c r="U13" s="8">
        <f t="shared" si="3"/>
        <v>-1056</v>
      </c>
      <c r="V13" s="8">
        <f t="shared" si="3"/>
        <v>149</v>
      </c>
      <c r="W13" s="8">
        <f t="shared" si="3"/>
        <v>-688</v>
      </c>
      <c r="X13" s="8">
        <f t="shared" si="3"/>
        <v>-1526</v>
      </c>
      <c r="Y13" s="8">
        <f t="shared" si="3"/>
        <v>824</v>
      </c>
      <c r="Z13" s="8">
        <f t="shared" si="3"/>
        <v>540</v>
      </c>
      <c r="AA13" s="8">
        <f t="shared" si="3"/>
        <v>857</v>
      </c>
      <c r="AB13" s="8">
        <f t="shared" si="3"/>
        <v>496</v>
      </c>
      <c r="AC13" s="8">
        <f t="shared" si="3"/>
        <v>-47</v>
      </c>
      <c r="AD13" s="8">
        <f t="shared" si="3"/>
        <v>53</v>
      </c>
      <c r="AE13" s="8">
        <f t="shared" si="3"/>
        <v>274</v>
      </c>
      <c r="AF13" s="8">
        <f t="shared" si="3"/>
        <v>38</v>
      </c>
      <c r="AG13" s="8">
        <f t="shared" si="3"/>
        <v>383</v>
      </c>
      <c r="AH13" s="8">
        <f t="shared" si="3"/>
        <v>91</v>
      </c>
      <c r="AI13" s="8">
        <f t="shared" si="3"/>
        <v>47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</row>
    <row r="14" spans="1:133" x14ac:dyDescent="0.25">
      <c r="A14" s="6"/>
      <c r="B14">
        <v>260</v>
      </c>
      <c r="C14">
        <v>6134</v>
      </c>
      <c r="E14">
        <v>53286</v>
      </c>
      <c r="G14">
        <v>174</v>
      </c>
      <c r="H14">
        <v>478</v>
      </c>
      <c r="I14">
        <v>367</v>
      </c>
      <c r="J14">
        <v>200</v>
      </c>
      <c r="M14">
        <v>137</v>
      </c>
      <c r="N14">
        <v>228</v>
      </c>
      <c r="O14">
        <v>1555</v>
      </c>
      <c r="P14">
        <v>16372</v>
      </c>
      <c r="R14">
        <v>2656</v>
      </c>
      <c r="S14">
        <v>878</v>
      </c>
      <c r="T14">
        <v>19432</v>
      </c>
      <c r="U14">
        <v>1634</v>
      </c>
      <c r="V14">
        <v>21112</v>
      </c>
      <c r="W14">
        <v>4734</v>
      </c>
      <c r="X14">
        <v>9128</v>
      </c>
      <c r="Y14">
        <v>1569</v>
      </c>
      <c r="AA14">
        <v>177</v>
      </c>
      <c r="AC14">
        <v>40382</v>
      </c>
      <c r="AD14">
        <v>609</v>
      </c>
      <c r="AE14">
        <v>2978</v>
      </c>
      <c r="AF14">
        <v>5240</v>
      </c>
      <c r="AG14">
        <v>11192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</row>
    <row r="15" spans="1:133" x14ac:dyDescent="0.2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</row>
    <row r="18" spans="1:133" x14ac:dyDescent="0.25">
      <c r="A18" s="1" t="s">
        <v>0</v>
      </c>
      <c r="B18" s="1" t="s">
        <v>141</v>
      </c>
    </row>
    <row r="19" spans="1:133" x14ac:dyDescent="0.25">
      <c r="A19" s="2" t="s">
        <v>2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3" t="s">
        <v>10</v>
      </c>
      <c r="J19" s="3" t="s">
        <v>11</v>
      </c>
      <c r="K19" s="3" t="s">
        <v>12</v>
      </c>
      <c r="L19" s="3" t="s">
        <v>13</v>
      </c>
      <c r="M19" s="3" t="s">
        <v>14</v>
      </c>
      <c r="N19" s="3" t="s">
        <v>15</v>
      </c>
      <c r="O19" s="3" t="s">
        <v>16</v>
      </c>
      <c r="P19" s="3" t="s">
        <v>17</v>
      </c>
      <c r="Q19" s="3" t="s">
        <v>18</v>
      </c>
      <c r="R19" s="3" t="s">
        <v>19</v>
      </c>
      <c r="S19" s="3" t="s">
        <v>20</v>
      </c>
      <c r="T19" s="3" t="s">
        <v>21</v>
      </c>
      <c r="U19" s="3" t="s">
        <v>22</v>
      </c>
      <c r="V19" s="3" t="s">
        <v>23</v>
      </c>
      <c r="W19" s="3" t="s">
        <v>24</v>
      </c>
      <c r="X19" s="3" t="s">
        <v>25</v>
      </c>
      <c r="Y19" s="3" t="s">
        <v>26</v>
      </c>
      <c r="Z19" s="3" t="s">
        <v>27</v>
      </c>
      <c r="AA19" s="3" t="s">
        <v>28</v>
      </c>
      <c r="AB19" s="3" t="s">
        <v>29</v>
      </c>
      <c r="AC19" s="3" t="s">
        <v>30</v>
      </c>
      <c r="AD19" s="3" t="s">
        <v>31</v>
      </c>
      <c r="AE19" s="3" t="s">
        <v>32</v>
      </c>
      <c r="AF19" s="3" t="s">
        <v>33</v>
      </c>
      <c r="AG19" s="3" t="s">
        <v>34</v>
      </c>
      <c r="AH19" s="3" t="s">
        <v>35</v>
      </c>
      <c r="AI19" s="3" t="s">
        <v>36</v>
      </c>
      <c r="AJ19" s="3" t="s">
        <v>37</v>
      </c>
      <c r="AK19" s="3" t="s">
        <v>38</v>
      </c>
      <c r="AL19" s="3" t="s">
        <v>39</v>
      </c>
      <c r="AM19" s="3" t="s">
        <v>40</v>
      </c>
      <c r="AN19" s="3" t="s">
        <v>41</v>
      </c>
      <c r="AO19" s="3" t="s">
        <v>42</v>
      </c>
      <c r="AP19" s="3" t="s">
        <v>43</v>
      </c>
      <c r="AQ19" s="3" t="s">
        <v>44</v>
      </c>
      <c r="AR19" s="3" t="s">
        <v>45</v>
      </c>
      <c r="AS19" s="3" t="s">
        <v>46</v>
      </c>
      <c r="AT19" s="3" t="s">
        <v>47</v>
      </c>
      <c r="AU19" s="3" t="s">
        <v>48</v>
      </c>
      <c r="AV19" s="3" t="s">
        <v>49</v>
      </c>
      <c r="AW19" s="3" t="s">
        <v>50</v>
      </c>
      <c r="AX19" s="3" t="s">
        <v>51</v>
      </c>
      <c r="AY19" s="3" t="s">
        <v>52</v>
      </c>
      <c r="AZ19" s="3" t="s">
        <v>53</v>
      </c>
      <c r="BA19" s="3" t="s">
        <v>54</v>
      </c>
      <c r="BB19" s="3" t="s">
        <v>55</v>
      </c>
      <c r="BC19" s="3" t="s">
        <v>56</v>
      </c>
      <c r="BD19" s="3" t="s">
        <v>57</v>
      </c>
      <c r="BE19" s="3" t="s">
        <v>58</v>
      </c>
      <c r="BF19" s="3" t="s">
        <v>59</v>
      </c>
      <c r="BG19" s="3" t="s">
        <v>60</v>
      </c>
      <c r="BH19" s="3" t="s">
        <v>61</v>
      </c>
      <c r="BI19" s="3" t="s">
        <v>62</v>
      </c>
      <c r="BJ19" s="3" t="s">
        <v>63</v>
      </c>
      <c r="BK19" s="3" t="s">
        <v>64</v>
      </c>
      <c r="BL19" s="3" t="s">
        <v>65</v>
      </c>
      <c r="BM19" s="3" t="s">
        <v>66</v>
      </c>
      <c r="BN19" s="3" t="s">
        <v>67</v>
      </c>
      <c r="BO19" s="3" t="s">
        <v>68</v>
      </c>
      <c r="BP19" s="3" t="s">
        <v>69</v>
      </c>
      <c r="BQ19" s="3" t="s">
        <v>70</v>
      </c>
      <c r="BR19" s="3" t="s">
        <v>71</v>
      </c>
      <c r="BS19" s="3" t="s">
        <v>72</v>
      </c>
      <c r="BT19" s="3" t="s">
        <v>73</v>
      </c>
      <c r="BU19" s="3" t="s">
        <v>74</v>
      </c>
      <c r="BV19" s="3" t="s">
        <v>75</v>
      </c>
      <c r="BW19" s="3" t="s">
        <v>76</v>
      </c>
      <c r="BX19" s="3" t="s">
        <v>77</v>
      </c>
      <c r="BY19" s="3" t="s">
        <v>78</v>
      </c>
      <c r="BZ19" s="3" t="s">
        <v>79</v>
      </c>
      <c r="CA19" s="3" t="s">
        <v>80</v>
      </c>
      <c r="CB19" s="3" t="s">
        <v>81</v>
      </c>
      <c r="CC19" s="3" t="s">
        <v>82</v>
      </c>
      <c r="CD19" s="3" t="s">
        <v>83</v>
      </c>
      <c r="CE19" s="3" t="s">
        <v>84</v>
      </c>
      <c r="CF19" s="3" t="s">
        <v>85</v>
      </c>
      <c r="CG19" s="3" t="s">
        <v>86</v>
      </c>
      <c r="CH19" s="3" t="s">
        <v>87</v>
      </c>
      <c r="CI19" s="3" t="s">
        <v>88</v>
      </c>
      <c r="CJ19" s="3" t="s">
        <v>89</v>
      </c>
      <c r="CK19" s="3" t="s">
        <v>90</v>
      </c>
      <c r="CL19" s="3" t="s">
        <v>91</v>
      </c>
      <c r="CM19" s="3" t="s">
        <v>92</v>
      </c>
      <c r="CN19" s="3" t="s">
        <v>93</v>
      </c>
      <c r="CO19" s="3" t="s">
        <v>94</v>
      </c>
      <c r="CP19" s="3" t="s">
        <v>95</v>
      </c>
      <c r="CQ19" s="3" t="s">
        <v>96</v>
      </c>
      <c r="CR19" s="3" t="s">
        <v>97</v>
      </c>
      <c r="CS19" s="3" t="s">
        <v>98</v>
      </c>
      <c r="CT19" s="3" t="s">
        <v>99</v>
      </c>
      <c r="CU19" s="3" t="s">
        <v>100</v>
      </c>
      <c r="CV19" s="3" t="s">
        <v>101</v>
      </c>
      <c r="CW19" s="3" t="s">
        <v>102</v>
      </c>
      <c r="CX19" s="3" t="s">
        <v>103</v>
      </c>
      <c r="CY19" s="3" t="s">
        <v>104</v>
      </c>
      <c r="CZ19" s="3" t="s">
        <v>105</v>
      </c>
      <c r="DA19" s="3" t="s">
        <v>106</v>
      </c>
      <c r="DB19" s="3" t="s">
        <v>107</v>
      </c>
      <c r="DC19" s="3" t="s">
        <v>108</v>
      </c>
      <c r="DD19" s="3" t="s">
        <v>109</v>
      </c>
      <c r="DE19" s="3" t="s">
        <v>110</v>
      </c>
      <c r="DF19" s="3" t="s">
        <v>111</v>
      </c>
      <c r="DG19" s="3" t="s">
        <v>112</v>
      </c>
      <c r="DH19" s="3" t="s">
        <v>113</v>
      </c>
      <c r="DI19" s="3" t="s">
        <v>114</v>
      </c>
      <c r="DJ19" s="3" t="s">
        <v>115</v>
      </c>
      <c r="DK19" s="3" t="s">
        <v>116</v>
      </c>
      <c r="DL19" s="3" t="s">
        <v>117</v>
      </c>
      <c r="DM19" s="3" t="s">
        <v>118</v>
      </c>
      <c r="DN19" s="3" t="s">
        <v>119</v>
      </c>
      <c r="DO19" s="3" t="s">
        <v>120</v>
      </c>
      <c r="DP19" s="3" t="s">
        <v>121</v>
      </c>
      <c r="DQ19" s="3" t="s">
        <v>122</v>
      </c>
      <c r="DR19" s="3" t="s">
        <v>123</v>
      </c>
      <c r="DS19" s="3" t="s">
        <v>124</v>
      </c>
      <c r="DT19" s="3" t="s">
        <v>125</v>
      </c>
      <c r="DU19" s="3" t="s">
        <v>126</v>
      </c>
      <c r="DV19" s="3" t="s">
        <v>127</v>
      </c>
      <c r="DW19" s="3" t="s">
        <v>128</v>
      </c>
      <c r="DX19" s="3" t="s">
        <v>129</v>
      </c>
      <c r="DY19" s="3" t="s">
        <v>130</v>
      </c>
      <c r="DZ19" s="3" t="s">
        <v>131</v>
      </c>
      <c r="EA19" s="3" t="s">
        <v>132</v>
      </c>
      <c r="EB19" s="3" t="s">
        <v>133</v>
      </c>
      <c r="EC19" s="3" t="s">
        <v>134</v>
      </c>
    </row>
    <row r="20" spans="1:133" x14ac:dyDescent="0.25">
      <c r="A20" s="4" t="s">
        <v>135</v>
      </c>
      <c r="B20" s="5">
        <v>7708</v>
      </c>
      <c r="C20" s="5">
        <v>8857</v>
      </c>
      <c r="D20" s="5">
        <v>13612</v>
      </c>
      <c r="E20" s="5">
        <v>10442</v>
      </c>
      <c r="F20" s="5">
        <v>9831</v>
      </c>
      <c r="G20" s="5">
        <v>10552</v>
      </c>
      <c r="H20" s="5">
        <v>9051</v>
      </c>
      <c r="I20" s="5">
        <v>11407</v>
      </c>
      <c r="J20" s="5">
        <v>8956</v>
      </c>
      <c r="K20" s="5">
        <v>8083</v>
      </c>
      <c r="L20" s="5">
        <v>11643</v>
      </c>
      <c r="M20" s="5">
        <v>8585</v>
      </c>
      <c r="N20" s="5">
        <v>10311</v>
      </c>
      <c r="O20" s="5">
        <v>10117</v>
      </c>
      <c r="P20" s="5">
        <v>11585</v>
      </c>
      <c r="Q20" s="5">
        <v>9910</v>
      </c>
      <c r="R20" s="5">
        <v>11513</v>
      </c>
      <c r="S20" s="5">
        <v>10221</v>
      </c>
      <c r="T20" s="5">
        <v>10196</v>
      </c>
      <c r="U20" s="5">
        <v>11397</v>
      </c>
      <c r="V20" s="5">
        <v>8574</v>
      </c>
      <c r="W20" s="5">
        <v>12840</v>
      </c>
      <c r="X20" s="5">
        <v>11874</v>
      </c>
      <c r="Y20" s="5">
        <v>11951</v>
      </c>
      <c r="Z20" s="5">
        <v>10812</v>
      </c>
      <c r="AA20" s="5">
        <v>9441</v>
      </c>
      <c r="AB20" s="5">
        <v>8585</v>
      </c>
      <c r="AC20" s="5">
        <v>7877</v>
      </c>
      <c r="AD20" s="5">
        <v>8815</v>
      </c>
      <c r="AE20" s="5">
        <v>8836</v>
      </c>
      <c r="AF20" s="5">
        <v>9756</v>
      </c>
      <c r="AG20" s="5">
        <v>8483</v>
      </c>
      <c r="AH20" s="5">
        <v>10204</v>
      </c>
      <c r="AI20" s="5">
        <v>10683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</row>
    <row r="21" spans="1:133" x14ac:dyDescent="0.25">
      <c r="A21" s="4" t="s">
        <v>136</v>
      </c>
      <c r="B21" s="5">
        <v>8457.4776500000007</v>
      </c>
      <c r="C21" s="5">
        <v>7927.7137999999995</v>
      </c>
      <c r="D21" s="5">
        <v>9290.0349500000011</v>
      </c>
      <c r="E21" s="5">
        <v>8655.2945</v>
      </c>
      <c r="F21" s="5">
        <v>9037.51865</v>
      </c>
      <c r="G21" s="5">
        <v>8900.0434999999998</v>
      </c>
      <c r="H21" s="5">
        <v>8744.7255499999992</v>
      </c>
      <c r="I21" s="5">
        <v>8899.4031500000001</v>
      </c>
      <c r="J21" s="5">
        <v>9387.5074999999997</v>
      </c>
      <c r="K21" s="5">
        <v>9208.7583500000001</v>
      </c>
      <c r="L21" s="5">
        <v>9090.6365000000005</v>
      </c>
      <c r="M21" s="5">
        <v>10093.503949999998</v>
      </c>
      <c r="N21" s="5">
        <v>7615.1781799999999</v>
      </c>
      <c r="O21" s="5">
        <v>6985.1951199999985</v>
      </c>
      <c r="P21" s="5">
        <v>7629.1177599999992</v>
      </c>
      <c r="Q21" s="5">
        <v>7429.1740999999984</v>
      </c>
      <c r="R21" s="5">
        <v>7770.4678399999993</v>
      </c>
      <c r="S21" s="5">
        <v>7667.6474399999997</v>
      </c>
      <c r="T21" s="5">
        <v>8011.1158799999994</v>
      </c>
      <c r="U21" s="5">
        <v>8130.5365999999995</v>
      </c>
      <c r="V21" s="5">
        <v>8018.979150000001</v>
      </c>
      <c r="W21" s="5">
        <v>8398.6310199999989</v>
      </c>
      <c r="X21" s="5">
        <v>8272.4745999999996</v>
      </c>
      <c r="Y21" s="5">
        <v>8706.0042879999983</v>
      </c>
      <c r="Z21" s="5">
        <v>11482.012500000001</v>
      </c>
      <c r="AA21" s="5">
        <v>10769.880799999999</v>
      </c>
      <c r="AB21" s="5">
        <v>11589.480448</v>
      </c>
      <c r="AC21" s="5">
        <v>11242.001400000001</v>
      </c>
      <c r="AD21" s="5">
        <v>11684.095920000002</v>
      </c>
      <c r="AE21" s="5">
        <v>11403.879480000001</v>
      </c>
      <c r="AF21" s="5">
        <v>11846.375030000003</v>
      </c>
      <c r="AG21" s="5">
        <v>11916.798040000001</v>
      </c>
      <c r="AH21" s="5">
        <v>11620.446390000001</v>
      </c>
      <c r="AI21" s="5">
        <v>12076.015280000001</v>
      </c>
      <c r="AJ21" s="5">
        <v>11751.6546</v>
      </c>
      <c r="AK21" s="5">
        <v>12224.814783999998</v>
      </c>
      <c r="AL21" s="5">
        <v>12235.232520000001</v>
      </c>
      <c r="AM21" s="5">
        <v>11073.302239999999</v>
      </c>
      <c r="AN21" s="5">
        <v>12329.169215999998</v>
      </c>
      <c r="AO21" s="5">
        <v>11959.071600000001</v>
      </c>
      <c r="AP21" s="5">
        <v>12425.068459999999</v>
      </c>
      <c r="AQ21" s="5">
        <v>12109.946940000002</v>
      </c>
      <c r="AR21" s="5">
        <v>12565.914479999999</v>
      </c>
      <c r="AS21" s="5">
        <v>12617.966270000001</v>
      </c>
      <c r="AT21" s="5">
        <v>12287.94714</v>
      </c>
      <c r="AU21" s="5">
        <v>12771.059770000002</v>
      </c>
      <c r="AV21" s="5">
        <v>12442.056900000001</v>
      </c>
      <c r="AW21" s="5">
        <v>12964.503552</v>
      </c>
      <c r="AX21" s="5">
        <v>13006.823759999999</v>
      </c>
      <c r="AY21" s="5">
        <v>11814.472319999997</v>
      </c>
      <c r="AZ21" s="5">
        <v>13203.904896</v>
      </c>
      <c r="BA21" s="5">
        <v>12830.223</v>
      </c>
      <c r="BB21" s="5">
        <v>13349.753200000001</v>
      </c>
      <c r="BC21" s="5">
        <v>13053.348000000002</v>
      </c>
      <c r="BD21" s="5">
        <v>13570.207840000001</v>
      </c>
      <c r="BE21" s="5">
        <v>13659.00207</v>
      </c>
      <c r="BF21" s="5">
        <v>13341.114990000002</v>
      </c>
      <c r="BG21" s="5">
        <v>13873.332970000001</v>
      </c>
      <c r="BH21" s="5">
        <v>13505.809799999999</v>
      </c>
      <c r="BI21" s="5">
        <v>14066.363583999997</v>
      </c>
      <c r="BJ21" s="5">
        <v>14124.40631</v>
      </c>
      <c r="BK21" s="5">
        <v>12857.08844</v>
      </c>
      <c r="BL21" s="5">
        <v>14400.911615999998</v>
      </c>
      <c r="BM21" s="5">
        <v>14045.094000000001</v>
      </c>
      <c r="BN21" s="5">
        <v>14663.29543</v>
      </c>
      <c r="BO21" s="5">
        <v>14352.749460000001</v>
      </c>
      <c r="BP21" s="5">
        <v>14960.29682</v>
      </c>
      <c r="BQ21" s="5">
        <v>15107.266580000001</v>
      </c>
      <c r="BR21" s="5">
        <v>14779.949940000002</v>
      </c>
      <c r="BS21" s="5">
        <v>15401.206100000001</v>
      </c>
      <c r="BT21" s="5">
        <v>15031.806300000002</v>
      </c>
      <c r="BU21" s="5">
        <v>15671.580287999999</v>
      </c>
      <c r="BV21" s="5">
        <v>15707.393100000001</v>
      </c>
      <c r="BW21" s="5">
        <v>14759.892489999998</v>
      </c>
      <c r="BX21" s="5">
        <v>15904.843135999998</v>
      </c>
      <c r="BY21" s="5">
        <v>15452.566500000001</v>
      </c>
      <c r="BZ21" s="5">
        <v>16068.693760000002</v>
      </c>
      <c r="CA21" s="5">
        <v>15655.117590000002</v>
      </c>
      <c r="CB21" s="5">
        <v>16227.911000000002</v>
      </c>
      <c r="CC21" s="5">
        <v>16301.395880000002</v>
      </c>
      <c r="CD21" s="5">
        <v>15883.55118</v>
      </c>
      <c r="CE21" s="5">
        <v>16482.04621</v>
      </c>
      <c r="CF21" s="5">
        <v>16018.518599999999</v>
      </c>
      <c r="CG21" s="5">
        <v>16653.739647999999</v>
      </c>
      <c r="CH21" s="5">
        <v>16774.364740000001</v>
      </c>
      <c r="CI21" s="5">
        <v>15195.28808</v>
      </c>
      <c r="CJ21" s="5">
        <v>16932.228768000001</v>
      </c>
      <c r="CK21" s="5">
        <v>16424.463299999999</v>
      </c>
      <c r="CL21" s="5">
        <v>17051.554030000003</v>
      </c>
      <c r="CM21" s="5">
        <v>16586.651970000003</v>
      </c>
      <c r="CN21" s="5">
        <v>17174.028830000003</v>
      </c>
      <c r="CO21" s="5">
        <v>17242.200465000002</v>
      </c>
      <c r="CP21" s="5">
        <v>16789.956120000003</v>
      </c>
      <c r="CQ21" s="5">
        <v>17411.413810000002</v>
      </c>
      <c r="CR21" s="5">
        <v>16911.9804</v>
      </c>
      <c r="CS21" s="5">
        <v>17573.069696000002</v>
      </c>
      <c r="CT21" s="5">
        <v>17042.368419999999</v>
      </c>
      <c r="CU21" s="5">
        <v>15431.824799999999</v>
      </c>
      <c r="CV21" s="5">
        <v>17187.788799999998</v>
      </c>
      <c r="CW21" s="5">
        <v>16664.474399999999</v>
      </c>
      <c r="CX21" s="5">
        <v>17293.441760000002</v>
      </c>
      <c r="CY21" s="5">
        <v>16818.052230000001</v>
      </c>
      <c r="CZ21" s="5">
        <v>17409.792820000002</v>
      </c>
      <c r="DA21" s="5">
        <v>17467.968349999999</v>
      </c>
      <c r="DB21" s="5">
        <v>17001.985769999999</v>
      </c>
      <c r="DC21" s="5">
        <v>17627.185590000001</v>
      </c>
      <c r="DD21" s="5">
        <v>17114.865600000001</v>
      </c>
      <c r="DE21" s="5">
        <v>17780.153664000001</v>
      </c>
      <c r="DF21" s="5">
        <v>17783.340960000001</v>
      </c>
      <c r="DG21" s="5">
        <v>16101.090319999999</v>
      </c>
      <c r="DH21" s="5">
        <v>17924.408319999999</v>
      </c>
      <c r="DI21" s="5">
        <v>17369.692200000001</v>
      </c>
      <c r="DJ21" s="5">
        <v>18022.166820000002</v>
      </c>
      <c r="DK21" s="5">
        <v>17518.18635</v>
      </c>
      <c r="DL21" s="5">
        <v>18126.270400000001</v>
      </c>
      <c r="DM21" s="5">
        <v>18184.445930000002</v>
      </c>
      <c r="DN21" s="5">
        <v>17690.253210000003</v>
      </c>
      <c r="DO21" s="5">
        <v>18331.415689999998</v>
      </c>
      <c r="DP21" s="5">
        <v>17796.3786</v>
      </c>
      <c r="DQ21" s="5">
        <v>18479.942208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</row>
    <row r="22" spans="1:133" x14ac:dyDescent="0.25">
      <c r="A22" s="4" t="s">
        <v>137</v>
      </c>
      <c r="B22" s="5">
        <v>8458</v>
      </c>
      <c r="C22" s="5">
        <v>7928</v>
      </c>
      <c r="D22" s="5">
        <v>9290</v>
      </c>
      <c r="E22" s="5">
        <v>8204</v>
      </c>
      <c r="F22" s="5">
        <v>8426</v>
      </c>
      <c r="G22" s="5">
        <v>10188</v>
      </c>
      <c r="H22" s="5">
        <v>7799</v>
      </c>
      <c r="I22" s="5">
        <v>7843</v>
      </c>
      <c r="J22" s="5">
        <v>9216</v>
      </c>
      <c r="K22" s="5">
        <v>8094</v>
      </c>
      <c r="L22" s="5">
        <v>7934</v>
      </c>
      <c r="M22" s="5">
        <v>8809</v>
      </c>
      <c r="N22" s="5">
        <v>10748</v>
      </c>
      <c r="O22" s="5">
        <v>10948</v>
      </c>
      <c r="P22" s="5">
        <v>4129</v>
      </c>
      <c r="Q22" s="5">
        <v>10636</v>
      </c>
      <c r="R22" s="5">
        <v>11184</v>
      </c>
      <c r="S22" s="5">
        <v>11152</v>
      </c>
      <c r="T22" s="5">
        <v>9690</v>
      </c>
      <c r="U22" s="5">
        <v>9871</v>
      </c>
      <c r="V22" s="5">
        <v>11319</v>
      </c>
      <c r="W22" s="5">
        <v>10245</v>
      </c>
      <c r="X22" s="5">
        <v>9888</v>
      </c>
      <c r="Y22" s="5">
        <v>13123</v>
      </c>
      <c r="Z22" s="5">
        <v>11980</v>
      </c>
      <c r="AA22" s="5">
        <v>12359</v>
      </c>
      <c r="AB22" s="5">
        <v>11373</v>
      </c>
      <c r="AC22" s="5">
        <v>10927</v>
      </c>
      <c r="AD22" s="5">
        <v>11669</v>
      </c>
      <c r="AE22" s="5">
        <v>11266</v>
      </c>
      <c r="AF22" s="5">
        <v>10124</v>
      </c>
      <c r="AG22" s="5">
        <v>10276</v>
      </c>
      <c r="AH22" s="5">
        <v>10307</v>
      </c>
      <c r="AI22" s="5">
        <v>10578</v>
      </c>
      <c r="AJ22" s="5">
        <v>10206</v>
      </c>
      <c r="AK22" s="5">
        <v>11046</v>
      </c>
      <c r="AL22" s="5">
        <v>9114</v>
      </c>
      <c r="AM22" s="5">
        <v>8284</v>
      </c>
      <c r="AN22" s="5">
        <v>9234</v>
      </c>
      <c r="AO22" s="5">
        <v>8996</v>
      </c>
      <c r="AP22" s="5">
        <v>8989</v>
      </c>
      <c r="AQ22" s="5">
        <v>9109</v>
      </c>
      <c r="AR22" s="5">
        <v>9474</v>
      </c>
      <c r="AS22" s="5">
        <v>9535</v>
      </c>
      <c r="AT22" s="5">
        <v>9283</v>
      </c>
      <c r="AU22" s="5">
        <v>9652</v>
      </c>
      <c r="AV22" s="5">
        <v>9396</v>
      </c>
      <c r="AW22" s="5">
        <v>9769</v>
      </c>
      <c r="AX22" s="5">
        <v>9843</v>
      </c>
      <c r="AY22" s="5">
        <v>8970</v>
      </c>
      <c r="AZ22" s="5">
        <v>10022</v>
      </c>
      <c r="BA22" s="5">
        <v>9810</v>
      </c>
      <c r="BB22" s="5">
        <v>10272</v>
      </c>
      <c r="BC22" s="5">
        <v>10071</v>
      </c>
      <c r="BD22" s="5">
        <v>10541</v>
      </c>
      <c r="BE22" s="5">
        <v>10679</v>
      </c>
      <c r="BF22" s="5">
        <v>10468</v>
      </c>
      <c r="BG22" s="5">
        <v>10951</v>
      </c>
      <c r="BH22" s="5">
        <v>10729</v>
      </c>
      <c r="BI22" s="5">
        <v>11221</v>
      </c>
      <c r="BJ22" s="5">
        <v>11276</v>
      </c>
      <c r="BK22" s="5">
        <v>10302</v>
      </c>
      <c r="BL22" s="5">
        <v>11535</v>
      </c>
      <c r="BM22" s="5">
        <v>11288</v>
      </c>
      <c r="BN22" s="5">
        <v>11797</v>
      </c>
      <c r="BO22" s="5">
        <v>11545</v>
      </c>
      <c r="BP22" s="5">
        <v>12059</v>
      </c>
      <c r="BQ22" s="5">
        <v>12189</v>
      </c>
      <c r="BR22" s="5">
        <v>11921</v>
      </c>
      <c r="BS22" s="5">
        <v>12448</v>
      </c>
      <c r="BT22" s="5">
        <v>12172</v>
      </c>
      <c r="BU22" s="5">
        <v>12708</v>
      </c>
      <c r="BV22" s="5">
        <v>12744</v>
      </c>
      <c r="BW22" s="5">
        <v>12037</v>
      </c>
      <c r="BX22" s="5">
        <v>12989</v>
      </c>
      <c r="BY22" s="5">
        <v>12691</v>
      </c>
      <c r="BZ22" s="5">
        <v>13240</v>
      </c>
      <c r="CA22" s="5">
        <v>12930</v>
      </c>
      <c r="CB22" s="5">
        <v>13484</v>
      </c>
      <c r="CC22" s="5">
        <v>13606</v>
      </c>
      <c r="CD22" s="5">
        <v>13285</v>
      </c>
      <c r="CE22" s="5">
        <v>13840</v>
      </c>
      <c r="CF22" s="5">
        <v>13490</v>
      </c>
      <c r="CG22" s="5">
        <v>14040</v>
      </c>
      <c r="CH22" s="5">
        <v>14141</v>
      </c>
      <c r="CI22" s="5">
        <v>12856</v>
      </c>
      <c r="CJ22" s="5">
        <v>14328</v>
      </c>
      <c r="CK22" s="5">
        <v>13959</v>
      </c>
      <c r="CL22" s="5">
        <v>14517</v>
      </c>
      <c r="CM22" s="5">
        <v>14138</v>
      </c>
      <c r="CN22" s="5">
        <v>14690</v>
      </c>
      <c r="CO22" s="5">
        <v>14764</v>
      </c>
      <c r="CP22" s="5">
        <v>14359</v>
      </c>
      <c r="CQ22" s="5">
        <v>14907</v>
      </c>
      <c r="CR22" s="5">
        <v>14495</v>
      </c>
      <c r="CS22" s="5">
        <v>15047</v>
      </c>
      <c r="CT22" s="5">
        <v>14506</v>
      </c>
      <c r="CU22" s="5">
        <v>13167</v>
      </c>
      <c r="CV22" s="5">
        <v>14649</v>
      </c>
      <c r="CW22" s="5">
        <v>14235</v>
      </c>
      <c r="CX22" s="5">
        <v>14759</v>
      </c>
      <c r="CY22" s="5">
        <v>14331</v>
      </c>
      <c r="CZ22" s="5">
        <v>14858</v>
      </c>
      <c r="DA22" s="5">
        <v>14907</v>
      </c>
      <c r="DB22" s="5">
        <v>14474</v>
      </c>
      <c r="DC22" s="5">
        <v>15005</v>
      </c>
      <c r="DD22" s="5">
        <v>14569</v>
      </c>
      <c r="DE22" s="5">
        <v>15104</v>
      </c>
      <c r="DF22" s="5">
        <v>15041</v>
      </c>
      <c r="DG22" s="5">
        <v>13620</v>
      </c>
      <c r="DH22" s="5">
        <v>15118</v>
      </c>
      <c r="DI22" s="5">
        <v>14668</v>
      </c>
      <c r="DJ22" s="5">
        <v>15196</v>
      </c>
      <c r="DK22" s="5">
        <v>14743</v>
      </c>
      <c r="DL22" s="5">
        <v>15274</v>
      </c>
      <c r="DM22" s="5">
        <v>15313</v>
      </c>
      <c r="DN22" s="5">
        <v>14856</v>
      </c>
      <c r="DO22" s="5">
        <v>15390</v>
      </c>
      <c r="DP22" s="5">
        <v>14931</v>
      </c>
      <c r="DQ22" s="5">
        <v>15468</v>
      </c>
      <c r="DR22" s="5">
        <v>15503</v>
      </c>
      <c r="DS22" s="5">
        <v>14531</v>
      </c>
      <c r="DT22" s="5">
        <v>15564</v>
      </c>
      <c r="DU22" s="5">
        <v>15092</v>
      </c>
      <c r="DV22" s="5">
        <v>15625</v>
      </c>
      <c r="DW22" s="5">
        <v>15151</v>
      </c>
      <c r="DX22" s="5">
        <v>15687</v>
      </c>
      <c r="DY22" s="5">
        <v>15717</v>
      </c>
      <c r="DZ22" s="5">
        <v>15240</v>
      </c>
      <c r="EA22" s="5">
        <v>15779</v>
      </c>
      <c r="EB22" s="5">
        <v>15299</v>
      </c>
      <c r="EC22" s="5">
        <v>15840</v>
      </c>
    </row>
    <row r="23" spans="1:133" x14ac:dyDescent="0.25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</row>
    <row r="24" spans="1:133" x14ac:dyDescent="0.25">
      <c r="A24" s="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</row>
    <row r="25" spans="1:133" x14ac:dyDescent="0.25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</row>
    <row r="26" spans="1:133" x14ac:dyDescent="0.25">
      <c r="A26" s="9" t="s">
        <v>0</v>
      </c>
      <c r="B26" s="1" t="s">
        <v>142</v>
      </c>
      <c r="E26" t="s">
        <v>143</v>
      </c>
    </row>
    <row r="27" spans="1:133" x14ac:dyDescent="0.25">
      <c r="A27" s="10" t="s">
        <v>2</v>
      </c>
      <c r="B27" s="16" t="s">
        <v>3</v>
      </c>
      <c r="C27" s="11" t="s">
        <v>4</v>
      </c>
      <c r="D27" s="11" t="s">
        <v>5</v>
      </c>
      <c r="E27" s="11" t="s">
        <v>6</v>
      </c>
      <c r="F27" s="11" t="s">
        <v>7</v>
      </c>
      <c r="G27" s="11" t="s">
        <v>8</v>
      </c>
      <c r="H27" s="11" t="s">
        <v>9</v>
      </c>
      <c r="I27" s="11" t="s">
        <v>10</v>
      </c>
      <c r="J27" s="11" t="s">
        <v>11</v>
      </c>
      <c r="K27" s="11" t="s">
        <v>12</v>
      </c>
      <c r="L27" s="11" t="s">
        <v>13</v>
      </c>
      <c r="M27" s="11" t="s">
        <v>14</v>
      </c>
      <c r="N27" s="11" t="s">
        <v>15</v>
      </c>
      <c r="O27" s="11" t="s">
        <v>16</v>
      </c>
      <c r="P27" s="11" t="s">
        <v>17</v>
      </c>
      <c r="Q27" s="11" t="s">
        <v>18</v>
      </c>
      <c r="R27" s="11" t="s">
        <v>19</v>
      </c>
      <c r="S27" s="11" t="s">
        <v>20</v>
      </c>
      <c r="T27" s="11" t="s">
        <v>21</v>
      </c>
      <c r="U27" s="11" t="s">
        <v>22</v>
      </c>
      <c r="V27" s="11" t="s">
        <v>23</v>
      </c>
      <c r="W27" s="11" t="s">
        <v>24</v>
      </c>
      <c r="X27" s="11" t="s">
        <v>25</v>
      </c>
      <c r="Y27" s="11" t="s">
        <v>26</v>
      </c>
      <c r="Z27" s="11" t="s">
        <v>27</v>
      </c>
      <c r="AA27" s="11" t="s">
        <v>28</v>
      </c>
      <c r="AB27" s="11" t="s">
        <v>29</v>
      </c>
      <c r="AC27" s="11" t="s">
        <v>30</v>
      </c>
      <c r="AD27" s="11" t="s">
        <v>31</v>
      </c>
      <c r="AE27" s="11" t="s">
        <v>32</v>
      </c>
      <c r="AF27" s="11" t="s">
        <v>33</v>
      </c>
      <c r="AG27" s="11" t="s">
        <v>34</v>
      </c>
      <c r="AH27" s="11" t="s">
        <v>35</v>
      </c>
      <c r="AI27" s="11" t="s">
        <v>36</v>
      </c>
      <c r="AJ27" s="3" t="s">
        <v>37</v>
      </c>
      <c r="AK27" s="3" t="s">
        <v>38</v>
      </c>
      <c r="AL27" s="3" t="s">
        <v>39</v>
      </c>
      <c r="AM27" s="3" t="s">
        <v>40</v>
      </c>
      <c r="AN27" s="3" t="s">
        <v>41</v>
      </c>
      <c r="AO27" s="3" t="s">
        <v>42</v>
      </c>
      <c r="AP27" s="3" t="s">
        <v>43</v>
      </c>
      <c r="AQ27" s="3" t="s">
        <v>44</v>
      </c>
      <c r="AR27" s="3" t="s">
        <v>45</v>
      </c>
      <c r="AS27" s="3" t="s">
        <v>46</v>
      </c>
      <c r="AT27" s="3" t="s">
        <v>47</v>
      </c>
      <c r="AU27" s="3" t="s">
        <v>48</v>
      </c>
      <c r="AV27" s="3" t="s">
        <v>49</v>
      </c>
      <c r="AW27" s="3" t="s">
        <v>50</v>
      </c>
      <c r="AX27" s="3" t="s">
        <v>51</v>
      </c>
      <c r="AY27" s="3" t="s">
        <v>52</v>
      </c>
      <c r="AZ27" s="3" t="s">
        <v>53</v>
      </c>
      <c r="BA27" s="3" t="s">
        <v>54</v>
      </c>
      <c r="BB27" s="3" t="s">
        <v>55</v>
      </c>
      <c r="BC27" s="3" t="s">
        <v>56</v>
      </c>
      <c r="BD27" s="3" t="s">
        <v>57</v>
      </c>
      <c r="BE27" s="3" t="s">
        <v>58</v>
      </c>
      <c r="BF27" s="3" t="s">
        <v>59</v>
      </c>
      <c r="BG27" s="3" t="s">
        <v>60</v>
      </c>
      <c r="BH27" s="3" t="s">
        <v>61</v>
      </c>
      <c r="BI27" s="3" t="s">
        <v>62</v>
      </c>
      <c r="BJ27" s="3" t="s">
        <v>63</v>
      </c>
      <c r="BK27" s="3" t="s">
        <v>64</v>
      </c>
      <c r="BL27" s="3" t="s">
        <v>65</v>
      </c>
      <c r="BM27" s="3" t="s">
        <v>66</v>
      </c>
      <c r="BN27" s="3" t="s">
        <v>67</v>
      </c>
      <c r="BO27" s="3" t="s">
        <v>68</v>
      </c>
      <c r="BP27" s="3" t="s">
        <v>69</v>
      </c>
      <c r="BQ27" s="3" t="s">
        <v>70</v>
      </c>
      <c r="BR27" s="3" t="s">
        <v>71</v>
      </c>
      <c r="BS27" s="3" t="s">
        <v>72</v>
      </c>
      <c r="BT27" s="3" t="s">
        <v>73</v>
      </c>
      <c r="BU27" s="3" t="s">
        <v>74</v>
      </c>
      <c r="BV27" s="3" t="s">
        <v>75</v>
      </c>
      <c r="BW27" s="3" t="s">
        <v>76</v>
      </c>
      <c r="BX27" s="3" t="s">
        <v>77</v>
      </c>
      <c r="BY27" s="3" t="s">
        <v>78</v>
      </c>
      <c r="BZ27" s="3" t="s">
        <v>79</v>
      </c>
      <c r="CA27" s="3" t="s">
        <v>80</v>
      </c>
      <c r="CB27" s="3" t="s">
        <v>81</v>
      </c>
      <c r="CC27" s="3" t="s">
        <v>82</v>
      </c>
      <c r="CD27" s="3" t="s">
        <v>83</v>
      </c>
      <c r="CE27" s="3" t="s">
        <v>84</v>
      </c>
      <c r="CF27" s="3" t="s">
        <v>85</v>
      </c>
      <c r="CG27" s="3" t="s">
        <v>86</v>
      </c>
      <c r="CH27" s="3" t="s">
        <v>87</v>
      </c>
      <c r="CI27" s="3" t="s">
        <v>88</v>
      </c>
      <c r="CJ27" s="3" t="s">
        <v>89</v>
      </c>
      <c r="CK27" s="3" t="s">
        <v>90</v>
      </c>
      <c r="CL27" s="3" t="s">
        <v>91</v>
      </c>
      <c r="CM27" s="3" t="s">
        <v>92</v>
      </c>
      <c r="CN27" s="3" t="s">
        <v>93</v>
      </c>
      <c r="CO27" s="3" t="s">
        <v>94</v>
      </c>
      <c r="CP27" s="3" t="s">
        <v>95</v>
      </c>
      <c r="CQ27" s="3" t="s">
        <v>96</v>
      </c>
      <c r="CR27" s="3" t="s">
        <v>97</v>
      </c>
      <c r="CS27" s="3" t="s">
        <v>98</v>
      </c>
      <c r="CT27" s="3" t="s">
        <v>99</v>
      </c>
      <c r="CU27" s="3" t="s">
        <v>100</v>
      </c>
      <c r="CV27" s="3" t="s">
        <v>101</v>
      </c>
      <c r="CW27" s="3" t="s">
        <v>102</v>
      </c>
      <c r="CX27" s="3" t="s">
        <v>103</v>
      </c>
      <c r="CY27" s="3" t="s">
        <v>104</v>
      </c>
      <c r="CZ27" s="3" t="s">
        <v>105</v>
      </c>
      <c r="DA27" s="3" t="s">
        <v>106</v>
      </c>
      <c r="DB27" s="3" t="s">
        <v>107</v>
      </c>
      <c r="DC27" s="3" t="s">
        <v>108</v>
      </c>
      <c r="DD27" s="3" t="s">
        <v>109</v>
      </c>
      <c r="DE27" s="3" t="s">
        <v>110</v>
      </c>
      <c r="DF27" s="3" t="s">
        <v>111</v>
      </c>
      <c r="DG27" s="3" t="s">
        <v>112</v>
      </c>
      <c r="DH27" s="3" t="s">
        <v>113</v>
      </c>
      <c r="DI27" s="3" t="s">
        <v>114</v>
      </c>
      <c r="DJ27" s="3" t="s">
        <v>115</v>
      </c>
      <c r="DK27" s="3" t="s">
        <v>116</v>
      </c>
      <c r="DL27" s="3" t="s">
        <v>117</v>
      </c>
      <c r="DM27" s="3" t="s">
        <v>118</v>
      </c>
      <c r="DN27" s="3" t="s">
        <v>119</v>
      </c>
      <c r="DO27" s="3" t="s">
        <v>120</v>
      </c>
      <c r="DP27" s="3" t="s">
        <v>121</v>
      </c>
      <c r="DQ27" s="3" t="s">
        <v>122</v>
      </c>
      <c r="DR27" s="3" t="s">
        <v>123</v>
      </c>
      <c r="DS27" s="3" t="s">
        <v>124</v>
      </c>
      <c r="DT27" s="3" t="s">
        <v>125</v>
      </c>
      <c r="DU27" s="3" t="s">
        <v>126</v>
      </c>
      <c r="DV27" s="3" t="s">
        <v>127</v>
      </c>
      <c r="DW27" s="3" t="s">
        <v>128</v>
      </c>
      <c r="DX27" s="3" t="s">
        <v>129</v>
      </c>
      <c r="DY27" s="3" t="s">
        <v>130</v>
      </c>
      <c r="DZ27" s="3" t="s">
        <v>131</v>
      </c>
      <c r="EA27" s="3" t="s">
        <v>132</v>
      </c>
      <c r="EB27" s="3" t="s">
        <v>133</v>
      </c>
      <c r="EC27" s="3" t="s">
        <v>134</v>
      </c>
    </row>
    <row r="28" spans="1:133" x14ac:dyDescent="0.25">
      <c r="A28" s="12" t="s">
        <v>135</v>
      </c>
      <c r="B28" s="5">
        <v>21280</v>
      </c>
      <c r="C28" s="5">
        <v>22280</v>
      </c>
      <c r="D28" s="5">
        <v>33100</v>
      </c>
      <c r="E28" s="5">
        <v>24340</v>
      </c>
      <c r="F28" s="5">
        <v>24790</v>
      </c>
      <c r="G28" s="5">
        <v>33560</v>
      </c>
      <c r="H28" s="5">
        <v>27140</v>
      </c>
      <c r="I28" s="5">
        <v>36510</v>
      </c>
      <c r="J28" s="5">
        <v>25900</v>
      </c>
      <c r="K28" s="5">
        <v>27140</v>
      </c>
      <c r="L28" s="5">
        <v>38290</v>
      </c>
      <c r="M28" s="5">
        <v>29720</v>
      </c>
      <c r="N28" s="5">
        <v>24230</v>
      </c>
      <c r="O28" s="5">
        <v>24740</v>
      </c>
      <c r="P28" s="5">
        <v>31130</v>
      </c>
      <c r="Q28" s="5">
        <v>26740</v>
      </c>
      <c r="R28" s="5">
        <v>34950</v>
      </c>
      <c r="S28" s="5">
        <v>29400</v>
      </c>
      <c r="T28" s="5">
        <v>28690</v>
      </c>
      <c r="U28" s="5">
        <v>36310</v>
      </c>
      <c r="V28" s="5">
        <v>29170</v>
      </c>
      <c r="W28" s="5">
        <v>31730</v>
      </c>
      <c r="X28" s="5">
        <v>35570</v>
      </c>
      <c r="Y28" s="5">
        <v>32110</v>
      </c>
      <c r="Z28" s="5">
        <v>29740</v>
      </c>
      <c r="AA28" s="5">
        <v>32980</v>
      </c>
      <c r="AB28" s="5">
        <v>30900</v>
      </c>
      <c r="AC28" s="5">
        <v>32340</v>
      </c>
      <c r="AD28" s="5">
        <v>38080</v>
      </c>
      <c r="AE28" s="5">
        <v>37160</v>
      </c>
      <c r="AF28" s="5">
        <v>41230</v>
      </c>
      <c r="AG28" s="5">
        <v>32830</v>
      </c>
      <c r="AH28" s="5">
        <v>35630</v>
      </c>
      <c r="AI28" s="5">
        <v>41120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</row>
    <row r="29" spans="1:133" x14ac:dyDescent="0.25">
      <c r="A29" s="12" t="s">
        <v>136</v>
      </c>
      <c r="B29" s="5">
        <v>31552.0821</v>
      </c>
      <c r="C29" s="5">
        <v>29285.163599999996</v>
      </c>
      <c r="D29" s="5">
        <v>36824.945</v>
      </c>
      <c r="E29" s="5">
        <v>33167.672999999995</v>
      </c>
      <c r="F29" s="5">
        <v>35225.6751</v>
      </c>
      <c r="G29" s="5">
        <v>38517.75</v>
      </c>
      <c r="H29" s="5">
        <v>37171.318800000001</v>
      </c>
      <c r="I29" s="5">
        <v>38150.943599999999</v>
      </c>
      <c r="J29" s="5">
        <v>41605.022000000012</v>
      </c>
      <c r="K29" s="5">
        <v>40110.193200000002</v>
      </c>
      <c r="L29" s="5">
        <v>39724.839</v>
      </c>
      <c r="M29" s="5">
        <v>45713.581999999995</v>
      </c>
      <c r="N29" s="5">
        <v>46320.402800000003</v>
      </c>
      <c r="O29" s="5">
        <v>42422.687839999999</v>
      </c>
      <c r="P29" s="5">
        <v>46756.156543999998</v>
      </c>
      <c r="Q29" s="5">
        <v>45588.7598</v>
      </c>
      <c r="R29" s="5">
        <v>47706.002359999999</v>
      </c>
      <c r="S29" s="5">
        <v>47026.274760000008</v>
      </c>
      <c r="T29" s="5">
        <v>49163.773279999994</v>
      </c>
      <c r="U29" s="5">
        <v>49875.437839999999</v>
      </c>
      <c r="V29" s="5">
        <v>49132.802380000008</v>
      </c>
      <c r="W29" s="5">
        <v>51453.800879999995</v>
      </c>
      <c r="X29" s="5">
        <v>50596.3004</v>
      </c>
      <c r="Y29" s="5">
        <v>53168.902591999999</v>
      </c>
      <c r="Z29" s="5">
        <v>47278.874999999985</v>
      </c>
      <c r="AA29" s="5">
        <v>44346.567999999985</v>
      </c>
      <c r="AB29" s="5">
        <v>47721.39007999999</v>
      </c>
      <c r="AC29" s="5">
        <v>46290.593999999997</v>
      </c>
      <c r="AD29" s="5">
        <v>48110.983200000002</v>
      </c>
      <c r="AE29" s="5">
        <v>46957.150800000003</v>
      </c>
      <c r="AF29" s="5">
        <v>48779.191300000006</v>
      </c>
      <c r="AG29" s="5">
        <v>49069.168399999995</v>
      </c>
      <c r="AH29" s="5">
        <v>47848.896899999992</v>
      </c>
      <c r="AI29" s="5">
        <v>49724.768800000005</v>
      </c>
      <c r="AJ29" s="5">
        <v>48389.165999999997</v>
      </c>
      <c r="AK29" s="5">
        <v>50337.472639999985</v>
      </c>
      <c r="AL29" s="5">
        <v>50380.369200000001</v>
      </c>
      <c r="AM29" s="5">
        <v>45595.950399999994</v>
      </c>
      <c r="AN29" s="5">
        <v>50767.167359999992</v>
      </c>
      <c r="AO29" s="5">
        <v>49243.236000000004</v>
      </c>
      <c r="AP29" s="5">
        <v>51162.046599999994</v>
      </c>
      <c r="AQ29" s="5">
        <v>49864.487399999998</v>
      </c>
      <c r="AR29" s="5">
        <v>51742.000799999994</v>
      </c>
      <c r="AS29" s="5">
        <v>51956.331700000002</v>
      </c>
      <c r="AT29" s="5">
        <v>50597.429400000001</v>
      </c>
      <c r="AU29" s="5">
        <v>52586.716700000004</v>
      </c>
      <c r="AV29" s="5">
        <v>51231.999000000003</v>
      </c>
      <c r="AW29" s="5">
        <v>53383.249920000002</v>
      </c>
      <c r="AX29" s="5">
        <v>53557.50959999999</v>
      </c>
      <c r="AY29" s="5">
        <v>48647.827199999992</v>
      </c>
      <c r="AZ29" s="5">
        <v>54369.02016</v>
      </c>
      <c r="BA29" s="5">
        <v>52830.33</v>
      </c>
      <c r="BB29" s="5">
        <v>54969.572</v>
      </c>
      <c r="BC29" s="5">
        <v>53749.08</v>
      </c>
      <c r="BD29" s="5">
        <v>55877.326400000005</v>
      </c>
      <c r="BE29" s="5">
        <v>56242.949700000012</v>
      </c>
      <c r="BF29" s="5">
        <v>54934.002900000007</v>
      </c>
      <c r="BG29" s="5">
        <v>57125.488699999994</v>
      </c>
      <c r="BH29" s="5">
        <v>55612.157999999996</v>
      </c>
      <c r="BI29" s="5">
        <v>57920.320639999984</v>
      </c>
      <c r="BJ29" s="5">
        <v>58159.320099999997</v>
      </c>
      <c r="BK29" s="5">
        <v>52940.952399999995</v>
      </c>
      <c r="BL29" s="5">
        <v>59297.87135999999</v>
      </c>
      <c r="BM29" s="5">
        <v>57832.740000000005</v>
      </c>
      <c r="BN29" s="5">
        <v>60378.275299999994</v>
      </c>
      <c r="BO29" s="5">
        <v>59099.556599999996</v>
      </c>
      <c r="BP29" s="5">
        <v>61601.222199999989</v>
      </c>
      <c r="BQ29" s="5">
        <v>62206.39179999999</v>
      </c>
      <c r="BR29" s="5">
        <v>60858.617399999996</v>
      </c>
      <c r="BS29" s="5">
        <v>63416.730999999992</v>
      </c>
      <c r="BT29" s="5">
        <v>61895.67300000001</v>
      </c>
      <c r="BU29" s="5">
        <v>64530.036479999995</v>
      </c>
      <c r="BV29" s="5">
        <v>64677.501000000004</v>
      </c>
      <c r="BW29" s="5">
        <v>60776.027899999986</v>
      </c>
      <c r="BX29" s="5">
        <v>65490.530559999999</v>
      </c>
      <c r="BY29" s="5">
        <v>63628.214999999989</v>
      </c>
      <c r="BZ29" s="5">
        <v>66165.209600000002</v>
      </c>
      <c r="CA29" s="5">
        <v>64462.248900000006</v>
      </c>
      <c r="CB29" s="5">
        <v>66820.81</v>
      </c>
      <c r="CC29" s="5">
        <v>67123.394800000009</v>
      </c>
      <c r="CD29" s="5">
        <v>65402.857799999998</v>
      </c>
      <c r="CE29" s="5">
        <v>67867.249100000001</v>
      </c>
      <c r="CF29" s="5">
        <v>65958.606</v>
      </c>
      <c r="CG29" s="5">
        <v>68574.222079999992</v>
      </c>
      <c r="CH29" s="5">
        <v>68261.69</v>
      </c>
      <c r="CI29" s="5">
        <v>61837.921599999987</v>
      </c>
      <c r="CJ29" s="5">
        <v>68903.714879999985</v>
      </c>
      <c r="CK29" s="5">
        <v>66835.335000000006</v>
      </c>
      <c r="CL29" s="5">
        <v>69390.979699999996</v>
      </c>
      <c r="CM29" s="5">
        <v>67502.213099999994</v>
      </c>
      <c r="CN29" s="5">
        <v>69895.287700000001</v>
      </c>
      <c r="CO29" s="5">
        <v>70169.955450000009</v>
      </c>
      <c r="CP29" s="5">
        <v>68327.645400000009</v>
      </c>
      <c r="CQ29" s="5">
        <v>70860.677299999996</v>
      </c>
      <c r="CR29" s="5">
        <v>68831.070000000007</v>
      </c>
      <c r="CS29" s="5">
        <v>71524.311039999986</v>
      </c>
      <c r="CT29" s="5">
        <v>70174.458199999994</v>
      </c>
      <c r="CU29" s="5">
        <v>63542.807999999997</v>
      </c>
      <c r="CV29" s="5">
        <v>70773.247999999992</v>
      </c>
      <c r="CW29" s="5">
        <v>68618.423999999985</v>
      </c>
      <c r="CX29" s="5">
        <v>71208.289599999989</v>
      </c>
      <c r="CY29" s="5">
        <v>69250.8033</v>
      </c>
      <c r="CZ29" s="5">
        <v>71687.382199999993</v>
      </c>
      <c r="DA29" s="5">
        <v>71926.928499999995</v>
      </c>
      <c r="DB29" s="5">
        <v>70008.176700000011</v>
      </c>
      <c r="DC29" s="5">
        <v>72582.528900000005</v>
      </c>
      <c r="DD29" s="5">
        <v>70472.975999999995</v>
      </c>
      <c r="DE29" s="5">
        <v>73212.397439999986</v>
      </c>
      <c r="DF29" s="5">
        <v>73225.521599999993</v>
      </c>
      <c r="DG29" s="5">
        <v>66298.607199999984</v>
      </c>
      <c r="DH29" s="5">
        <v>73806.387199999997</v>
      </c>
      <c r="DI29" s="5">
        <v>71522.262000000017</v>
      </c>
      <c r="DJ29" s="5">
        <v>74208.922200000001</v>
      </c>
      <c r="DK29" s="5">
        <v>72133.708499999993</v>
      </c>
      <c r="DL29" s="5">
        <v>74637.583999999988</v>
      </c>
      <c r="DM29" s="5">
        <v>74877.13029999999</v>
      </c>
      <c r="DN29" s="5">
        <v>72842.219100000002</v>
      </c>
      <c r="DO29" s="5">
        <v>75482.299899999984</v>
      </c>
      <c r="DP29" s="5">
        <v>73279.205999999991</v>
      </c>
      <c r="DQ29" s="5">
        <v>76093.879679999984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</row>
    <row r="30" spans="1:133" x14ac:dyDescent="0.25">
      <c r="A30" s="12" t="s">
        <v>137</v>
      </c>
      <c r="B30" s="5">
        <v>31550</v>
      </c>
      <c r="C30" s="5">
        <v>29290</v>
      </c>
      <c r="D30" s="5">
        <v>36820</v>
      </c>
      <c r="E30" s="5">
        <v>29150</v>
      </c>
      <c r="F30" s="5">
        <v>30240</v>
      </c>
      <c r="G30" s="5">
        <v>30290</v>
      </c>
      <c r="H30" s="5">
        <v>30720</v>
      </c>
      <c r="I30" s="5">
        <v>31000</v>
      </c>
      <c r="J30" s="5">
        <v>39930</v>
      </c>
      <c r="K30" s="5">
        <v>32630</v>
      </c>
      <c r="L30" s="5">
        <v>31990</v>
      </c>
      <c r="M30" s="5">
        <v>37150</v>
      </c>
      <c r="N30" s="5">
        <v>31370</v>
      </c>
      <c r="O30" s="5">
        <v>28270</v>
      </c>
      <c r="P30" s="5">
        <v>50740</v>
      </c>
      <c r="Q30" s="5">
        <v>29160</v>
      </c>
      <c r="R30" s="5">
        <v>30370</v>
      </c>
      <c r="S30" s="5">
        <v>30780</v>
      </c>
      <c r="T30" s="5">
        <v>30020</v>
      </c>
      <c r="U30" s="5">
        <v>31360</v>
      </c>
      <c r="V30" s="5">
        <v>36460</v>
      </c>
      <c r="W30" s="5">
        <v>32090</v>
      </c>
      <c r="X30" s="5">
        <v>31290</v>
      </c>
      <c r="Y30" s="5">
        <v>41690</v>
      </c>
      <c r="Z30" s="5">
        <v>32780</v>
      </c>
      <c r="AA30" s="5">
        <v>30880</v>
      </c>
      <c r="AB30" s="5">
        <v>33240</v>
      </c>
      <c r="AC30" s="5">
        <v>32390</v>
      </c>
      <c r="AD30" s="5">
        <v>33710</v>
      </c>
      <c r="AE30" s="5">
        <v>32840</v>
      </c>
      <c r="AF30" s="5">
        <v>34170</v>
      </c>
      <c r="AG30" s="5">
        <v>34400</v>
      </c>
      <c r="AH30" s="5">
        <v>33520</v>
      </c>
      <c r="AI30" s="5">
        <v>34870</v>
      </c>
      <c r="AJ30" s="5">
        <v>33970</v>
      </c>
      <c r="AK30" s="5">
        <v>35330</v>
      </c>
      <c r="AL30" s="5">
        <v>37530</v>
      </c>
      <c r="AM30" s="5">
        <v>34110</v>
      </c>
      <c r="AN30" s="5">
        <v>38020</v>
      </c>
      <c r="AO30" s="5">
        <v>37040</v>
      </c>
      <c r="AP30" s="5">
        <v>38510</v>
      </c>
      <c r="AQ30" s="5">
        <v>37500</v>
      </c>
      <c r="AR30" s="5">
        <v>39000</v>
      </c>
      <c r="AS30" s="5">
        <v>39260</v>
      </c>
      <c r="AT30" s="5">
        <v>38230</v>
      </c>
      <c r="AU30" s="5">
        <v>39750</v>
      </c>
      <c r="AV30" s="5">
        <v>38700</v>
      </c>
      <c r="AW30" s="5">
        <v>40230</v>
      </c>
      <c r="AX30" s="5">
        <v>40530</v>
      </c>
      <c r="AY30" s="5">
        <v>36940</v>
      </c>
      <c r="AZ30" s="5">
        <v>41270</v>
      </c>
      <c r="BA30" s="5">
        <v>40400</v>
      </c>
      <c r="BB30" s="5">
        <v>42300</v>
      </c>
      <c r="BC30" s="5">
        <v>41470</v>
      </c>
      <c r="BD30" s="5">
        <v>43410</v>
      </c>
      <c r="BE30" s="5">
        <v>43970</v>
      </c>
      <c r="BF30" s="5">
        <v>43100</v>
      </c>
      <c r="BG30" s="5">
        <v>45100</v>
      </c>
      <c r="BH30" s="5">
        <v>44170</v>
      </c>
      <c r="BI30" s="5">
        <v>46210</v>
      </c>
      <c r="BJ30" s="5">
        <v>46420</v>
      </c>
      <c r="BK30" s="5">
        <v>42420</v>
      </c>
      <c r="BL30" s="5">
        <v>47490</v>
      </c>
      <c r="BM30" s="5">
        <v>46480</v>
      </c>
      <c r="BN30" s="5">
        <v>48580</v>
      </c>
      <c r="BO30" s="5">
        <v>47540</v>
      </c>
      <c r="BP30" s="5">
        <v>49660</v>
      </c>
      <c r="BQ30" s="5">
        <v>50190</v>
      </c>
      <c r="BR30" s="5">
        <v>49090</v>
      </c>
      <c r="BS30" s="5">
        <v>51260</v>
      </c>
      <c r="BT30" s="5">
        <v>50120</v>
      </c>
      <c r="BU30" s="5">
        <v>52330</v>
      </c>
      <c r="BV30" s="5">
        <v>52480</v>
      </c>
      <c r="BW30" s="5">
        <v>49560</v>
      </c>
      <c r="BX30" s="5">
        <v>53490</v>
      </c>
      <c r="BY30" s="5">
        <v>52260</v>
      </c>
      <c r="BZ30" s="5">
        <v>54510</v>
      </c>
      <c r="CA30" s="5">
        <v>53240</v>
      </c>
      <c r="CB30" s="5">
        <v>55520</v>
      </c>
      <c r="CC30" s="5">
        <v>56020</v>
      </c>
      <c r="CD30" s="5">
        <v>54710</v>
      </c>
      <c r="CE30" s="5">
        <v>56980</v>
      </c>
      <c r="CF30" s="5">
        <v>55550</v>
      </c>
      <c r="CG30" s="5">
        <v>57810</v>
      </c>
      <c r="CH30" s="5">
        <v>57460</v>
      </c>
      <c r="CI30" s="5">
        <v>52230</v>
      </c>
      <c r="CJ30" s="5">
        <v>58220</v>
      </c>
      <c r="CK30" s="5">
        <v>56720</v>
      </c>
      <c r="CL30" s="5">
        <v>58990</v>
      </c>
      <c r="CM30" s="5">
        <v>57450</v>
      </c>
      <c r="CN30" s="5">
        <v>59700</v>
      </c>
      <c r="CO30" s="5">
        <v>60000</v>
      </c>
      <c r="CP30" s="5">
        <v>58360</v>
      </c>
      <c r="CQ30" s="5">
        <v>60590</v>
      </c>
      <c r="CR30" s="5">
        <v>58910</v>
      </c>
      <c r="CS30" s="5">
        <v>61160</v>
      </c>
      <c r="CT30" s="5">
        <v>59730</v>
      </c>
      <c r="CU30" s="5">
        <v>54220</v>
      </c>
      <c r="CV30" s="5">
        <v>60320</v>
      </c>
      <c r="CW30" s="5">
        <v>58620</v>
      </c>
      <c r="CX30" s="5">
        <v>60770</v>
      </c>
      <c r="CY30" s="5">
        <v>59010</v>
      </c>
      <c r="CZ30" s="5">
        <v>61180</v>
      </c>
      <c r="DA30" s="5">
        <v>61380</v>
      </c>
      <c r="DB30" s="5">
        <v>59600</v>
      </c>
      <c r="DC30" s="5">
        <v>61790</v>
      </c>
      <c r="DD30" s="5">
        <v>59990</v>
      </c>
      <c r="DE30" s="5">
        <v>62190</v>
      </c>
      <c r="DF30" s="5">
        <v>61930</v>
      </c>
      <c r="DG30" s="5">
        <v>56080</v>
      </c>
      <c r="DH30" s="5">
        <v>62250</v>
      </c>
      <c r="DI30" s="5">
        <v>60400</v>
      </c>
      <c r="DJ30" s="5">
        <v>62570</v>
      </c>
      <c r="DK30" s="5">
        <v>60710</v>
      </c>
      <c r="DL30" s="5">
        <v>62890</v>
      </c>
      <c r="DM30" s="5">
        <v>63050</v>
      </c>
      <c r="DN30" s="5">
        <v>61170</v>
      </c>
      <c r="DO30" s="5">
        <v>63370</v>
      </c>
      <c r="DP30" s="5">
        <v>61480</v>
      </c>
      <c r="DQ30" s="5">
        <v>63690</v>
      </c>
      <c r="DR30" s="5">
        <v>63830</v>
      </c>
      <c r="DS30" s="5">
        <v>59830</v>
      </c>
      <c r="DT30" s="5">
        <v>64090</v>
      </c>
      <c r="DU30" s="5">
        <v>62140</v>
      </c>
      <c r="DV30" s="5">
        <v>64340</v>
      </c>
      <c r="DW30" s="5">
        <v>62390</v>
      </c>
      <c r="DX30" s="5">
        <v>64590</v>
      </c>
      <c r="DY30" s="5">
        <v>64720</v>
      </c>
      <c r="DZ30" s="5">
        <v>62750</v>
      </c>
      <c r="EA30" s="5">
        <v>64970</v>
      </c>
      <c r="EB30" s="5">
        <v>63000</v>
      </c>
      <c r="EC30" s="5">
        <v>65220</v>
      </c>
    </row>
    <row r="31" spans="1:133" x14ac:dyDescent="0.25">
      <c r="A31" s="13" t="s">
        <v>144</v>
      </c>
      <c r="B31">
        <v>35317</v>
      </c>
      <c r="C31">
        <v>78408</v>
      </c>
      <c r="D31">
        <v>143341</v>
      </c>
      <c r="E31">
        <v>86310</v>
      </c>
      <c r="F31">
        <v>72564</v>
      </c>
      <c r="G31">
        <v>44403</v>
      </c>
      <c r="H31">
        <v>55929</v>
      </c>
      <c r="I31">
        <v>220234</v>
      </c>
      <c r="J31">
        <v>144302</v>
      </c>
      <c r="K31">
        <v>138117</v>
      </c>
      <c r="L31">
        <v>90016</v>
      </c>
      <c r="M31">
        <v>28031</v>
      </c>
      <c r="N31" s="8"/>
      <c r="O31">
        <v>108937</v>
      </c>
      <c r="P31">
        <v>107980</v>
      </c>
      <c r="Q31">
        <v>27535</v>
      </c>
      <c r="R31">
        <v>144498</v>
      </c>
      <c r="S31">
        <v>10869</v>
      </c>
      <c r="T31">
        <v>12417</v>
      </c>
      <c r="U31">
        <v>158929</v>
      </c>
      <c r="V31">
        <v>129190</v>
      </c>
      <c r="X31">
        <v>29390</v>
      </c>
      <c r="Y31">
        <v>40864</v>
      </c>
      <c r="Z31">
        <v>62020</v>
      </c>
      <c r="AA31">
        <v>22154</v>
      </c>
      <c r="AB31">
        <v>89514</v>
      </c>
      <c r="AC31">
        <v>169334</v>
      </c>
      <c r="AD31">
        <v>13790</v>
      </c>
      <c r="AE31">
        <v>50404</v>
      </c>
      <c r="AF31" s="8"/>
      <c r="AG31">
        <v>167111</v>
      </c>
      <c r="AH31">
        <v>157278</v>
      </c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</row>
    <row r="32" spans="1:133" x14ac:dyDescent="0.25">
      <c r="A32" s="1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</row>
    <row r="35" spans="1:133" x14ac:dyDescent="0.25">
      <c r="A35" s="1" t="s">
        <v>0</v>
      </c>
      <c r="B35" s="1" t="s">
        <v>142</v>
      </c>
      <c r="E35" t="s">
        <v>143</v>
      </c>
    </row>
    <row r="36" spans="1:133" x14ac:dyDescent="0.25">
      <c r="A36" s="2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3" t="s">
        <v>9</v>
      </c>
      <c r="I36" s="3" t="s">
        <v>10</v>
      </c>
      <c r="J36" s="3" t="s">
        <v>11</v>
      </c>
      <c r="K36" s="3" t="s">
        <v>12</v>
      </c>
      <c r="L36" s="3" t="s">
        <v>13</v>
      </c>
      <c r="M36" s="3" t="s">
        <v>14</v>
      </c>
      <c r="N36" s="3" t="s">
        <v>15</v>
      </c>
      <c r="O36" s="3" t="s">
        <v>16</v>
      </c>
      <c r="P36" s="3" t="s">
        <v>17</v>
      </c>
      <c r="Q36" s="3" t="s">
        <v>18</v>
      </c>
      <c r="R36" s="3" t="s">
        <v>19</v>
      </c>
      <c r="S36" s="3" t="s">
        <v>20</v>
      </c>
      <c r="T36" s="3" t="s">
        <v>21</v>
      </c>
      <c r="U36" s="3" t="s">
        <v>22</v>
      </c>
      <c r="V36" s="3" t="s">
        <v>23</v>
      </c>
      <c r="W36" s="3" t="s">
        <v>24</v>
      </c>
      <c r="X36" s="3" t="s">
        <v>25</v>
      </c>
      <c r="Y36" s="3" t="s">
        <v>26</v>
      </c>
      <c r="Z36" s="3" t="s">
        <v>27</v>
      </c>
      <c r="AA36" s="3" t="s">
        <v>28</v>
      </c>
      <c r="AB36" s="3" t="s">
        <v>29</v>
      </c>
      <c r="AC36" s="3" t="s">
        <v>30</v>
      </c>
      <c r="AD36" s="3" t="s">
        <v>31</v>
      </c>
      <c r="AE36" s="3" t="s">
        <v>32</v>
      </c>
      <c r="AF36" s="3" t="s">
        <v>33</v>
      </c>
      <c r="AG36" s="3" t="s">
        <v>34</v>
      </c>
      <c r="AH36" s="3" t="s">
        <v>35</v>
      </c>
      <c r="AI36" s="3" t="s">
        <v>36</v>
      </c>
      <c r="AJ36" s="3" t="s">
        <v>37</v>
      </c>
      <c r="AK36" s="3" t="s">
        <v>38</v>
      </c>
      <c r="AL36" s="3" t="s">
        <v>39</v>
      </c>
      <c r="AM36" s="3" t="s">
        <v>40</v>
      </c>
      <c r="AN36" s="3" t="s">
        <v>41</v>
      </c>
      <c r="AO36" s="3" t="s">
        <v>42</v>
      </c>
      <c r="AP36" s="3" t="s">
        <v>43</v>
      </c>
      <c r="AQ36" s="3" t="s">
        <v>44</v>
      </c>
      <c r="AR36" s="3" t="s">
        <v>45</v>
      </c>
      <c r="AS36" s="3" t="s">
        <v>46</v>
      </c>
      <c r="AT36" s="3" t="s">
        <v>47</v>
      </c>
      <c r="AU36" s="3" t="s">
        <v>48</v>
      </c>
      <c r="AV36" s="3" t="s">
        <v>49</v>
      </c>
      <c r="AW36" s="3" t="s">
        <v>50</v>
      </c>
      <c r="AX36" s="3" t="s">
        <v>51</v>
      </c>
      <c r="AY36" s="3" t="s">
        <v>52</v>
      </c>
      <c r="AZ36" s="3" t="s">
        <v>53</v>
      </c>
      <c r="BA36" s="3" t="s">
        <v>54</v>
      </c>
      <c r="BB36" s="3" t="s">
        <v>55</v>
      </c>
      <c r="BC36" s="3" t="s">
        <v>56</v>
      </c>
      <c r="BD36" s="3" t="s">
        <v>57</v>
      </c>
      <c r="BE36" s="3" t="s">
        <v>58</v>
      </c>
      <c r="BF36" s="3" t="s">
        <v>59</v>
      </c>
      <c r="BG36" s="3" t="s">
        <v>60</v>
      </c>
      <c r="BH36" s="3" t="s">
        <v>61</v>
      </c>
      <c r="BI36" s="3" t="s">
        <v>62</v>
      </c>
      <c r="BJ36" s="3" t="s">
        <v>63</v>
      </c>
      <c r="BK36" s="3" t="s">
        <v>64</v>
      </c>
      <c r="BL36" s="3" t="s">
        <v>65</v>
      </c>
      <c r="BM36" s="3" t="s">
        <v>66</v>
      </c>
      <c r="BN36" s="3" t="s">
        <v>67</v>
      </c>
      <c r="BO36" s="3" t="s">
        <v>68</v>
      </c>
      <c r="BP36" s="3" t="s">
        <v>69</v>
      </c>
      <c r="BQ36" s="3" t="s">
        <v>70</v>
      </c>
      <c r="BR36" s="3" t="s">
        <v>71</v>
      </c>
      <c r="BS36" s="3" t="s">
        <v>72</v>
      </c>
      <c r="BT36" s="3" t="s">
        <v>73</v>
      </c>
      <c r="BU36" s="3" t="s">
        <v>74</v>
      </c>
      <c r="BV36" s="3" t="s">
        <v>75</v>
      </c>
      <c r="BW36" s="3" t="s">
        <v>76</v>
      </c>
      <c r="BX36" s="3" t="s">
        <v>77</v>
      </c>
      <c r="BY36" s="3" t="s">
        <v>78</v>
      </c>
      <c r="BZ36" s="3" t="s">
        <v>79</v>
      </c>
      <c r="CA36" s="3" t="s">
        <v>80</v>
      </c>
      <c r="CB36" s="3" t="s">
        <v>81</v>
      </c>
      <c r="CC36" s="3" t="s">
        <v>82</v>
      </c>
      <c r="CD36" s="3" t="s">
        <v>83</v>
      </c>
      <c r="CE36" s="3" t="s">
        <v>84</v>
      </c>
      <c r="CF36" s="3" t="s">
        <v>85</v>
      </c>
      <c r="CG36" s="3" t="s">
        <v>86</v>
      </c>
      <c r="CH36" s="3" t="s">
        <v>87</v>
      </c>
      <c r="CI36" s="3" t="s">
        <v>88</v>
      </c>
      <c r="CJ36" s="3" t="s">
        <v>89</v>
      </c>
      <c r="CK36" s="3" t="s">
        <v>90</v>
      </c>
      <c r="CL36" s="3" t="s">
        <v>91</v>
      </c>
      <c r="CM36" s="3" t="s">
        <v>92</v>
      </c>
      <c r="CN36" s="3" t="s">
        <v>93</v>
      </c>
      <c r="CO36" s="3" t="s">
        <v>94</v>
      </c>
      <c r="CP36" s="3" t="s">
        <v>95</v>
      </c>
      <c r="CQ36" s="3" t="s">
        <v>96</v>
      </c>
      <c r="CR36" s="3" t="s">
        <v>97</v>
      </c>
      <c r="CS36" s="3" t="s">
        <v>98</v>
      </c>
      <c r="CT36" s="3" t="s">
        <v>99</v>
      </c>
      <c r="CU36" s="3" t="s">
        <v>100</v>
      </c>
      <c r="CV36" s="3" t="s">
        <v>101</v>
      </c>
      <c r="CW36" s="3" t="s">
        <v>102</v>
      </c>
      <c r="CX36" s="3" t="s">
        <v>103</v>
      </c>
      <c r="CY36" s="3" t="s">
        <v>104</v>
      </c>
      <c r="CZ36" s="3" t="s">
        <v>105</v>
      </c>
      <c r="DA36" s="3" t="s">
        <v>106</v>
      </c>
      <c r="DB36" s="3" t="s">
        <v>107</v>
      </c>
      <c r="DC36" s="3" t="s">
        <v>108</v>
      </c>
      <c r="DD36" s="3" t="s">
        <v>109</v>
      </c>
      <c r="DE36" s="3" t="s">
        <v>110</v>
      </c>
      <c r="DF36" s="3" t="s">
        <v>111</v>
      </c>
      <c r="DG36" s="3" t="s">
        <v>112</v>
      </c>
      <c r="DH36" s="3" t="s">
        <v>113</v>
      </c>
      <c r="DI36" s="3" t="s">
        <v>114</v>
      </c>
      <c r="DJ36" s="3" t="s">
        <v>115</v>
      </c>
      <c r="DK36" s="3" t="s">
        <v>116</v>
      </c>
      <c r="DL36" s="3" t="s">
        <v>117</v>
      </c>
      <c r="DM36" s="3" t="s">
        <v>118</v>
      </c>
      <c r="DN36" s="3" t="s">
        <v>119</v>
      </c>
      <c r="DO36" s="3" t="s">
        <v>120</v>
      </c>
      <c r="DP36" s="3" t="s">
        <v>121</v>
      </c>
      <c r="DQ36" s="3" t="s">
        <v>122</v>
      </c>
      <c r="DR36" s="3" t="s">
        <v>123</v>
      </c>
      <c r="DS36" s="3" t="s">
        <v>124</v>
      </c>
      <c r="DT36" s="3" t="s">
        <v>125</v>
      </c>
      <c r="DU36" s="3" t="s">
        <v>126</v>
      </c>
      <c r="DV36" s="3" t="s">
        <v>127</v>
      </c>
      <c r="DW36" s="3" t="s">
        <v>128</v>
      </c>
      <c r="DX36" s="3" t="s">
        <v>129</v>
      </c>
      <c r="DY36" s="3" t="s">
        <v>130</v>
      </c>
      <c r="DZ36" s="3" t="s">
        <v>131</v>
      </c>
      <c r="EA36" s="3" t="s">
        <v>132</v>
      </c>
      <c r="EB36" s="3" t="s">
        <v>133</v>
      </c>
      <c r="EC36" s="3" t="s">
        <v>134</v>
      </c>
    </row>
    <row r="37" spans="1:133" x14ac:dyDescent="0.25">
      <c r="A37" s="4" t="s">
        <v>135</v>
      </c>
      <c r="B37" s="5">
        <v>21280</v>
      </c>
      <c r="C37" s="5">
        <v>22280</v>
      </c>
      <c r="D37" s="5">
        <v>33100</v>
      </c>
      <c r="E37" s="5">
        <v>24340</v>
      </c>
      <c r="F37" s="5">
        <v>24790</v>
      </c>
      <c r="G37" s="5">
        <v>33560</v>
      </c>
      <c r="H37" s="5">
        <v>27140</v>
      </c>
      <c r="I37" s="5">
        <v>36510</v>
      </c>
      <c r="J37" s="5">
        <v>25900</v>
      </c>
      <c r="K37" s="5">
        <v>27140</v>
      </c>
      <c r="L37" s="5">
        <v>38290</v>
      </c>
      <c r="M37" s="5">
        <v>29720</v>
      </c>
      <c r="N37" s="5">
        <v>24230</v>
      </c>
      <c r="O37" s="5">
        <v>24740</v>
      </c>
      <c r="P37" s="5">
        <v>31130</v>
      </c>
      <c r="Q37" s="5">
        <v>26740</v>
      </c>
      <c r="R37" s="5">
        <v>34950</v>
      </c>
      <c r="S37" s="5">
        <v>29400</v>
      </c>
      <c r="T37" s="5">
        <v>28690</v>
      </c>
      <c r="U37" s="5">
        <v>36310</v>
      </c>
      <c r="V37" s="5">
        <v>29170</v>
      </c>
      <c r="W37" s="5">
        <v>31730</v>
      </c>
      <c r="X37" s="5">
        <v>35570</v>
      </c>
      <c r="Y37" s="5">
        <v>32110</v>
      </c>
      <c r="Z37" s="5">
        <v>29740</v>
      </c>
      <c r="AA37" s="5">
        <v>32980</v>
      </c>
      <c r="AB37" s="5">
        <v>30900</v>
      </c>
      <c r="AC37" s="5">
        <v>32340</v>
      </c>
      <c r="AD37" s="5">
        <v>38080</v>
      </c>
      <c r="AE37" s="5">
        <v>37160</v>
      </c>
      <c r="AF37" s="5">
        <v>41230</v>
      </c>
      <c r="AG37" s="5">
        <v>32830</v>
      </c>
      <c r="AH37" s="5">
        <v>35630</v>
      </c>
      <c r="AI37" s="5">
        <v>41120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</row>
    <row r="38" spans="1:133" x14ac:dyDescent="0.25">
      <c r="A38" s="4" t="s">
        <v>136</v>
      </c>
      <c r="B38" s="5">
        <v>31552.082100000003</v>
      </c>
      <c r="C38" s="5">
        <v>29285.163599999996</v>
      </c>
      <c r="D38" s="5">
        <v>36824.945</v>
      </c>
      <c r="E38" s="5">
        <v>33167.672999999995</v>
      </c>
      <c r="F38" s="5">
        <v>35225.6751</v>
      </c>
      <c r="G38" s="5">
        <v>38517.75</v>
      </c>
      <c r="H38" s="5">
        <v>37171.318800000001</v>
      </c>
      <c r="I38" s="5">
        <v>38150.943599999999</v>
      </c>
      <c r="J38" s="5">
        <v>41605.022000000012</v>
      </c>
      <c r="K38" s="5">
        <v>40110.193200000002</v>
      </c>
      <c r="L38" s="5">
        <v>39724.839</v>
      </c>
      <c r="M38" s="5">
        <v>45713.581999999995</v>
      </c>
      <c r="N38" s="5">
        <v>46320.402800000003</v>
      </c>
      <c r="O38" s="5">
        <v>42422.687839999999</v>
      </c>
      <c r="P38" s="5">
        <v>46756.156543999998</v>
      </c>
      <c r="Q38" s="5">
        <v>45588.7598</v>
      </c>
      <c r="R38" s="5">
        <v>47706.002359999999</v>
      </c>
      <c r="S38" s="5">
        <v>47026.274760000008</v>
      </c>
      <c r="T38" s="5">
        <v>49163.773279999994</v>
      </c>
      <c r="U38" s="5">
        <v>49875.437839999999</v>
      </c>
      <c r="V38" s="5">
        <v>49132.802380000008</v>
      </c>
      <c r="W38" s="5">
        <v>51453.800879999995</v>
      </c>
      <c r="X38" s="5">
        <v>50596.3004</v>
      </c>
      <c r="Y38" s="5">
        <v>53168.902591999999</v>
      </c>
      <c r="Z38" s="5">
        <v>47278.874999999985</v>
      </c>
      <c r="AA38" s="5">
        <v>44346.567999999985</v>
      </c>
      <c r="AB38" s="5">
        <v>47721.39007999999</v>
      </c>
      <c r="AC38" s="5">
        <v>46290.593999999997</v>
      </c>
      <c r="AD38" s="5">
        <v>48110.983200000002</v>
      </c>
      <c r="AE38" s="5">
        <v>46957.150800000003</v>
      </c>
      <c r="AF38" s="5">
        <v>48779.191300000006</v>
      </c>
      <c r="AG38" s="5">
        <v>49069.168399999995</v>
      </c>
      <c r="AH38" s="5">
        <v>47848.896899999992</v>
      </c>
      <c r="AI38" s="5">
        <v>49724.768800000005</v>
      </c>
      <c r="AJ38" s="5">
        <v>48389.165999999997</v>
      </c>
      <c r="AK38" s="5">
        <v>50337.472639999985</v>
      </c>
      <c r="AL38" s="5">
        <v>50380.369200000001</v>
      </c>
      <c r="AM38" s="5">
        <v>45595.950399999994</v>
      </c>
      <c r="AN38" s="5">
        <v>50767.167359999992</v>
      </c>
      <c r="AO38" s="5">
        <v>49243.236000000004</v>
      </c>
      <c r="AP38" s="5">
        <v>51162.046599999994</v>
      </c>
      <c r="AQ38" s="5">
        <v>49864.487399999998</v>
      </c>
      <c r="AR38" s="5">
        <v>51742.000799999994</v>
      </c>
      <c r="AS38" s="5">
        <v>51956.331700000002</v>
      </c>
      <c r="AT38" s="5">
        <v>50597.429400000001</v>
      </c>
      <c r="AU38" s="5">
        <v>52586.716700000004</v>
      </c>
      <c r="AV38" s="5">
        <v>51231.999000000003</v>
      </c>
      <c r="AW38" s="5">
        <v>53383.249920000002</v>
      </c>
      <c r="AX38" s="5">
        <v>53557.50959999999</v>
      </c>
      <c r="AY38" s="5">
        <v>48647.827199999992</v>
      </c>
      <c r="AZ38" s="5">
        <v>54369.02016</v>
      </c>
      <c r="BA38" s="5">
        <v>52830.33</v>
      </c>
      <c r="BB38" s="5">
        <v>54969.572</v>
      </c>
      <c r="BC38" s="5">
        <v>53749.08</v>
      </c>
      <c r="BD38" s="5">
        <v>55877.326400000005</v>
      </c>
      <c r="BE38" s="5">
        <v>56242.949700000012</v>
      </c>
      <c r="BF38" s="5">
        <v>54934.002900000007</v>
      </c>
      <c r="BG38" s="5">
        <v>57125.488699999994</v>
      </c>
      <c r="BH38" s="5">
        <v>55612.157999999996</v>
      </c>
      <c r="BI38" s="5">
        <v>57920.320639999984</v>
      </c>
      <c r="BJ38" s="5">
        <v>58159.320099999997</v>
      </c>
      <c r="BK38" s="5">
        <v>52940.952399999995</v>
      </c>
      <c r="BL38" s="5">
        <v>59297.87135999999</v>
      </c>
      <c r="BM38" s="5">
        <v>57832.740000000005</v>
      </c>
      <c r="BN38" s="5">
        <v>60378.275299999994</v>
      </c>
      <c r="BO38" s="5">
        <v>59099.556599999996</v>
      </c>
      <c r="BP38" s="5">
        <v>61601.222199999989</v>
      </c>
      <c r="BQ38" s="5">
        <v>62206.39179999999</v>
      </c>
      <c r="BR38" s="5">
        <v>60858.617399999996</v>
      </c>
      <c r="BS38" s="5">
        <v>63416.730999999992</v>
      </c>
      <c r="BT38" s="5">
        <v>61895.67300000001</v>
      </c>
      <c r="BU38" s="5">
        <v>64530.036479999995</v>
      </c>
      <c r="BV38" s="5">
        <v>64677.501000000004</v>
      </c>
      <c r="BW38" s="5">
        <v>60776.027899999986</v>
      </c>
      <c r="BX38" s="5">
        <v>65490.530559999999</v>
      </c>
      <c r="BY38" s="5">
        <v>63628.214999999989</v>
      </c>
      <c r="BZ38" s="5">
        <v>66165.209600000002</v>
      </c>
      <c r="CA38" s="5">
        <v>64462.248900000006</v>
      </c>
      <c r="CB38" s="5">
        <v>66820.81</v>
      </c>
      <c r="CC38" s="5">
        <v>67123.394800000009</v>
      </c>
      <c r="CD38" s="5">
        <v>65402.857799999998</v>
      </c>
      <c r="CE38" s="5">
        <v>67867.249100000001</v>
      </c>
      <c r="CF38" s="5">
        <v>65958.606</v>
      </c>
      <c r="CG38" s="5">
        <v>68574.222079999992</v>
      </c>
      <c r="CH38" s="5">
        <v>68261.69</v>
      </c>
      <c r="CI38" s="5">
        <v>61837.921599999987</v>
      </c>
      <c r="CJ38" s="5">
        <v>68903.714879999985</v>
      </c>
      <c r="CK38" s="5">
        <v>66835.335000000006</v>
      </c>
      <c r="CL38" s="5">
        <v>69390.979699999996</v>
      </c>
      <c r="CM38" s="5">
        <v>67502.213099999994</v>
      </c>
      <c r="CN38" s="5">
        <v>69895.287700000001</v>
      </c>
      <c r="CO38" s="5">
        <v>70169.955450000009</v>
      </c>
      <c r="CP38" s="5">
        <v>68327.645400000009</v>
      </c>
      <c r="CQ38" s="5">
        <v>70860.677299999996</v>
      </c>
      <c r="CR38" s="5">
        <v>68831.070000000007</v>
      </c>
      <c r="CS38" s="5">
        <v>71524.311039999986</v>
      </c>
      <c r="CT38" s="5">
        <v>70174.458199999994</v>
      </c>
      <c r="CU38" s="5">
        <v>63542.807999999997</v>
      </c>
      <c r="CV38" s="5">
        <v>70773.247999999992</v>
      </c>
      <c r="CW38" s="5">
        <v>68618.423999999985</v>
      </c>
      <c r="CX38" s="5">
        <v>71208.289599999989</v>
      </c>
      <c r="CY38" s="5">
        <v>69250.8033</v>
      </c>
      <c r="CZ38" s="5">
        <v>71687.382199999993</v>
      </c>
      <c r="DA38" s="5">
        <v>71926.928499999995</v>
      </c>
      <c r="DB38" s="5">
        <v>70008.176700000011</v>
      </c>
      <c r="DC38" s="5">
        <v>72582.528900000005</v>
      </c>
      <c r="DD38" s="5">
        <v>70472.975999999995</v>
      </c>
      <c r="DE38" s="5">
        <v>73212.397439999986</v>
      </c>
      <c r="DF38" s="5">
        <v>73225.521599999993</v>
      </c>
      <c r="DG38" s="5">
        <v>66298.607199999984</v>
      </c>
      <c r="DH38" s="5">
        <v>73806.387199999997</v>
      </c>
      <c r="DI38" s="5">
        <v>71522.262000000017</v>
      </c>
      <c r="DJ38" s="5">
        <v>74208.922200000001</v>
      </c>
      <c r="DK38" s="5">
        <v>72133.708499999993</v>
      </c>
      <c r="DL38" s="5">
        <v>74637.583999999988</v>
      </c>
      <c r="DM38" s="5">
        <v>74877.13029999999</v>
      </c>
      <c r="DN38" s="5">
        <v>72842.219100000002</v>
      </c>
      <c r="DO38" s="5">
        <v>75482.299899999984</v>
      </c>
      <c r="DP38" s="5">
        <v>73279.205999999991</v>
      </c>
      <c r="DQ38" s="5">
        <v>76093.879679999984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</row>
    <row r="39" spans="1:133" x14ac:dyDescent="0.25">
      <c r="A39" s="4" t="s">
        <v>137</v>
      </c>
      <c r="B39" s="5">
        <v>31550</v>
      </c>
      <c r="C39" s="5">
        <v>29290</v>
      </c>
      <c r="D39" s="5">
        <v>36820</v>
      </c>
      <c r="E39" s="5">
        <v>29150</v>
      </c>
      <c r="F39" s="5">
        <v>30240</v>
      </c>
      <c r="G39" s="5">
        <v>30290</v>
      </c>
      <c r="H39" s="5">
        <v>30720</v>
      </c>
      <c r="I39" s="5">
        <v>31000</v>
      </c>
      <c r="J39" s="5">
        <v>39930</v>
      </c>
      <c r="K39" s="5">
        <v>32630</v>
      </c>
      <c r="L39" s="5">
        <v>31990</v>
      </c>
      <c r="M39" s="5">
        <v>37150</v>
      </c>
      <c r="N39" s="5">
        <v>31370</v>
      </c>
      <c r="O39" s="5">
        <v>28270</v>
      </c>
      <c r="P39" s="5">
        <v>50740</v>
      </c>
      <c r="Q39" s="5">
        <v>29160</v>
      </c>
      <c r="R39" s="5">
        <v>30370</v>
      </c>
      <c r="S39" s="5">
        <v>30780</v>
      </c>
      <c r="T39" s="5">
        <v>30020</v>
      </c>
      <c r="U39" s="5">
        <v>31360</v>
      </c>
      <c r="V39" s="5">
        <v>36460</v>
      </c>
      <c r="W39" s="5">
        <v>32090</v>
      </c>
      <c r="X39" s="5">
        <v>31290</v>
      </c>
      <c r="Y39" s="5">
        <v>41690</v>
      </c>
      <c r="Z39" s="5">
        <v>32780</v>
      </c>
      <c r="AA39" s="5">
        <v>30880</v>
      </c>
      <c r="AB39" s="5">
        <v>33240</v>
      </c>
      <c r="AC39" s="5">
        <v>32390</v>
      </c>
      <c r="AD39" s="5">
        <v>33710</v>
      </c>
      <c r="AE39" s="5">
        <v>32840</v>
      </c>
      <c r="AF39" s="5">
        <v>34170</v>
      </c>
      <c r="AG39" s="5">
        <v>34400</v>
      </c>
      <c r="AH39" s="5">
        <v>33520</v>
      </c>
      <c r="AI39" s="5">
        <v>34870</v>
      </c>
      <c r="AJ39" s="5">
        <v>33970</v>
      </c>
      <c r="AK39" s="5">
        <v>35330</v>
      </c>
      <c r="AL39" s="5">
        <v>37530</v>
      </c>
      <c r="AM39" s="5">
        <v>34110</v>
      </c>
      <c r="AN39" s="5">
        <v>38020</v>
      </c>
      <c r="AO39" s="5">
        <v>37040</v>
      </c>
      <c r="AP39" s="5">
        <v>38510</v>
      </c>
      <c r="AQ39" s="5">
        <v>37500</v>
      </c>
      <c r="AR39" s="5">
        <v>39000</v>
      </c>
      <c r="AS39" s="5">
        <v>39260</v>
      </c>
      <c r="AT39" s="5">
        <v>38230</v>
      </c>
      <c r="AU39" s="5">
        <v>39750</v>
      </c>
      <c r="AV39" s="5">
        <v>38700</v>
      </c>
      <c r="AW39" s="5">
        <v>40230</v>
      </c>
      <c r="AX39" s="5">
        <v>40530</v>
      </c>
      <c r="AY39" s="5">
        <v>36940</v>
      </c>
      <c r="AZ39" s="5">
        <v>41270</v>
      </c>
      <c r="BA39" s="5">
        <v>40400</v>
      </c>
      <c r="BB39" s="5">
        <v>42300</v>
      </c>
      <c r="BC39" s="5">
        <v>41470</v>
      </c>
      <c r="BD39" s="5">
        <v>43410</v>
      </c>
      <c r="BE39" s="5">
        <v>43970</v>
      </c>
      <c r="BF39" s="5">
        <v>43100</v>
      </c>
      <c r="BG39" s="5">
        <v>45100</v>
      </c>
      <c r="BH39" s="5">
        <v>44170</v>
      </c>
      <c r="BI39" s="5">
        <v>46210</v>
      </c>
      <c r="BJ39" s="5">
        <v>46420</v>
      </c>
      <c r="BK39" s="5">
        <v>42420</v>
      </c>
      <c r="BL39" s="5">
        <v>47490</v>
      </c>
      <c r="BM39" s="5">
        <v>46480</v>
      </c>
      <c r="BN39" s="5">
        <v>48580</v>
      </c>
      <c r="BO39" s="5">
        <v>47540</v>
      </c>
      <c r="BP39" s="5">
        <v>49660</v>
      </c>
      <c r="BQ39" s="5">
        <v>50190</v>
      </c>
      <c r="BR39" s="5">
        <v>49090</v>
      </c>
      <c r="BS39" s="5">
        <v>51260</v>
      </c>
      <c r="BT39" s="5">
        <v>50120</v>
      </c>
      <c r="BU39" s="5">
        <v>52330</v>
      </c>
      <c r="BV39" s="5">
        <v>52480</v>
      </c>
      <c r="BW39" s="5">
        <v>49560</v>
      </c>
      <c r="BX39" s="5">
        <v>53490</v>
      </c>
      <c r="BY39" s="5">
        <v>52260</v>
      </c>
      <c r="BZ39" s="5">
        <v>54510</v>
      </c>
      <c r="CA39" s="5">
        <v>53240</v>
      </c>
      <c r="CB39" s="5">
        <v>55520</v>
      </c>
      <c r="CC39" s="5">
        <v>56020</v>
      </c>
      <c r="CD39" s="5">
        <v>54710</v>
      </c>
      <c r="CE39" s="5">
        <v>56980</v>
      </c>
      <c r="CF39" s="5">
        <v>55550</v>
      </c>
      <c r="CG39" s="5">
        <v>57810</v>
      </c>
      <c r="CH39" s="5">
        <v>57460</v>
      </c>
      <c r="CI39" s="5">
        <v>52230</v>
      </c>
      <c r="CJ39" s="5">
        <v>58220</v>
      </c>
      <c r="CK39" s="5">
        <v>56720</v>
      </c>
      <c r="CL39" s="5">
        <v>58990</v>
      </c>
      <c r="CM39" s="5">
        <v>57450</v>
      </c>
      <c r="CN39" s="5">
        <v>59700</v>
      </c>
      <c r="CO39" s="5">
        <v>60000</v>
      </c>
      <c r="CP39" s="5">
        <v>58360</v>
      </c>
      <c r="CQ39" s="5">
        <v>60590</v>
      </c>
      <c r="CR39" s="5">
        <v>58910</v>
      </c>
      <c r="CS39" s="5">
        <v>61160</v>
      </c>
      <c r="CT39" s="5">
        <v>59730</v>
      </c>
      <c r="CU39" s="5">
        <v>54220</v>
      </c>
      <c r="CV39" s="5">
        <v>60320</v>
      </c>
      <c r="CW39" s="5">
        <v>58620</v>
      </c>
      <c r="CX39" s="5">
        <v>60770</v>
      </c>
      <c r="CY39" s="5">
        <v>59010</v>
      </c>
      <c r="CZ39" s="5">
        <v>61180</v>
      </c>
      <c r="DA39" s="5">
        <v>61380</v>
      </c>
      <c r="DB39" s="5">
        <v>59600</v>
      </c>
      <c r="DC39" s="5">
        <v>61790</v>
      </c>
      <c r="DD39" s="5">
        <v>59990</v>
      </c>
      <c r="DE39" s="5">
        <v>62190</v>
      </c>
      <c r="DF39" s="5">
        <v>61930</v>
      </c>
      <c r="DG39" s="5">
        <v>56080</v>
      </c>
      <c r="DH39" s="5">
        <v>62250</v>
      </c>
      <c r="DI39" s="5">
        <v>60400</v>
      </c>
      <c r="DJ39" s="5">
        <v>62570</v>
      </c>
      <c r="DK39" s="5">
        <v>60710</v>
      </c>
      <c r="DL39" s="5">
        <v>62890</v>
      </c>
      <c r="DM39" s="5">
        <v>63050</v>
      </c>
      <c r="DN39" s="5">
        <v>61170</v>
      </c>
      <c r="DO39" s="5">
        <v>63370</v>
      </c>
      <c r="DP39" s="5">
        <v>61480</v>
      </c>
      <c r="DQ39" s="5">
        <v>63690</v>
      </c>
      <c r="DR39" s="5">
        <v>63830</v>
      </c>
      <c r="DS39" s="5">
        <v>59830</v>
      </c>
      <c r="DT39" s="5">
        <v>64090</v>
      </c>
      <c r="DU39" s="5">
        <v>62140</v>
      </c>
      <c r="DV39" s="5">
        <v>64340</v>
      </c>
      <c r="DW39" s="5">
        <v>62390</v>
      </c>
      <c r="DX39" s="5">
        <v>64590</v>
      </c>
      <c r="DY39" s="5">
        <v>64720</v>
      </c>
      <c r="DZ39" s="5">
        <v>62750</v>
      </c>
      <c r="EA39" s="5">
        <v>64970</v>
      </c>
      <c r="EB39" s="5">
        <v>63000</v>
      </c>
      <c r="EC39" s="5">
        <v>65220</v>
      </c>
    </row>
    <row r="40" spans="1:133" x14ac:dyDescent="0.25">
      <c r="C40">
        <v>39163</v>
      </c>
      <c r="E40">
        <v>15704</v>
      </c>
      <c r="H40">
        <v>20580</v>
      </c>
      <c r="J40">
        <v>34860</v>
      </c>
      <c r="K40">
        <v>36751</v>
      </c>
      <c r="P40">
        <v>27618</v>
      </c>
      <c r="R40">
        <v>26160</v>
      </c>
      <c r="U40">
        <v>35700</v>
      </c>
      <c r="X40">
        <v>58175</v>
      </c>
      <c r="Y40">
        <v>35898</v>
      </c>
      <c r="AC40">
        <v>25474</v>
      </c>
      <c r="AI40">
        <v>30870</v>
      </c>
    </row>
    <row r="41" spans="1:13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13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133" x14ac:dyDescent="0.25">
      <c r="B43" s="7"/>
      <c r="D43" s="7"/>
      <c r="E43" s="7"/>
      <c r="F43" s="7"/>
      <c r="G43" s="7"/>
      <c r="H43" s="7"/>
      <c r="I43" s="7">
        <f>SUM(B41:J41)</f>
        <v>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5" spans="1:133" x14ac:dyDescent="0.25">
      <c r="A45" s="1" t="s">
        <v>0</v>
      </c>
      <c r="B45" s="1" t="s">
        <v>145</v>
      </c>
    </row>
    <row r="46" spans="1:133" x14ac:dyDescent="0.25">
      <c r="A46" s="10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3" t="s">
        <v>9</v>
      </c>
      <c r="I46" s="3" t="s">
        <v>10</v>
      </c>
      <c r="J46" s="3" t="s">
        <v>11</v>
      </c>
      <c r="K46" s="3" t="s">
        <v>12</v>
      </c>
      <c r="L46" s="3" t="s">
        <v>13</v>
      </c>
      <c r="M46" s="3" t="s">
        <v>14</v>
      </c>
      <c r="N46" s="3" t="s">
        <v>15</v>
      </c>
      <c r="O46" s="3" t="s">
        <v>16</v>
      </c>
      <c r="P46" s="3" t="s">
        <v>17</v>
      </c>
      <c r="Q46" s="3" t="s">
        <v>18</v>
      </c>
      <c r="R46" s="3" t="s">
        <v>19</v>
      </c>
      <c r="S46" s="3" t="s">
        <v>20</v>
      </c>
      <c r="T46" s="3" t="s">
        <v>21</v>
      </c>
      <c r="U46" s="3" t="s">
        <v>22</v>
      </c>
      <c r="V46" s="3" t="s">
        <v>23</v>
      </c>
      <c r="W46" s="3" t="s">
        <v>24</v>
      </c>
      <c r="X46" s="3" t="s">
        <v>25</v>
      </c>
      <c r="Y46" s="3" t="s">
        <v>26</v>
      </c>
      <c r="Z46" s="3" t="s">
        <v>27</v>
      </c>
      <c r="AA46" s="3" t="s">
        <v>28</v>
      </c>
      <c r="AB46" s="3" t="s">
        <v>29</v>
      </c>
      <c r="AC46" s="3" t="s">
        <v>30</v>
      </c>
      <c r="AD46" s="3" t="s">
        <v>31</v>
      </c>
      <c r="AE46" s="3" t="s">
        <v>32</v>
      </c>
      <c r="AF46" s="3" t="s">
        <v>33</v>
      </c>
      <c r="AG46" s="3" t="s">
        <v>34</v>
      </c>
      <c r="AH46" s="3" t="s">
        <v>35</v>
      </c>
      <c r="AI46" s="3" t="s">
        <v>36</v>
      </c>
      <c r="AJ46" s="3" t="s">
        <v>37</v>
      </c>
      <c r="AK46" s="3" t="s">
        <v>38</v>
      </c>
      <c r="AL46" s="3" t="s">
        <v>39</v>
      </c>
      <c r="AM46" s="3" t="s">
        <v>40</v>
      </c>
      <c r="AN46" s="3" t="s">
        <v>41</v>
      </c>
      <c r="AO46" s="3" t="s">
        <v>42</v>
      </c>
      <c r="AP46" s="3" t="s">
        <v>43</v>
      </c>
      <c r="AQ46" s="3" t="s">
        <v>44</v>
      </c>
      <c r="AR46" s="3" t="s">
        <v>45</v>
      </c>
      <c r="AS46" s="3" t="s">
        <v>46</v>
      </c>
      <c r="AT46" s="3" t="s">
        <v>47</v>
      </c>
      <c r="AU46" s="3" t="s">
        <v>48</v>
      </c>
      <c r="AV46" s="3" t="s">
        <v>49</v>
      </c>
      <c r="AW46" s="3" t="s">
        <v>50</v>
      </c>
      <c r="AX46" s="3" t="s">
        <v>51</v>
      </c>
      <c r="AY46" s="3" t="s">
        <v>52</v>
      </c>
      <c r="AZ46" s="3" t="s">
        <v>53</v>
      </c>
      <c r="BA46" s="3" t="s">
        <v>54</v>
      </c>
      <c r="BB46" s="3" t="s">
        <v>55</v>
      </c>
      <c r="BC46" s="3" t="s">
        <v>56</v>
      </c>
      <c r="BD46" s="3" t="s">
        <v>57</v>
      </c>
      <c r="BE46" s="3" t="s">
        <v>58</v>
      </c>
      <c r="BF46" s="3" t="s">
        <v>59</v>
      </c>
      <c r="BG46" s="3" t="s">
        <v>60</v>
      </c>
      <c r="BH46" s="3" t="s">
        <v>61</v>
      </c>
      <c r="BI46" s="3" t="s">
        <v>62</v>
      </c>
      <c r="BJ46" s="3" t="s">
        <v>63</v>
      </c>
      <c r="BK46" s="3" t="s">
        <v>64</v>
      </c>
      <c r="BL46" s="3" t="s">
        <v>65</v>
      </c>
      <c r="BM46" s="3" t="s">
        <v>66</v>
      </c>
      <c r="BN46" s="3" t="s">
        <v>67</v>
      </c>
      <c r="BO46" s="3" t="s">
        <v>68</v>
      </c>
      <c r="BP46" s="3" t="s">
        <v>69</v>
      </c>
      <c r="BQ46" s="3" t="s">
        <v>70</v>
      </c>
      <c r="BR46" s="3" t="s">
        <v>71</v>
      </c>
      <c r="BS46" s="3" t="s">
        <v>72</v>
      </c>
      <c r="BT46" s="3" t="s">
        <v>73</v>
      </c>
      <c r="BU46" s="3" t="s">
        <v>74</v>
      </c>
      <c r="BV46" s="3" t="s">
        <v>75</v>
      </c>
      <c r="BW46" s="3" t="s">
        <v>76</v>
      </c>
      <c r="BX46" s="3" t="s">
        <v>77</v>
      </c>
      <c r="BY46" s="3" t="s">
        <v>78</v>
      </c>
      <c r="BZ46" s="3" t="s">
        <v>79</v>
      </c>
      <c r="CA46" s="3" t="s">
        <v>80</v>
      </c>
      <c r="CB46" s="3" t="s">
        <v>81</v>
      </c>
      <c r="CC46" s="3" t="s">
        <v>82</v>
      </c>
      <c r="CD46" s="3" t="s">
        <v>83</v>
      </c>
      <c r="CE46" s="3" t="s">
        <v>84</v>
      </c>
      <c r="CF46" s="3" t="s">
        <v>85</v>
      </c>
      <c r="CG46" s="3" t="s">
        <v>86</v>
      </c>
      <c r="CH46" s="3" t="s">
        <v>87</v>
      </c>
      <c r="CI46" s="3" t="s">
        <v>88</v>
      </c>
      <c r="CJ46" s="3" t="s">
        <v>89</v>
      </c>
      <c r="CK46" s="3" t="s">
        <v>90</v>
      </c>
      <c r="CL46" s="3" t="s">
        <v>91</v>
      </c>
      <c r="CM46" s="3" t="s">
        <v>92</v>
      </c>
      <c r="CN46" s="3" t="s">
        <v>93</v>
      </c>
      <c r="CO46" s="3" t="s">
        <v>94</v>
      </c>
      <c r="CP46" s="3" t="s">
        <v>95</v>
      </c>
      <c r="CQ46" s="3" t="s">
        <v>96</v>
      </c>
      <c r="CR46" s="3" t="s">
        <v>97</v>
      </c>
      <c r="CS46" s="3" t="s">
        <v>98</v>
      </c>
      <c r="CT46" s="3" t="s">
        <v>99</v>
      </c>
      <c r="CU46" s="3" t="s">
        <v>100</v>
      </c>
      <c r="CV46" s="3" t="s">
        <v>101</v>
      </c>
      <c r="CW46" s="3" t="s">
        <v>102</v>
      </c>
      <c r="CX46" s="3" t="s">
        <v>103</v>
      </c>
      <c r="CY46" s="3" t="s">
        <v>104</v>
      </c>
      <c r="CZ46" s="3" t="s">
        <v>105</v>
      </c>
      <c r="DA46" s="3" t="s">
        <v>106</v>
      </c>
      <c r="DB46" s="3" t="s">
        <v>107</v>
      </c>
      <c r="DC46" s="3" t="s">
        <v>108</v>
      </c>
      <c r="DD46" s="3" t="s">
        <v>109</v>
      </c>
      <c r="DE46" s="3" t="s">
        <v>110</v>
      </c>
      <c r="DF46" s="3" t="s">
        <v>111</v>
      </c>
      <c r="DG46" s="3" t="s">
        <v>112</v>
      </c>
      <c r="DH46" s="3" t="s">
        <v>113</v>
      </c>
      <c r="DI46" s="3" t="s">
        <v>114</v>
      </c>
      <c r="DJ46" s="3" t="s">
        <v>115</v>
      </c>
      <c r="DK46" s="3" t="s">
        <v>116</v>
      </c>
      <c r="DL46" s="3" t="s">
        <v>117</v>
      </c>
      <c r="DM46" s="3" t="s">
        <v>118</v>
      </c>
      <c r="DN46" s="3" t="s">
        <v>119</v>
      </c>
      <c r="DO46" s="3" t="s">
        <v>120</v>
      </c>
      <c r="DP46" s="3" t="s">
        <v>121</v>
      </c>
      <c r="DQ46" s="3" t="s">
        <v>122</v>
      </c>
      <c r="DR46" s="3" t="s">
        <v>123</v>
      </c>
      <c r="DS46" s="3" t="s">
        <v>124</v>
      </c>
      <c r="DT46" s="3" t="s">
        <v>125</v>
      </c>
      <c r="DU46" s="3" t="s">
        <v>126</v>
      </c>
      <c r="DV46" s="3" t="s">
        <v>127</v>
      </c>
      <c r="DW46" s="3" t="s">
        <v>128</v>
      </c>
      <c r="DX46" s="3" t="s">
        <v>129</v>
      </c>
      <c r="DY46" s="3" t="s">
        <v>130</v>
      </c>
      <c r="DZ46" s="3" t="s">
        <v>131</v>
      </c>
      <c r="EA46" s="3" t="s">
        <v>132</v>
      </c>
      <c r="EB46" s="3" t="s">
        <v>133</v>
      </c>
      <c r="EC46" s="3" t="s">
        <v>134</v>
      </c>
    </row>
    <row r="47" spans="1:133" x14ac:dyDescent="0.25">
      <c r="A47" s="4" t="s">
        <v>135</v>
      </c>
      <c r="B47" s="14">
        <f>ROUND(B37/10,0)</f>
        <v>2128</v>
      </c>
      <c r="C47" s="14">
        <f t="shared" ref="C47:BN49" si="4">ROUND(C37/10,0)</f>
        <v>2228</v>
      </c>
      <c r="D47" s="14">
        <f t="shared" si="4"/>
        <v>3310</v>
      </c>
      <c r="E47" s="14">
        <f t="shared" si="4"/>
        <v>2434</v>
      </c>
      <c r="F47" s="14">
        <f t="shared" si="4"/>
        <v>2479</v>
      </c>
      <c r="G47" s="14">
        <f t="shared" si="4"/>
        <v>3356</v>
      </c>
      <c r="H47" s="14">
        <f t="shared" si="4"/>
        <v>2714</v>
      </c>
      <c r="I47" s="14">
        <f t="shared" si="4"/>
        <v>3651</v>
      </c>
      <c r="J47" s="14">
        <f t="shared" si="4"/>
        <v>2590</v>
      </c>
      <c r="K47" s="14">
        <f t="shared" si="4"/>
        <v>2714</v>
      </c>
      <c r="L47" s="14">
        <f t="shared" si="4"/>
        <v>3829</v>
      </c>
      <c r="M47" s="14">
        <f t="shared" si="4"/>
        <v>2972</v>
      </c>
      <c r="N47" s="14">
        <f t="shared" si="4"/>
        <v>2423</v>
      </c>
      <c r="O47" s="14">
        <f t="shared" si="4"/>
        <v>2474</v>
      </c>
      <c r="P47" s="14">
        <f t="shared" si="4"/>
        <v>3113</v>
      </c>
      <c r="Q47" s="14">
        <f t="shared" si="4"/>
        <v>2674</v>
      </c>
      <c r="R47" s="14">
        <f t="shared" si="4"/>
        <v>3495</v>
      </c>
      <c r="S47" s="14">
        <f t="shared" si="4"/>
        <v>2940</v>
      </c>
      <c r="T47" s="14">
        <f t="shared" si="4"/>
        <v>2869</v>
      </c>
      <c r="U47" s="14">
        <f t="shared" si="4"/>
        <v>3631</v>
      </c>
      <c r="V47" s="14">
        <f t="shared" si="4"/>
        <v>2917</v>
      </c>
      <c r="W47" s="14">
        <f t="shared" si="4"/>
        <v>3173</v>
      </c>
      <c r="X47" s="14">
        <f t="shared" si="4"/>
        <v>3557</v>
      </c>
      <c r="Y47" s="14">
        <f t="shared" si="4"/>
        <v>3211</v>
      </c>
      <c r="Z47" s="14">
        <f t="shared" si="4"/>
        <v>2974</v>
      </c>
      <c r="AA47" s="14">
        <f t="shared" si="4"/>
        <v>3298</v>
      </c>
      <c r="AB47" s="14">
        <f t="shared" si="4"/>
        <v>3090</v>
      </c>
      <c r="AC47" s="14">
        <f t="shared" si="4"/>
        <v>3234</v>
      </c>
      <c r="AD47" s="14">
        <f t="shared" si="4"/>
        <v>3808</v>
      </c>
      <c r="AE47" s="14">
        <f t="shared" si="4"/>
        <v>3716</v>
      </c>
      <c r="AF47" s="14">
        <f t="shared" si="4"/>
        <v>4123</v>
      </c>
      <c r="AG47" s="14">
        <f t="shared" si="4"/>
        <v>3283</v>
      </c>
      <c r="AH47" s="14">
        <f t="shared" si="4"/>
        <v>3563</v>
      </c>
      <c r="AI47" s="14">
        <f t="shared" si="4"/>
        <v>4112</v>
      </c>
      <c r="AJ47" s="14">
        <f t="shared" si="4"/>
        <v>0</v>
      </c>
      <c r="AK47" s="14">
        <f t="shared" si="4"/>
        <v>0</v>
      </c>
      <c r="AL47" s="14">
        <f t="shared" si="4"/>
        <v>0</v>
      </c>
      <c r="AM47" s="14">
        <f t="shared" si="4"/>
        <v>0</v>
      </c>
      <c r="AN47" s="14">
        <f t="shared" si="4"/>
        <v>0</v>
      </c>
      <c r="AO47" s="14">
        <f t="shared" si="4"/>
        <v>0</v>
      </c>
      <c r="AP47" s="14">
        <f t="shared" si="4"/>
        <v>0</v>
      </c>
      <c r="AQ47" s="14">
        <f t="shared" si="4"/>
        <v>0</v>
      </c>
      <c r="AR47" s="14">
        <f t="shared" si="4"/>
        <v>0</v>
      </c>
      <c r="AS47" s="14">
        <f t="shared" si="4"/>
        <v>0</v>
      </c>
      <c r="AT47" s="14">
        <f t="shared" si="4"/>
        <v>0</v>
      </c>
      <c r="AU47" s="14">
        <f t="shared" si="4"/>
        <v>0</v>
      </c>
      <c r="AV47" s="14">
        <f t="shared" si="4"/>
        <v>0</v>
      </c>
      <c r="AW47" s="14">
        <f t="shared" si="4"/>
        <v>0</v>
      </c>
      <c r="AX47" s="14">
        <f t="shared" si="4"/>
        <v>0</v>
      </c>
      <c r="AY47" s="14">
        <f t="shared" si="4"/>
        <v>0</v>
      </c>
      <c r="AZ47" s="14">
        <f t="shared" si="4"/>
        <v>0</v>
      </c>
      <c r="BA47" s="14">
        <f t="shared" si="4"/>
        <v>0</v>
      </c>
      <c r="BB47" s="14">
        <f t="shared" si="4"/>
        <v>0</v>
      </c>
      <c r="BC47" s="14">
        <f t="shared" si="4"/>
        <v>0</v>
      </c>
      <c r="BD47" s="14">
        <f t="shared" si="4"/>
        <v>0</v>
      </c>
      <c r="BE47" s="14">
        <f t="shared" si="4"/>
        <v>0</v>
      </c>
      <c r="BF47" s="14">
        <f t="shared" si="4"/>
        <v>0</v>
      </c>
      <c r="BG47" s="14">
        <f t="shared" si="4"/>
        <v>0</v>
      </c>
      <c r="BH47" s="14">
        <f t="shared" si="4"/>
        <v>0</v>
      </c>
      <c r="BI47" s="14">
        <f t="shared" si="4"/>
        <v>0</v>
      </c>
      <c r="BJ47" s="14">
        <f t="shared" si="4"/>
        <v>0</v>
      </c>
      <c r="BK47" s="14">
        <f t="shared" si="4"/>
        <v>0</v>
      </c>
      <c r="BL47" s="14">
        <f t="shared" si="4"/>
        <v>0</v>
      </c>
      <c r="BM47" s="14">
        <f t="shared" si="4"/>
        <v>0</v>
      </c>
      <c r="BN47" s="14">
        <f t="shared" si="4"/>
        <v>0</v>
      </c>
      <c r="BO47" s="14">
        <f t="shared" ref="BO47:DZ49" si="5">ROUND(BO37/10,0)</f>
        <v>0</v>
      </c>
      <c r="BP47" s="14">
        <f t="shared" si="5"/>
        <v>0</v>
      </c>
      <c r="BQ47" s="14">
        <f t="shared" si="5"/>
        <v>0</v>
      </c>
      <c r="BR47" s="14">
        <f t="shared" si="5"/>
        <v>0</v>
      </c>
      <c r="BS47" s="14">
        <f t="shared" si="5"/>
        <v>0</v>
      </c>
      <c r="BT47" s="14">
        <f t="shared" si="5"/>
        <v>0</v>
      </c>
      <c r="BU47" s="14">
        <f t="shared" si="5"/>
        <v>0</v>
      </c>
      <c r="BV47" s="14">
        <f t="shared" si="5"/>
        <v>0</v>
      </c>
      <c r="BW47" s="14">
        <f t="shared" si="5"/>
        <v>0</v>
      </c>
      <c r="BX47" s="14">
        <f t="shared" si="5"/>
        <v>0</v>
      </c>
      <c r="BY47" s="14">
        <f t="shared" si="5"/>
        <v>0</v>
      </c>
      <c r="BZ47" s="14">
        <f t="shared" si="5"/>
        <v>0</v>
      </c>
      <c r="CA47" s="14">
        <f t="shared" si="5"/>
        <v>0</v>
      </c>
      <c r="CB47" s="14">
        <f t="shared" si="5"/>
        <v>0</v>
      </c>
      <c r="CC47" s="14">
        <f t="shared" si="5"/>
        <v>0</v>
      </c>
      <c r="CD47" s="14">
        <f t="shared" si="5"/>
        <v>0</v>
      </c>
      <c r="CE47" s="14">
        <f t="shared" si="5"/>
        <v>0</v>
      </c>
      <c r="CF47" s="14">
        <f t="shared" si="5"/>
        <v>0</v>
      </c>
      <c r="CG47" s="14">
        <f t="shared" si="5"/>
        <v>0</v>
      </c>
      <c r="CH47" s="14">
        <f t="shared" si="5"/>
        <v>0</v>
      </c>
      <c r="CI47" s="14">
        <f t="shared" si="5"/>
        <v>0</v>
      </c>
      <c r="CJ47" s="14">
        <f t="shared" si="5"/>
        <v>0</v>
      </c>
      <c r="CK47" s="14">
        <f t="shared" si="5"/>
        <v>0</v>
      </c>
      <c r="CL47" s="14">
        <f t="shared" si="5"/>
        <v>0</v>
      </c>
      <c r="CM47" s="14">
        <f t="shared" si="5"/>
        <v>0</v>
      </c>
      <c r="CN47" s="14">
        <f t="shared" si="5"/>
        <v>0</v>
      </c>
      <c r="CO47" s="14">
        <f t="shared" si="5"/>
        <v>0</v>
      </c>
      <c r="CP47" s="14">
        <f t="shared" si="5"/>
        <v>0</v>
      </c>
      <c r="CQ47" s="14">
        <f t="shared" si="5"/>
        <v>0</v>
      </c>
      <c r="CR47" s="14">
        <f t="shared" si="5"/>
        <v>0</v>
      </c>
      <c r="CS47" s="14">
        <f t="shared" si="5"/>
        <v>0</v>
      </c>
      <c r="CT47" s="14">
        <f t="shared" si="5"/>
        <v>0</v>
      </c>
      <c r="CU47" s="14">
        <f t="shared" si="5"/>
        <v>0</v>
      </c>
      <c r="CV47" s="14">
        <f t="shared" si="5"/>
        <v>0</v>
      </c>
      <c r="CW47" s="14">
        <f t="shared" si="5"/>
        <v>0</v>
      </c>
      <c r="CX47" s="14">
        <f t="shared" si="5"/>
        <v>0</v>
      </c>
      <c r="CY47" s="14">
        <f t="shared" si="5"/>
        <v>0</v>
      </c>
      <c r="CZ47" s="14">
        <f t="shared" si="5"/>
        <v>0</v>
      </c>
      <c r="DA47" s="14">
        <f t="shared" si="5"/>
        <v>0</v>
      </c>
      <c r="DB47" s="14">
        <f t="shared" si="5"/>
        <v>0</v>
      </c>
      <c r="DC47" s="14">
        <f t="shared" si="5"/>
        <v>0</v>
      </c>
      <c r="DD47" s="14">
        <f t="shared" si="5"/>
        <v>0</v>
      </c>
      <c r="DE47" s="14">
        <f t="shared" si="5"/>
        <v>0</v>
      </c>
      <c r="DF47" s="14">
        <f t="shared" si="5"/>
        <v>0</v>
      </c>
      <c r="DG47" s="14">
        <f t="shared" si="5"/>
        <v>0</v>
      </c>
      <c r="DH47" s="14">
        <f t="shared" si="5"/>
        <v>0</v>
      </c>
      <c r="DI47" s="14">
        <f t="shared" si="5"/>
        <v>0</v>
      </c>
      <c r="DJ47" s="14">
        <f t="shared" si="5"/>
        <v>0</v>
      </c>
      <c r="DK47" s="14">
        <f t="shared" si="5"/>
        <v>0</v>
      </c>
      <c r="DL47" s="14">
        <f t="shared" si="5"/>
        <v>0</v>
      </c>
      <c r="DM47" s="14">
        <f t="shared" si="5"/>
        <v>0</v>
      </c>
      <c r="DN47" s="14">
        <f t="shared" si="5"/>
        <v>0</v>
      </c>
      <c r="DO47" s="14">
        <f t="shared" si="5"/>
        <v>0</v>
      </c>
      <c r="DP47" s="14">
        <f t="shared" si="5"/>
        <v>0</v>
      </c>
      <c r="DQ47" s="14">
        <f t="shared" si="5"/>
        <v>0</v>
      </c>
      <c r="DR47" s="14">
        <f t="shared" si="5"/>
        <v>0</v>
      </c>
      <c r="DS47" s="14">
        <f t="shared" si="5"/>
        <v>0</v>
      </c>
      <c r="DT47" s="14">
        <f t="shared" si="5"/>
        <v>0</v>
      </c>
      <c r="DU47" s="14">
        <f t="shared" si="5"/>
        <v>0</v>
      </c>
      <c r="DV47" s="14">
        <f t="shared" si="5"/>
        <v>0</v>
      </c>
      <c r="DW47" s="14">
        <f t="shared" si="5"/>
        <v>0</v>
      </c>
      <c r="DX47" s="14">
        <f t="shared" si="5"/>
        <v>0</v>
      </c>
      <c r="DY47" s="14">
        <f t="shared" si="5"/>
        <v>0</v>
      </c>
      <c r="DZ47" s="14">
        <f t="shared" si="5"/>
        <v>0</v>
      </c>
      <c r="EA47" s="14">
        <f t="shared" ref="EA47:EC49" si="6">ROUND(EA37/10,0)</f>
        <v>0</v>
      </c>
      <c r="EB47" s="14">
        <f t="shared" si="6"/>
        <v>0</v>
      </c>
      <c r="EC47" s="14">
        <f t="shared" si="6"/>
        <v>0</v>
      </c>
    </row>
    <row r="48" spans="1:133" x14ac:dyDescent="0.25">
      <c r="A48" s="4" t="s">
        <v>136</v>
      </c>
      <c r="B48" s="14">
        <f t="shared" ref="B48:Q49" si="7">ROUND(B38/10,0)</f>
        <v>3155</v>
      </c>
      <c r="C48" s="14">
        <f t="shared" si="7"/>
        <v>2929</v>
      </c>
      <c r="D48" s="14">
        <f t="shared" si="7"/>
        <v>3682</v>
      </c>
      <c r="E48" s="14">
        <f t="shared" si="7"/>
        <v>3317</v>
      </c>
      <c r="F48" s="14">
        <f t="shared" si="7"/>
        <v>3523</v>
      </c>
      <c r="G48" s="14">
        <f t="shared" si="7"/>
        <v>3852</v>
      </c>
      <c r="H48" s="14">
        <f t="shared" si="7"/>
        <v>3717</v>
      </c>
      <c r="I48" s="14">
        <f t="shared" si="7"/>
        <v>3815</v>
      </c>
      <c r="J48" s="14">
        <f t="shared" si="7"/>
        <v>4161</v>
      </c>
      <c r="K48" s="14">
        <f t="shared" si="7"/>
        <v>4011</v>
      </c>
      <c r="L48" s="14">
        <f t="shared" si="7"/>
        <v>3972</v>
      </c>
      <c r="M48" s="14">
        <f t="shared" si="7"/>
        <v>4571</v>
      </c>
      <c r="N48" s="14">
        <f t="shared" si="7"/>
        <v>4632</v>
      </c>
      <c r="O48" s="14">
        <f t="shared" si="7"/>
        <v>4242</v>
      </c>
      <c r="P48" s="14">
        <f t="shared" si="7"/>
        <v>4676</v>
      </c>
      <c r="Q48" s="14">
        <f t="shared" si="7"/>
        <v>4559</v>
      </c>
      <c r="R48" s="14">
        <f t="shared" si="4"/>
        <v>4771</v>
      </c>
      <c r="S48" s="14">
        <f t="shared" si="4"/>
        <v>4703</v>
      </c>
      <c r="T48" s="14">
        <f t="shared" si="4"/>
        <v>4916</v>
      </c>
      <c r="U48" s="14">
        <f t="shared" si="4"/>
        <v>4988</v>
      </c>
      <c r="V48" s="14">
        <f t="shared" si="4"/>
        <v>4913</v>
      </c>
      <c r="W48" s="14">
        <f t="shared" si="4"/>
        <v>5145</v>
      </c>
      <c r="X48" s="14">
        <f t="shared" si="4"/>
        <v>5060</v>
      </c>
      <c r="Y48" s="14">
        <f t="shared" si="4"/>
        <v>5317</v>
      </c>
      <c r="Z48" s="14">
        <f t="shared" si="4"/>
        <v>4728</v>
      </c>
      <c r="AA48" s="14">
        <f t="shared" si="4"/>
        <v>4435</v>
      </c>
      <c r="AB48" s="14">
        <f t="shared" si="4"/>
        <v>4772</v>
      </c>
      <c r="AC48" s="14">
        <f t="shared" si="4"/>
        <v>4629</v>
      </c>
      <c r="AD48" s="14">
        <f t="shared" si="4"/>
        <v>4811</v>
      </c>
      <c r="AE48" s="14">
        <f t="shared" si="4"/>
        <v>4696</v>
      </c>
      <c r="AF48" s="14">
        <f t="shared" si="4"/>
        <v>4878</v>
      </c>
      <c r="AG48" s="14">
        <f t="shared" si="4"/>
        <v>4907</v>
      </c>
      <c r="AH48" s="14">
        <f t="shared" si="4"/>
        <v>4785</v>
      </c>
      <c r="AI48" s="14">
        <f t="shared" si="4"/>
        <v>4972</v>
      </c>
      <c r="AJ48" s="14">
        <f t="shared" si="4"/>
        <v>4839</v>
      </c>
      <c r="AK48" s="14">
        <f t="shared" si="4"/>
        <v>5034</v>
      </c>
      <c r="AL48" s="14">
        <f t="shared" si="4"/>
        <v>5038</v>
      </c>
      <c r="AM48" s="14">
        <f t="shared" si="4"/>
        <v>4560</v>
      </c>
      <c r="AN48" s="14">
        <f t="shared" si="4"/>
        <v>5077</v>
      </c>
      <c r="AO48" s="14">
        <f t="shared" si="4"/>
        <v>4924</v>
      </c>
      <c r="AP48" s="14">
        <f t="shared" si="4"/>
        <v>5116</v>
      </c>
      <c r="AQ48" s="14">
        <f t="shared" si="4"/>
        <v>4986</v>
      </c>
      <c r="AR48" s="14">
        <f t="shared" si="4"/>
        <v>5174</v>
      </c>
      <c r="AS48" s="14">
        <f t="shared" si="4"/>
        <v>5196</v>
      </c>
      <c r="AT48" s="14">
        <f t="shared" si="4"/>
        <v>5060</v>
      </c>
      <c r="AU48" s="14">
        <f t="shared" si="4"/>
        <v>5259</v>
      </c>
      <c r="AV48" s="14">
        <f t="shared" si="4"/>
        <v>5123</v>
      </c>
      <c r="AW48" s="14">
        <f t="shared" si="4"/>
        <v>5338</v>
      </c>
      <c r="AX48" s="14">
        <f t="shared" si="4"/>
        <v>5356</v>
      </c>
      <c r="AY48" s="14">
        <f t="shared" si="4"/>
        <v>4865</v>
      </c>
      <c r="AZ48" s="14">
        <f t="shared" si="4"/>
        <v>5437</v>
      </c>
      <c r="BA48" s="14">
        <f t="shared" si="4"/>
        <v>5283</v>
      </c>
      <c r="BB48" s="14">
        <f t="shared" si="4"/>
        <v>5497</v>
      </c>
      <c r="BC48" s="14">
        <f t="shared" si="4"/>
        <v>5375</v>
      </c>
      <c r="BD48" s="14">
        <f t="shared" si="4"/>
        <v>5588</v>
      </c>
      <c r="BE48" s="14">
        <f t="shared" si="4"/>
        <v>5624</v>
      </c>
      <c r="BF48" s="14">
        <f t="shared" si="4"/>
        <v>5493</v>
      </c>
      <c r="BG48" s="14">
        <f t="shared" si="4"/>
        <v>5713</v>
      </c>
      <c r="BH48" s="14">
        <f t="shared" si="4"/>
        <v>5561</v>
      </c>
      <c r="BI48" s="14">
        <f t="shared" si="4"/>
        <v>5792</v>
      </c>
      <c r="BJ48" s="14">
        <f t="shared" si="4"/>
        <v>5816</v>
      </c>
      <c r="BK48" s="14">
        <f t="shared" si="4"/>
        <v>5294</v>
      </c>
      <c r="BL48" s="14">
        <f t="shared" si="4"/>
        <v>5930</v>
      </c>
      <c r="BM48" s="14">
        <f t="shared" si="4"/>
        <v>5783</v>
      </c>
      <c r="BN48" s="14">
        <f t="shared" si="4"/>
        <v>6038</v>
      </c>
      <c r="BO48" s="14">
        <f t="shared" si="5"/>
        <v>5910</v>
      </c>
      <c r="BP48" s="14">
        <f t="shared" si="5"/>
        <v>6160</v>
      </c>
      <c r="BQ48" s="14">
        <f t="shared" si="5"/>
        <v>6221</v>
      </c>
      <c r="BR48" s="14">
        <f t="shared" si="5"/>
        <v>6086</v>
      </c>
      <c r="BS48" s="14">
        <f t="shared" si="5"/>
        <v>6342</v>
      </c>
      <c r="BT48" s="14">
        <f t="shared" si="5"/>
        <v>6190</v>
      </c>
      <c r="BU48" s="14">
        <f t="shared" si="5"/>
        <v>6453</v>
      </c>
      <c r="BV48" s="14">
        <f t="shared" si="5"/>
        <v>6468</v>
      </c>
      <c r="BW48" s="14">
        <f t="shared" si="5"/>
        <v>6078</v>
      </c>
      <c r="BX48" s="14">
        <f t="shared" si="5"/>
        <v>6549</v>
      </c>
      <c r="BY48" s="14">
        <f t="shared" si="5"/>
        <v>6363</v>
      </c>
      <c r="BZ48" s="14">
        <f t="shared" si="5"/>
        <v>6617</v>
      </c>
      <c r="CA48" s="14">
        <f t="shared" si="5"/>
        <v>6446</v>
      </c>
      <c r="CB48" s="14">
        <f t="shared" si="5"/>
        <v>6682</v>
      </c>
      <c r="CC48" s="14">
        <f t="shared" si="5"/>
        <v>6712</v>
      </c>
      <c r="CD48" s="14">
        <f t="shared" si="5"/>
        <v>6540</v>
      </c>
      <c r="CE48" s="14">
        <f t="shared" si="5"/>
        <v>6787</v>
      </c>
      <c r="CF48" s="14">
        <f t="shared" si="5"/>
        <v>6596</v>
      </c>
      <c r="CG48" s="14">
        <f t="shared" si="5"/>
        <v>6857</v>
      </c>
      <c r="CH48" s="14">
        <f t="shared" si="5"/>
        <v>6826</v>
      </c>
      <c r="CI48" s="14">
        <f t="shared" si="5"/>
        <v>6184</v>
      </c>
      <c r="CJ48" s="14">
        <f t="shared" si="5"/>
        <v>6890</v>
      </c>
      <c r="CK48" s="14">
        <f t="shared" si="5"/>
        <v>6684</v>
      </c>
      <c r="CL48" s="14">
        <f t="shared" si="5"/>
        <v>6939</v>
      </c>
      <c r="CM48" s="14">
        <f t="shared" si="5"/>
        <v>6750</v>
      </c>
      <c r="CN48" s="14">
        <f t="shared" si="5"/>
        <v>6990</v>
      </c>
      <c r="CO48" s="14">
        <f t="shared" si="5"/>
        <v>7017</v>
      </c>
      <c r="CP48" s="14">
        <f t="shared" si="5"/>
        <v>6833</v>
      </c>
      <c r="CQ48" s="14">
        <f t="shared" si="5"/>
        <v>7086</v>
      </c>
      <c r="CR48" s="14">
        <f t="shared" si="5"/>
        <v>6883</v>
      </c>
      <c r="CS48" s="14">
        <f t="shared" si="5"/>
        <v>7152</v>
      </c>
      <c r="CT48" s="14">
        <f t="shared" si="5"/>
        <v>7017</v>
      </c>
      <c r="CU48" s="14">
        <f t="shared" si="5"/>
        <v>6354</v>
      </c>
      <c r="CV48" s="14">
        <f t="shared" si="5"/>
        <v>7077</v>
      </c>
      <c r="CW48" s="14">
        <f t="shared" si="5"/>
        <v>6862</v>
      </c>
      <c r="CX48" s="14">
        <f t="shared" si="5"/>
        <v>7121</v>
      </c>
      <c r="CY48" s="14">
        <f t="shared" si="5"/>
        <v>6925</v>
      </c>
      <c r="CZ48" s="14">
        <f t="shared" si="5"/>
        <v>7169</v>
      </c>
      <c r="DA48" s="14">
        <f t="shared" si="5"/>
        <v>7193</v>
      </c>
      <c r="DB48" s="14">
        <f t="shared" si="5"/>
        <v>7001</v>
      </c>
      <c r="DC48" s="14">
        <f t="shared" si="5"/>
        <v>7258</v>
      </c>
      <c r="DD48" s="14">
        <f t="shared" si="5"/>
        <v>7047</v>
      </c>
      <c r="DE48" s="14">
        <f t="shared" si="5"/>
        <v>7321</v>
      </c>
      <c r="DF48" s="14">
        <f t="shared" si="5"/>
        <v>7323</v>
      </c>
      <c r="DG48" s="14">
        <f t="shared" si="5"/>
        <v>6630</v>
      </c>
      <c r="DH48" s="14">
        <f t="shared" si="5"/>
        <v>7381</v>
      </c>
      <c r="DI48" s="14">
        <f t="shared" si="5"/>
        <v>7152</v>
      </c>
      <c r="DJ48" s="14">
        <f t="shared" si="5"/>
        <v>7421</v>
      </c>
      <c r="DK48" s="14">
        <f t="shared" si="5"/>
        <v>7213</v>
      </c>
      <c r="DL48" s="14">
        <f t="shared" si="5"/>
        <v>7464</v>
      </c>
      <c r="DM48" s="14">
        <f t="shared" si="5"/>
        <v>7488</v>
      </c>
      <c r="DN48" s="14">
        <f t="shared" si="5"/>
        <v>7284</v>
      </c>
      <c r="DO48" s="14">
        <f t="shared" si="5"/>
        <v>7548</v>
      </c>
      <c r="DP48" s="14">
        <f t="shared" si="5"/>
        <v>7328</v>
      </c>
      <c r="DQ48" s="14">
        <f t="shared" si="5"/>
        <v>7609</v>
      </c>
      <c r="DR48" s="14">
        <f t="shared" si="5"/>
        <v>0</v>
      </c>
      <c r="DS48" s="14">
        <f t="shared" si="5"/>
        <v>0</v>
      </c>
      <c r="DT48" s="14">
        <f t="shared" si="5"/>
        <v>0</v>
      </c>
      <c r="DU48" s="14">
        <f t="shared" si="5"/>
        <v>0</v>
      </c>
      <c r="DV48" s="14">
        <f t="shared" si="5"/>
        <v>0</v>
      </c>
      <c r="DW48" s="14">
        <f t="shared" si="5"/>
        <v>0</v>
      </c>
      <c r="DX48" s="14">
        <f t="shared" si="5"/>
        <v>0</v>
      </c>
      <c r="DY48" s="14">
        <f t="shared" si="5"/>
        <v>0</v>
      </c>
      <c r="DZ48" s="14">
        <f t="shared" si="5"/>
        <v>0</v>
      </c>
      <c r="EA48" s="14">
        <f t="shared" si="6"/>
        <v>0</v>
      </c>
      <c r="EB48" s="14">
        <f t="shared" si="6"/>
        <v>0</v>
      </c>
      <c r="EC48" s="14">
        <f t="shared" si="6"/>
        <v>0</v>
      </c>
    </row>
    <row r="49" spans="1:133" x14ac:dyDescent="0.25">
      <c r="A49" s="4" t="s">
        <v>137</v>
      </c>
      <c r="B49" s="14">
        <f t="shared" si="7"/>
        <v>3155</v>
      </c>
      <c r="C49" s="14">
        <f t="shared" si="7"/>
        <v>2929</v>
      </c>
      <c r="D49" s="14">
        <f t="shared" si="7"/>
        <v>3682</v>
      </c>
      <c r="E49" s="14">
        <f t="shared" si="7"/>
        <v>2915</v>
      </c>
      <c r="F49" s="14">
        <f t="shared" si="7"/>
        <v>3024</v>
      </c>
      <c r="G49" s="14">
        <f t="shared" si="7"/>
        <v>3029</v>
      </c>
      <c r="H49" s="14">
        <f t="shared" si="7"/>
        <v>3072</v>
      </c>
      <c r="I49" s="14">
        <f t="shared" si="7"/>
        <v>3100</v>
      </c>
      <c r="J49" s="14">
        <f t="shared" si="7"/>
        <v>3993</v>
      </c>
      <c r="K49" s="14">
        <f t="shared" si="7"/>
        <v>3263</v>
      </c>
      <c r="L49" s="14">
        <f t="shared" si="7"/>
        <v>3199</v>
      </c>
      <c r="M49" s="14">
        <f t="shared" si="7"/>
        <v>3715</v>
      </c>
      <c r="N49" s="14">
        <f t="shared" si="7"/>
        <v>3137</v>
      </c>
      <c r="O49" s="14">
        <f t="shared" si="7"/>
        <v>2827</v>
      </c>
      <c r="P49" s="14">
        <f t="shared" si="7"/>
        <v>5074</v>
      </c>
      <c r="Q49" s="14">
        <f t="shared" si="7"/>
        <v>2916</v>
      </c>
      <c r="R49" s="14">
        <f t="shared" si="4"/>
        <v>3037</v>
      </c>
      <c r="S49" s="14">
        <f t="shared" si="4"/>
        <v>3078</v>
      </c>
      <c r="T49" s="14">
        <f t="shared" si="4"/>
        <v>3002</v>
      </c>
      <c r="U49" s="14">
        <f t="shared" si="4"/>
        <v>3136</v>
      </c>
      <c r="V49" s="14">
        <f t="shared" si="4"/>
        <v>3646</v>
      </c>
      <c r="W49" s="14">
        <f t="shared" si="4"/>
        <v>3209</v>
      </c>
      <c r="X49" s="14">
        <f t="shared" si="4"/>
        <v>3129</v>
      </c>
      <c r="Y49" s="14">
        <f t="shared" si="4"/>
        <v>4169</v>
      </c>
      <c r="Z49" s="14">
        <f t="shared" si="4"/>
        <v>3278</v>
      </c>
      <c r="AA49" s="14">
        <f t="shared" si="4"/>
        <v>3088</v>
      </c>
      <c r="AB49" s="14">
        <f t="shared" si="4"/>
        <v>3324</v>
      </c>
      <c r="AC49" s="14">
        <f t="shared" si="4"/>
        <v>3239</v>
      </c>
      <c r="AD49" s="14">
        <f t="shared" si="4"/>
        <v>3371</v>
      </c>
      <c r="AE49" s="14">
        <f t="shared" si="4"/>
        <v>3284</v>
      </c>
      <c r="AF49" s="14">
        <f t="shared" si="4"/>
        <v>3417</v>
      </c>
      <c r="AG49" s="14">
        <f t="shared" si="4"/>
        <v>3440</v>
      </c>
      <c r="AH49" s="14">
        <f t="shared" si="4"/>
        <v>3352</v>
      </c>
      <c r="AI49" s="14">
        <f t="shared" si="4"/>
        <v>3487</v>
      </c>
      <c r="AJ49" s="14">
        <f t="shared" si="4"/>
        <v>3397</v>
      </c>
      <c r="AK49" s="14">
        <f t="shared" si="4"/>
        <v>3533</v>
      </c>
      <c r="AL49" s="14">
        <f t="shared" si="4"/>
        <v>3753</v>
      </c>
      <c r="AM49" s="14">
        <f t="shared" si="4"/>
        <v>3411</v>
      </c>
      <c r="AN49" s="14">
        <f t="shared" si="4"/>
        <v>3802</v>
      </c>
      <c r="AO49" s="14">
        <f t="shared" si="4"/>
        <v>3704</v>
      </c>
      <c r="AP49" s="14">
        <f t="shared" si="4"/>
        <v>3851</v>
      </c>
      <c r="AQ49" s="14">
        <f t="shared" si="4"/>
        <v>3750</v>
      </c>
      <c r="AR49" s="14">
        <f t="shared" si="4"/>
        <v>3900</v>
      </c>
      <c r="AS49" s="14">
        <f t="shared" si="4"/>
        <v>3926</v>
      </c>
      <c r="AT49" s="14">
        <f t="shared" si="4"/>
        <v>3823</v>
      </c>
      <c r="AU49" s="14">
        <f t="shared" si="4"/>
        <v>3975</v>
      </c>
      <c r="AV49" s="14">
        <f t="shared" si="4"/>
        <v>3870</v>
      </c>
      <c r="AW49" s="14">
        <f t="shared" si="4"/>
        <v>4023</v>
      </c>
      <c r="AX49" s="14">
        <f t="shared" si="4"/>
        <v>4053</v>
      </c>
      <c r="AY49" s="14">
        <f t="shared" si="4"/>
        <v>3694</v>
      </c>
      <c r="AZ49" s="14">
        <f t="shared" si="4"/>
        <v>4127</v>
      </c>
      <c r="BA49" s="14">
        <f t="shared" si="4"/>
        <v>4040</v>
      </c>
      <c r="BB49" s="14">
        <f t="shared" si="4"/>
        <v>4230</v>
      </c>
      <c r="BC49" s="14">
        <f t="shared" si="4"/>
        <v>4147</v>
      </c>
      <c r="BD49" s="14">
        <f t="shared" si="4"/>
        <v>4341</v>
      </c>
      <c r="BE49" s="14">
        <f t="shared" si="4"/>
        <v>4397</v>
      </c>
      <c r="BF49" s="14">
        <f t="shared" si="4"/>
        <v>4310</v>
      </c>
      <c r="BG49" s="14">
        <f t="shared" si="4"/>
        <v>4510</v>
      </c>
      <c r="BH49" s="14">
        <f t="shared" si="4"/>
        <v>4417</v>
      </c>
      <c r="BI49" s="14">
        <f t="shared" si="4"/>
        <v>4621</v>
      </c>
      <c r="BJ49" s="14">
        <f t="shared" si="4"/>
        <v>4642</v>
      </c>
      <c r="BK49" s="14">
        <f t="shared" si="4"/>
        <v>4242</v>
      </c>
      <c r="BL49" s="14">
        <f t="shared" si="4"/>
        <v>4749</v>
      </c>
      <c r="BM49" s="14">
        <f t="shared" si="4"/>
        <v>4648</v>
      </c>
      <c r="BN49" s="14">
        <f t="shared" si="4"/>
        <v>4858</v>
      </c>
      <c r="BO49" s="14">
        <f t="shared" si="5"/>
        <v>4754</v>
      </c>
      <c r="BP49" s="14">
        <f t="shared" si="5"/>
        <v>4966</v>
      </c>
      <c r="BQ49" s="14">
        <f t="shared" si="5"/>
        <v>5019</v>
      </c>
      <c r="BR49" s="14">
        <f t="shared" si="5"/>
        <v>4909</v>
      </c>
      <c r="BS49" s="14">
        <f t="shared" si="5"/>
        <v>5126</v>
      </c>
      <c r="BT49" s="14">
        <f t="shared" si="5"/>
        <v>5012</v>
      </c>
      <c r="BU49" s="14">
        <f t="shared" si="5"/>
        <v>5233</v>
      </c>
      <c r="BV49" s="14">
        <f t="shared" si="5"/>
        <v>5248</v>
      </c>
      <c r="BW49" s="14">
        <f t="shared" si="5"/>
        <v>4956</v>
      </c>
      <c r="BX49" s="14">
        <f t="shared" si="5"/>
        <v>5349</v>
      </c>
      <c r="BY49" s="14">
        <f t="shared" si="5"/>
        <v>5226</v>
      </c>
      <c r="BZ49" s="14">
        <f t="shared" si="5"/>
        <v>5451</v>
      </c>
      <c r="CA49" s="14">
        <f t="shared" si="5"/>
        <v>5324</v>
      </c>
      <c r="CB49" s="14">
        <f t="shared" si="5"/>
        <v>5552</v>
      </c>
      <c r="CC49" s="14">
        <f t="shared" si="5"/>
        <v>5602</v>
      </c>
      <c r="CD49" s="14">
        <f t="shared" si="5"/>
        <v>5471</v>
      </c>
      <c r="CE49" s="14">
        <f t="shared" si="5"/>
        <v>5698</v>
      </c>
      <c r="CF49" s="14">
        <f t="shared" si="5"/>
        <v>5555</v>
      </c>
      <c r="CG49" s="14">
        <f t="shared" si="5"/>
        <v>5781</v>
      </c>
      <c r="CH49" s="14">
        <f t="shared" si="5"/>
        <v>5746</v>
      </c>
      <c r="CI49" s="14">
        <f t="shared" si="5"/>
        <v>5223</v>
      </c>
      <c r="CJ49" s="14">
        <f t="shared" si="5"/>
        <v>5822</v>
      </c>
      <c r="CK49" s="14">
        <f t="shared" si="5"/>
        <v>5672</v>
      </c>
      <c r="CL49" s="14">
        <f t="shared" si="5"/>
        <v>5899</v>
      </c>
      <c r="CM49" s="14">
        <f t="shared" si="5"/>
        <v>5745</v>
      </c>
      <c r="CN49" s="14">
        <f t="shared" si="5"/>
        <v>5970</v>
      </c>
      <c r="CO49" s="14">
        <f t="shared" si="5"/>
        <v>6000</v>
      </c>
      <c r="CP49" s="14">
        <f t="shared" si="5"/>
        <v>5836</v>
      </c>
      <c r="CQ49" s="14">
        <f t="shared" si="5"/>
        <v>6059</v>
      </c>
      <c r="CR49" s="14">
        <f t="shared" si="5"/>
        <v>5891</v>
      </c>
      <c r="CS49" s="14">
        <f t="shared" si="5"/>
        <v>6116</v>
      </c>
      <c r="CT49" s="14">
        <f t="shared" si="5"/>
        <v>5973</v>
      </c>
      <c r="CU49" s="14">
        <f t="shared" si="5"/>
        <v>5422</v>
      </c>
      <c r="CV49" s="14">
        <f t="shared" si="5"/>
        <v>6032</v>
      </c>
      <c r="CW49" s="14">
        <f t="shared" si="5"/>
        <v>5862</v>
      </c>
      <c r="CX49" s="14">
        <f t="shared" si="5"/>
        <v>6077</v>
      </c>
      <c r="CY49" s="14">
        <f t="shared" si="5"/>
        <v>5901</v>
      </c>
      <c r="CZ49" s="14">
        <f t="shared" si="5"/>
        <v>6118</v>
      </c>
      <c r="DA49" s="14">
        <f t="shared" si="5"/>
        <v>6138</v>
      </c>
      <c r="DB49" s="14">
        <f t="shared" si="5"/>
        <v>5960</v>
      </c>
      <c r="DC49" s="14">
        <f t="shared" si="5"/>
        <v>6179</v>
      </c>
      <c r="DD49" s="14">
        <f t="shared" si="5"/>
        <v>5999</v>
      </c>
      <c r="DE49" s="14">
        <f t="shared" si="5"/>
        <v>6219</v>
      </c>
      <c r="DF49" s="14">
        <f t="shared" si="5"/>
        <v>6193</v>
      </c>
      <c r="DG49" s="14">
        <f t="shared" si="5"/>
        <v>5608</v>
      </c>
      <c r="DH49" s="14">
        <f t="shared" si="5"/>
        <v>6225</v>
      </c>
      <c r="DI49" s="14">
        <f t="shared" si="5"/>
        <v>6040</v>
      </c>
      <c r="DJ49" s="14">
        <f t="shared" si="5"/>
        <v>6257</v>
      </c>
      <c r="DK49" s="14">
        <f t="shared" si="5"/>
        <v>6071</v>
      </c>
      <c r="DL49" s="14">
        <f t="shared" si="5"/>
        <v>6289</v>
      </c>
      <c r="DM49" s="14">
        <f t="shared" si="5"/>
        <v>6305</v>
      </c>
      <c r="DN49" s="14">
        <f t="shared" si="5"/>
        <v>6117</v>
      </c>
      <c r="DO49" s="14">
        <f t="shared" si="5"/>
        <v>6337</v>
      </c>
      <c r="DP49" s="14">
        <f t="shared" si="5"/>
        <v>6148</v>
      </c>
      <c r="DQ49" s="14">
        <f t="shared" si="5"/>
        <v>6369</v>
      </c>
      <c r="DR49" s="14">
        <f t="shared" si="5"/>
        <v>6383</v>
      </c>
      <c r="DS49" s="14">
        <f t="shared" si="5"/>
        <v>5983</v>
      </c>
      <c r="DT49" s="14">
        <f t="shared" si="5"/>
        <v>6409</v>
      </c>
      <c r="DU49" s="14">
        <f t="shared" si="5"/>
        <v>6214</v>
      </c>
      <c r="DV49" s="14">
        <f t="shared" si="5"/>
        <v>6434</v>
      </c>
      <c r="DW49" s="14">
        <f t="shared" si="5"/>
        <v>6239</v>
      </c>
      <c r="DX49" s="14">
        <f t="shared" si="5"/>
        <v>6459</v>
      </c>
      <c r="DY49" s="14">
        <f t="shared" si="5"/>
        <v>6472</v>
      </c>
      <c r="DZ49" s="14">
        <f t="shared" si="5"/>
        <v>6275</v>
      </c>
      <c r="EA49" s="14">
        <f t="shared" si="6"/>
        <v>6497</v>
      </c>
      <c r="EB49" s="14">
        <f t="shared" si="6"/>
        <v>6300</v>
      </c>
      <c r="EC49" s="14">
        <f t="shared" si="6"/>
        <v>6522</v>
      </c>
    </row>
    <row r="50" spans="1:133" x14ac:dyDescent="0.25">
      <c r="B50">
        <v>444.3</v>
      </c>
      <c r="C50">
        <v>16392.099999999999</v>
      </c>
      <c r="D50">
        <v>18015.7</v>
      </c>
      <c r="E50">
        <v>5683.9</v>
      </c>
      <c r="F50">
        <v>8440.7000000000007</v>
      </c>
      <c r="G50">
        <v>6186.6</v>
      </c>
      <c r="H50">
        <v>10453.5</v>
      </c>
      <c r="I50">
        <v>23107.5</v>
      </c>
      <c r="J50">
        <v>12387.6</v>
      </c>
      <c r="K50">
        <v>20859.8</v>
      </c>
      <c r="L50">
        <v>8621.6</v>
      </c>
      <c r="M50">
        <v>350.9</v>
      </c>
      <c r="N50">
        <v>3000.7</v>
      </c>
      <c r="P50">
        <v>4454.3999999999996</v>
      </c>
      <c r="Q50">
        <v>638.1</v>
      </c>
      <c r="R50">
        <v>1137.5</v>
      </c>
      <c r="S50">
        <v>599.6</v>
      </c>
      <c r="V50">
        <v>700.3</v>
      </c>
      <c r="W50">
        <v>118</v>
      </c>
    </row>
    <row r="53" spans="1:133" x14ac:dyDescent="0.25">
      <c r="B53" s="15" t="s">
        <v>146</v>
      </c>
      <c r="C53" s="15" t="s">
        <v>147</v>
      </c>
      <c r="D53" s="15" t="s">
        <v>148</v>
      </c>
      <c r="E53" s="15" t="s">
        <v>149</v>
      </c>
      <c r="F53" s="15" t="s">
        <v>150</v>
      </c>
      <c r="G53" s="15" t="s">
        <v>151</v>
      </c>
      <c r="H53" s="15" t="s">
        <v>152</v>
      </c>
      <c r="I53" s="15" t="s">
        <v>153</v>
      </c>
      <c r="J53" s="15" t="s">
        <v>154</v>
      </c>
      <c r="K53" s="15" t="s">
        <v>155</v>
      </c>
      <c r="L53" s="15" t="s">
        <v>156</v>
      </c>
      <c r="M53" s="15" t="s">
        <v>157</v>
      </c>
    </row>
    <row r="54" spans="1:133" x14ac:dyDescent="0.25">
      <c r="B54">
        <v>4443</v>
      </c>
      <c r="C54">
        <v>163921</v>
      </c>
      <c r="D54">
        <v>180157</v>
      </c>
      <c r="E54">
        <v>56839</v>
      </c>
      <c r="F54">
        <v>84407</v>
      </c>
      <c r="G54">
        <v>61866</v>
      </c>
      <c r="H54">
        <v>104535</v>
      </c>
      <c r="I54">
        <v>231075</v>
      </c>
      <c r="J54">
        <v>123876</v>
      </c>
      <c r="K54">
        <v>208598</v>
      </c>
      <c r="L54">
        <v>86216</v>
      </c>
      <c r="M54">
        <v>3509</v>
      </c>
    </row>
    <row r="55" spans="1:133" x14ac:dyDescent="0.25">
      <c r="B55">
        <f t="shared" ref="B55:M55" si="8">B54/10</f>
        <v>444.3</v>
      </c>
      <c r="C55">
        <f t="shared" si="8"/>
        <v>16392.099999999999</v>
      </c>
      <c r="D55">
        <f t="shared" si="8"/>
        <v>18015.7</v>
      </c>
      <c r="E55">
        <f t="shared" si="8"/>
        <v>5683.9</v>
      </c>
      <c r="F55">
        <f t="shared" si="8"/>
        <v>8440.7000000000007</v>
      </c>
      <c r="G55">
        <f t="shared" si="8"/>
        <v>6186.6</v>
      </c>
      <c r="H55">
        <f t="shared" si="8"/>
        <v>10453.5</v>
      </c>
      <c r="I55">
        <f t="shared" si="8"/>
        <v>23107.5</v>
      </c>
      <c r="J55">
        <f t="shared" si="8"/>
        <v>12387.6</v>
      </c>
      <c r="K55">
        <f t="shared" si="8"/>
        <v>20859.8</v>
      </c>
      <c r="L55">
        <f t="shared" si="8"/>
        <v>8621.6</v>
      </c>
      <c r="M55">
        <f t="shared" si="8"/>
        <v>350.9</v>
      </c>
    </row>
    <row r="57" spans="1:133" x14ac:dyDescent="0.25">
      <c r="B57" s="15" t="s">
        <v>146</v>
      </c>
      <c r="C57" s="15" t="s">
        <v>148</v>
      </c>
      <c r="D57" s="15" t="s">
        <v>149</v>
      </c>
      <c r="E57" s="15" t="s">
        <v>150</v>
      </c>
      <c r="F57" s="15" t="s">
        <v>151</v>
      </c>
      <c r="G57" s="15" t="s">
        <v>154</v>
      </c>
      <c r="H57" s="15" t="s">
        <v>155</v>
      </c>
    </row>
    <row r="58" spans="1:133" x14ac:dyDescent="0.25">
      <c r="B58">
        <v>30007</v>
      </c>
      <c r="C58">
        <v>44544</v>
      </c>
      <c r="D58">
        <v>6381</v>
      </c>
      <c r="E58">
        <v>11375</v>
      </c>
      <c r="F58">
        <v>5996</v>
      </c>
      <c r="G58">
        <v>7003</v>
      </c>
      <c r="H58">
        <v>1180</v>
      </c>
    </row>
    <row r="59" spans="1:133" x14ac:dyDescent="0.25">
      <c r="B59">
        <f t="shared" ref="B59:H59" si="9">B58/10</f>
        <v>3000.7</v>
      </c>
      <c r="C59">
        <f t="shared" si="9"/>
        <v>4454.3999999999996</v>
      </c>
      <c r="D59">
        <f t="shared" si="9"/>
        <v>638.1</v>
      </c>
      <c r="E59">
        <f t="shared" si="9"/>
        <v>1137.5</v>
      </c>
      <c r="F59">
        <f t="shared" si="9"/>
        <v>599.6</v>
      </c>
      <c r="G59">
        <f t="shared" si="9"/>
        <v>700.3</v>
      </c>
      <c r="H59">
        <f t="shared" si="9"/>
        <v>118</v>
      </c>
    </row>
    <row r="62" spans="1:133" x14ac:dyDescent="0.25">
      <c r="B62">
        <v>642.20000000000005</v>
      </c>
      <c r="C62">
        <v>642.20000000000005</v>
      </c>
      <c r="D62">
        <v>16083.2</v>
      </c>
      <c r="E62">
        <v>17472.2</v>
      </c>
      <c r="F62">
        <v>5104.1000000000004</v>
      </c>
      <c r="G62">
        <v>8440.7000000000007</v>
      </c>
      <c r="H62">
        <v>5447.5</v>
      </c>
      <c r="I62">
        <v>10057.9</v>
      </c>
      <c r="J62">
        <v>23052.7</v>
      </c>
      <c r="K62">
        <v>11473.2</v>
      </c>
      <c r="L62">
        <v>21606.1</v>
      </c>
      <c r="M62">
        <v>7685.4</v>
      </c>
    </row>
    <row r="63" spans="1:133" x14ac:dyDescent="0.25">
      <c r="B63">
        <v>16083.2</v>
      </c>
    </row>
    <row r="64" spans="1:133" x14ac:dyDescent="0.25">
      <c r="B64">
        <v>17472.2</v>
      </c>
    </row>
    <row r="65" spans="2:4" x14ac:dyDescent="0.25">
      <c r="B65">
        <v>5104.1000000000004</v>
      </c>
      <c r="D65">
        <v>638.1</v>
      </c>
    </row>
    <row r="66" spans="2:4" x14ac:dyDescent="0.25">
      <c r="B66">
        <v>8440.7000000000007</v>
      </c>
    </row>
    <row r="67" spans="2:4" x14ac:dyDescent="0.25">
      <c r="B67">
        <v>5447.5</v>
      </c>
      <c r="D67">
        <v>1930.4</v>
      </c>
    </row>
    <row r="68" spans="2:4" x14ac:dyDescent="0.25">
      <c r="B68">
        <v>10057.9</v>
      </c>
      <c r="D68">
        <v>893.6</v>
      </c>
    </row>
    <row r="69" spans="2:4" x14ac:dyDescent="0.25">
      <c r="B69">
        <v>23052.7</v>
      </c>
      <c r="D69">
        <v>700.3</v>
      </c>
    </row>
    <row r="70" spans="2:4" x14ac:dyDescent="0.25">
      <c r="B70">
        <v>11473.2</v>
      </c>
      <c r="D70">
        <v>118</v>
      </c>
    </row>
    <row r="71" spans="2:4" x14ac:dyDescent="0.25">
      <c r="B71">
        <v>21606.1</v>
      </c>
    </row>
    <row r="72" spans="2:4" x14ac:dyDescent="0.25">
      <c r="B72">
        <v>7685.4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opLeftCell="D1" zoomScaleNormal="100" workbookViewId="0">
      <selection activeCell="L12" sqref="L12"/>
    </sheetView>
  </sheetViews>
  <sheetFormatPr defaultColWidth="9" defaultRowHeight="14.25" x14ac:dyDescent="0.2"/>
  <cols>
    <col min="1" max="1" width="11.7109375" style="43" bestFit="1" customWidth="1"/>
    <col min="2" max="2" width="12.140625" style="43" customWidth="1"/>
    <col min="3" max="3" width="16.28515625" style="43" customWidth="1"/>
    <col min="4" max="4" width="12.28515625" style="43" bestFit="1" customWidth="1"/>
    <col min="5" max="5" width="10.42578125" style="49" bestFit="1" customWidth="1"/>
    <col min="6" max="6" width="8.42578125" style="43" customWidth="1"/>
    <col min="7" max="7" width="9.5703125" style="43" customWidth="1"/>
    <col min="8" max="8" width="18.140625" style="43" customWidth="1"/>
    <col min="9" max="9" width="12.28515625" style="43" customWidth="1"/>
    <col min="10" max="16384" width="9" style="43"/>
  </cols>
  <sheetData>
    <row r="1" spans="1:9" s="47" customFormat="1" ht="15" x14ac:dyDescent="0.25">
      <c r="A1" s="47" t="s">
        <v>158</v>
      </c>
      <c r="B1" s="47" t="s">
        <v>159</v>
      </c>
      <c r="C1" s="47" t="s">
        <v>160</v>
      </c>
      <c r="D1" s="47" t="s">
        <v>340</v>
      </c>
      <c r="E1" s="48" t="s">
        <v>339</v>
      </c>
      <c r="F1" s="47" t="s">
        <v>164</v>
      </c>
      <c r="G1" s="47" t="s">
        <v>161</v>
      </c>
      <c r="H1" s="47" t="s">
        <v>162</v>
      </c>
      <c r="I1" s="47" t="s">
        <v>163</v>
      </c>
    </row>
    <row r="2" spans="1:9" x14ac:dyDescent="0.2">
      <c r="B2" s="44"/>
      <c r="C2" s="45"/>
      <c r="F2" s="42">
        <v>44583</v>
      </c>
      <c r="G2" s="41">
        <v>21280</v>
      </c>
      <c r="H2" s="41">
        <v>31552.0821</v>
      </c>
      <c r="I2" s="41">
        <v>31550</v>
      </c>
    </row>
    <row r="3" spans="1:9" ht="15" x14ac:dyDescent="0.25">
      <c r="A3" s="46" t="s">
        <v>221</v>
      </c>
      <c r="B3" s="44">
        <v>44615</v>
      </c>
      <c r="C3" s="33">
        <v>45253</v>
      </c>
      <c r="D3" s="51">
        <f>Table2[[#This Row],[Expected Date ]]</f>
        <v>45253</v>
      </c>
      <c r="E3" s="50">
        <f>IFERROR(Table2[[#This Row],[Expected Date ]]-Table2[[#This Row],[Start Date ]], " ")</f>
        <v>638</v>
      </c>
      <c r="F3" s="42">
        <v>44614</v>
      </c>
      <c r="G3" s="41">
        <v>22280</v>
      </c>
      <c r="H3" s="41">
        <v>29285.163599999996</v>
      </c>
      <c r="I3" s="41">
        <v>29290</v>
      </c>
    </row>
    <row r="4" spans="1:9" x14ac:dyDescent="0.2">
      <c r="B4" s="44"/>
      <c r="C4" s="45"/>
      <c r="F4" s="42">
        <v>44642</v>
      </c>
      <c r="G4" s="41">
        <v>33100</v>
      </c>
      <c r="H4" s="41">
        <v>36824.945</v>
      </c>
      <c r="I4" s="41">
        <v>36820</v>
      </c>
    </row>
    <row r="5" spans="1:9" ht="15" x14ac:dyDescent="0.25">
      <c r="A5" s="46" t="s">
        <v>236</v>
      </c>
      <c r="B5" s="44">
        <v>44652</v>
      </c>
      <c r="C5" s="33">
        <v>45138</v>
      </c>
      <c r="D5" s="51">
        <f>Table2[[#This Row],[Expected Date ]]</f>
        <v>45138</v>
      </c>
      <c r="E5" s="50">
        <f>IFERROR(Table2[[#This Row],[Expected Date ]]-Table2[[#This Row],[Start Date ]], " ")</f>
        <v>486</v>
      </c>
      <c r="F5" s="42" t="s">
        <v>6</v>
      </c>
      <c r="G5" s="41">
        <v>24340</v>
      </c>
      <c r="H5" s="41">
        <v>33167.672999999995</v>
      </c>
      <c r="I5" s="41">
        <v>29150</v>
      </c>
    </row>
    <row r="6" spans="1:9" x14ac:dyDescent="0.2">
      <c r="B6" s="44"/>
      <c r="C6" s="45"/>
      <c r="F6" s="42" t="s">
        <v>7</v>
      </c>
      <c r="G6" s="41">
        <v>24790</v>
      </c>
      <c r="H6" s="41">
        <v>35225.6751</v>
      </c>
      <c r="I6" s="41">
        <v>30240</v>
      </c>
    </row>
    <row r="7" spans="1:9" x14ac:dyDescent="0.2">
      <c r="B7" s="44"/>
      <c r="C7" s="45"/>
      <c r="F7" s="42" t="s">
        <v>8</v>
      </c>
      <c r="G7" s="41">
        <v>33560</v>
      </c>
      <c r="H7" s="41">
        <v>38517.75</v>
      </c>
      <c r="I7" s="41">
        <v>30290</v>
      </c>
    </row>
    <row r="8" spans="1:9" ht="15" x14ac:dyDescent="0.25">
      <c r="A8" s="46" t="s">
        <v>245</v>
      </c>
      <c r="B8" s="44">
        <v>44755</v>
      </c>
      <c r="C8" s="33">
        <v>45351</v>
      </c>
      <c r="D8" s="51">
        <f>Table2[[#This Row],[Expected Date ]]</f>
        <v>45351</v>
      </c>
      <c r="E8" s="50">
        <f>IFERROR(Table2[[#This Row],[Expected Date ]]-Table2[[#This Row],[Start Date ]], " ")</f>
        <v>596</v>
      </c>
      <c r="F8" s="42" t="s">
        <v>9</v>
      </c>
      <c r="G8" s="41">
        <v>27140</v>
      </c>
      <c r="H8" s="41">
        <v>37171.318800000001</v>
      </c>
      <c r="I8" s="41">
        <v>30720</v>
      </c>
    </row>
    <row r="9" spans="1:9" x14ac:dyDescent="0.2">
      <c r="B9" s="44"/>
      <c r="C9" s="45"/>
      <c r="F9" s="42" t="s">
        <v>10</v>
      </c>
      <c r="G9" s="41">
        <v>36510</v>
      </c>
      <c r="H9" s="41">
        <v>38150.943599999999</v>
      </c>
      <c r="I9" s="41">
        <v>31000</v>
      </c>
    </row>
    <row r="10" spans="1:9" ht="15" x14ac:dyDescent="0.25">
      <c r="A10" s="46" t="s">
        <v>252</v>
      </c>
      <c r="B10" s="44">
        <v>44817</v>
      </c>
      <c r="C10" s="34">
        <v>45473</v>
      </c>
      <c r="D10" s="51">
        <f>Table2[[#This Row],[Expected Date ]]</f>
        <v>45473</v>
      </c>
      <c r="E10" s="50">
        <f>IFERROR(Table2[[#This Row],[Expected Date ]]-Table2[[#This Row],[Start Date ]], " ")</f>
        <v>656</v>
      </c>
      <c r="F10" s="42" t="s">
        <v>11</v>
      </c>
      <c r="G10" s="41">
        <v>25900</v>
      </c>
      <c r="H10" s="41">
        <v>41605.022000000012</v>
      </c>
      <c r="I10" s="41">
        <v>39930</v>
      </c>
    </row>
    <row r="11" spans="1:9" ht="15" x14ac:dyDescent="0.25">
      <c r="A11" s="46" t="s">
        <v>259</v>
      </c>
      <c r="B11" s="44">
        <v>44859</v>
      </c>
      <c r="C11" s="33">
        <v>45504</v>
      </c>
      <c r="D11" s="51">
        <f>Table2[[#This Row],[Expected Date ]]</f>
        <v>45504</v>
      </c>
      <c r="E11" s="50">
        <f>IFERROR(Table2[[#This Row],[Expected Date ]]-Table2[[#This Row],[Start Date ]], " ")</f>
        <v>645</v>
      </c>
      <c r="F11" s="42" t="s">
        <v>12</v>
      </c>
      <c r="G11" s="41">
        <v>27140</v>
      </c>
      <c r="H11" s="41">
        <v>40110.193200000002</v>
      </c>
      <c r="I11" s="41">
        <v>32630</v>
      </c>
    </row>
    <row r="12" spans="1:9" x14ac:dyDescent="0.2">
      <c r="B12" s="44"/>
      <c r="C12" s="45"/>
      <c r="F12" s="42" t="s">
        <v>13</v>
      </c>
      <c r="G12" s="41">
        <v>38290</v>
      </c>
      <c r="H12" s="41">
        <v>39724.839</v>
      </c>
      <c r="I12" s="41">
        <v>31990</v>
      </c>
    </row>
    <row r="13" spans="1:9" x14ac:dyDescent="0.2">
      <c r="B13" s="44"/>
      <c r="C13" s="45"/>
      <c r="F13" s="42" t="s">
        <v>14</v>
      </c>
      <c r="G13" s="41">
        <v>29720</v>
      </c>
      <c r="H13" s="41">
        <v>45713.581999999995</v>
      </c>
      <c r="I13" s="41">
        <v>37150</v>
      </c>
    </row>
    <row r="14" spans="1:9" x14ac:dyDescent="0.2">
      <c r="B14" s="44"/>
      <c r="C14" s="45"/>
      <c r="F14" s="42" t="s">
        <v>15</v>
      </c>
      <c r="G14" s="41">
        <v>24230</v>
      </c>
      <c r="H14" s="41">
        <v>46320.402800000003</v>
      </c>
      <c r="I14" s="41">
        <v>31370</v>
      </c>
    </row>
    <row r="15" spans="1:9" x14ac:dyDescent="0.2">
      <c r="B15" s="44"/>
      <c r="C15" s="45"/>
      <c r="F15" s="42" t="s">
        <v>16</v>
      </c>
      <c r="G15" s="41">
        <v>24740</v>
      </c>
      <c r="H15" s="41">
        <v>42422.687839999999</v>
      </c>
      <c r="I15" s="41">
        <v>28270</v>
      </c>
    </row>
    <row r="16" spans="1:9" ht="15" x14ac:dyDescent="0.25">
      <c r="A16" s="46" t="s">
        <v>264</v>
      </c>
      <c r="B16" s="44">
        <v>44986</v>
      </c>
      <c r="C16" s="34">
        <v>45412</v>
      </c>
      <c r="D16" s="51">
        <f>Table2[[#This Row],[Expected Date ]]</f>
        <v>45412</v>
      </c>
      <c r="E16" s="50">
        <f>IFERROR(Table2[[#This Row],[Expected Date ]]-Table2[[#This Row],[Start Date ]], " ")</f>
        <v>426</v>
      </c>
      <c r="F16" s="42" t="s">
        <v>17</v>
      </c>
      <c r="G16" s="41">
        <v>31130</v>
      </c>
      <c r="H16" s="41">
        <v>46756.156543999998</v>
      </c>
      <c r="I16" s="41">
        <v>50740</v>
      </c>
    </row>
    <row r="17" spans="1:9" ht="15" x14ac:dyDescent="0.25">
      <c r="A17" s="46" t="s">
        <v>270</v>
      </c>
      <c r="B17" s="44">
        <v>44986</v>
      </c>
      <c r="C17" s="33">
        <v>45596</v>
      </c>
      <c r="D17" s="51">
        <f>Table2[[#This Row],[Expected Date ]]</f>
        <v>45596</v>
      </c>
      <c r="E17" s="50">
        <f>IFERROR(Table2[[#This Row],[Expected Date ]]-Table2[[#This Row],[Start Date ]], " ")</f>
        <v>610</v>
      </c>
      <c r="F17" s="42" t="s">
        <v>18</v>
      </c>
      <c r="G17" s="41">
        <v>26740</v>
      </c>
      <c r="H17" s="41">
        <v>45588.7598</v>
      </c>
      <c r="I17" s="41">
        <v>29160</v>
      </c>
    </row>
    <row r="18" spans="1:9" ht="15" x14ac:dyDescent="0.25">
      <c r="A18" s="46" t="s">
        <v>275</v>
      </c>
      <c r="B18" s="44">
        <v>45049</v>
      </c>
      <c r="C18" s="34">
        <v>45688</v>
      </c>
      <c r="D18" s="51">
        <f>Table2[[#This Row],[Expected Date ]]</f>
        <v>45688</v>
      </c>
      <c r="E18" s="50">
        <f>IFERROR(Table2[[#This Row],[Expected Date ]]-Table2[[#This Row],[Start Date ]], " ")</f>
        <v>639</v>
      </c>
      <c r="F18" s="42" t="s">
        <v>19</v>
      </c>
      <c r="G18" s="41">
        <v>34950</v>
      </c>
      <c r="H18" s="41">
        <v>47706.002359999999</v>
      </c>
      <c r="I18" s="41">
        <v>30370</v>
      </c>
    </row>
    <row r="19" spans="1:9" x14ac:dyDescent="0.2">
      <c r="B19" s="44"/>
      <c r="C19" s="45"/>
      <c r="F19" s="42" t="s">
        <v>20</v>
      </c>
      <c r="G19" s="41">
        <v>29400</v>
      </c>
      <c r="H19" s="41">
        <v>47026.274760000008</v>
      </c>
      <c r="I19" s="41">
        <v>30780</v>
      </c>
    </row>
    <row r="20" spans="1:9" x14ac:dyDescent="0.2">
      <c r="B20" s="44"/>
      <c r="C20" s="45"/>
      <c r="F20" s="42" t="s">
        <v>21</v>
      </c>
      <c r="G20" s="41">
        <v>28690</v>
      </c>
      <c r="H20" s="41">
        <v>49163.773279999994</v>
      </c>
      <c r="I20" s="41">
        <v>30020</v>
      </c>
    </row>
    <row r="21" spans="1:9" ht="15" x14ac:dyDescent="0.25">
      <c r="A21" s="46" t="s">
        <v>282</v>
      </c>
      <c r="B21" s="44">
        <v>45139</v>
      </c>
      <c r="C21" s="33">
        <v>45716</v>
      </c>
      <c r="D21" s="51">
        <f>Table2[[#This Row],[Expected Date ]]</f>
        <v>45716</v>
      </c>
      <c r="E21" s="50">
        <f>IFERROR(Table2[[#This Row],[Expected Date ]]-Table2[[#This Row],[Start Date ]], " ")</f>
        <v>577</v>
      </c>
      <c r="F21" s="42" t="s">
        <v>22</v>
      </c>
      <c r="G21" s="41">
        <v>36310</v>
      </c>
      <c r="H21" s="41">
        <v>49875.437839999999</v>
      </c>
      <c r="I21" s="41">
        <v>31360</v>
      </c>
    </row>
    <row r="22" spans="1:9" ht="15" x14ac:dyDescent="0.25">
      <c r="A22" s="46" t="s">
        <v>288</v>
      </c>
      <c r="B22" s="44">
        <v>45139</v>
      </c>
      <c r="C22" s="34">
        <v>45716</v>
      </c>
      <c r="D22" s="51">
        <f>Table2[[#This Row],[Expected Date ]]</f>
        <v>45716</v>
      </c>
      <c r="E22" s="50">
        <f>IFERROR(Table2[[#This Row],[Expected Date ]]-Table2[[#This Row],[Start Date ]], " ")</f>
        <v>577</v>
      </c>
      <c r="F22" s="42" t="s">
        <v>23</v>
      </c>
      <c r="G22" s="41">
        <v>29170</v>
      </c>
      <c r="H22" s="41">
        <v>49132.802380000008</v>
      </c>
      <c r="I22" s="41">
        <v>36460</v>
      </c>
    </row>
    <row r="23" spans="1:9" x14ac:dyDescent="0.2">
      <c r="C23" s="45"/>
      <c r="F23" s="42" t="s">
        <v>24</v>
      </c>
      <c r="G23" s="41">
        <v>31730</v>
      </c>
      <c r="H23" s="41">
        <v>51453.800879999995</v>
      </c>
      <c r="I23" s="41">
        <v>32090</v>
      </c>
    </row>
    <row r="24" spans="1:9" ht="15" x14ac:dyDescent="0.25">
      <c r="A24" s="46" t="s">
        <v>294</v>
      </c>
      <c r="B24" s="44">
        <v>45234</v>
      </c>
      <c r="C24" s="33">
        <v>45869</v>
      </c>
      <c r="D24" s="51">
        <f>Table2[[#This Row],[Expected Date ]]</f>
        <v>45869</v>
      </c>
      <c r="E24" s="50">
        <f>IFERROR(Table2[[#This Row],[Expected Date ]]-Table2[[#This Row],[Start Date ]], " ")</f>
        <v>635</v>
      </c>
      <c r="F24" s="42" t="s">
        <v>25</v>
      </c>
      <c r="G24" s="41">
        <v>35570</v>
      </c>
      <c r="H24" s="41">
        <v>50596.3004</v>
      </c>
      <c r="I24" s="41">
        <v>31290</v>
      </c>
    </row>
    <row r="25" spans="1:9" ht="15" x14ac:dyDescent="0.25">
      <c r="A25" s="46" t="s">
        <v>308</v>
      </c>
      <c r="B25" s="44">
        <v>45261</v>
      </c>
      <c r="C25" s="33">
        <v>45747</v>
      </c>
      <c r="D25" s="51">
        <f>Table2[[#This Row],[Expected Date ]]</f>
        <v>45747</v>
      </c>
      <c r="E25" s="50">
        <f>IFERROR(Table2[[#This Row],[Expected Date ]]-Table2[[#This Row],[Start Date ]], " ")</f>
        <v>486</v>
      </c>
      <c r="F25" s="42" t="s">
        <v>26</v>
      </c>
      <c r="G25" s="41">
        <v>32110</v>
      </c>
      <c r="H25" s="41">
        <v>53168.902591999999</v>
      </c>
      <c r="I25" s="41">
        <v>41690</v>
      </c>
    </row>
    <row r="26" spans="1:9" x14ac:dyDescent="0.2">
      <c r="C26" s="45"/>
      <c r="F26" s="42" t="s">
        <v>27</v>
      </c>
      <c r="G26" s="41">
        <v>29740</v>
      </c>
      <c r="H26" s="41">
        <v>47278.874999999985</v>
      </c>
      <c r="I26" s="41">
        <v>32780</v>
      </c>
    </row>
    <row r="27" spans="1:9" x14ac:dyDescent="0.2">
      <c r="C27" s="45"/>
      <c r="F27" s="42" t="s">
        <v>28</v>
      </c>
      <c r="G27" s="41">
        <v>32980</v>
      </c>
      <c r="H27" s="41">
        <v>44346.567999999985</v>
      </c>
      <c r="I27" s="41">
        <v>30880</v>
      </c>
    </row>
    <row r="28" spans="1:9" x14ac:dyDescent="0.2">
      <c r="C28" s="45"/>
      <c r="F28" s="42" t="s">
        <v>29</v>
      </c>
      <c r="G28" s="41">
        <v>30900</v>
      </c>
      <c r="H28" s="41">
        <v>47721.39007999999</v>
      </c>
      <c r="I28" s="41">
        <v>33240</v>
      </c>
    </row>
    <row r="29" spans="1:9" ht="15" x14ac:dyDescent="0.25">
      <c r="A29" s="46" t="s">
        <v>314</v>
      </c>
      <c r="B29" s="44">
        <v>45385</v>
      </c>
      <c r="C29" s="34">
        <v>45869</v>
      </c>
      <c r="D29" s="51">
        <f>Table2[[#This Row],[Expected Date ]]</f>
        <v>45869</v>
      </c>
      <c r="E29" s="50">
        <f>IFERROR(Table2[[#This Row],[Expected Date ]]-Table2[[#This Row],[Start Date ]], " ")</f>
        <v>484</v>
      </c>
      <c r="F29" s="42" t="s">
        <v>30</v>
      </c>
      <c r="G29" s="41">
        <v>32340</v>
      </c>
      <c r="H29" s="41">
        <v>46290.593999999997</v>
      </c>
      <c r="I29" s="41">
        <v>32390</v>
      </c>
    </row>
    <row r="30" spans="1:9" x14ac:dyDescent="0.2">
      <c r="C30" s="45"/>
      <c r="F30" s="42" t="s">
        <v>31</v>
      </c>
      <c r="G30" s="41">
        <v>38080</v>
      </c>
      <c r="H30" s="41">
        <v>48110.983200000002</v>
      </c>
      <c r="I30" s="41">
        <v>33710</v>
      </c>
    </row>
    <row r="31" spans="1:9" ht="15" x14ac:dyDescent="0.25">
      <c r="A31" s="46" t="s">
        <v>319</v>
      </c>
      <c r="B31" s="44">
        <v>45387</v>
      </c>
      <c r="C31" s="33">
        <v>45747</v>
      </c>
      <c r="D31" s="51">
        <f>Table2[[#This Row],[Expected Date ]]</f>
        <v>45747</v>
      </c>
      <c r="E31" s="50">
        <f>IFERROR(Table2[[#This Row],[Expected Date ]]-Table2[[#This Row],[Start Date ]], " ")</f>
        <v>360</v>
      </c>
      <c r="F31" s="42" t="s">
        <v>32</v>
      </c>
      <c r="G31" s="41">
        <v>37160</v>
      </c>
      <c r="H31" s="41">
        <v>46957.150800000003</v>
      </c>
      <c r="I31" s="41">
        <v>32840</v>
      </c>
    </row>
    <row r="32" spans="1:9" x14ac:dyDescent="0.2">
      <c r="C32" s="45"/>
      <c r="F32" s="42" t="s">
        <v>33</v>
      </c>
      <c r="G32" s="41">
        <v>41230</v>
      </c>
      <c r="H32" s="41">
        <v>48779.191300000006</v>
      </c>
      <c r="I32" s="41">
        <v>34170</v>
      </c>
    </row>
    <row r="33" spans="1:9" x14ac:dyDescent="0.2">
      <c r="C33" s="45"/>
      <c r="F33" s="42" t="s">
        <v>34</v>
      </c>
      <c r="G33" s="41">
        <v>32830</v>
      </c>
      <c r="H33" s="41">
        <v>49069.168399999995</v>
      </c>
      <c r="I33" s="41">
        <v>34400</v>
      </c>
    </row>
    <row r="34" spans="1:9" x14ac:dyDescent="0.2">
      <c r="C34" s="45"/>
      <c r="F34" s="42" t="s">
        <v>35</v>
      </c>
      <c r="G34" s="41">
        <v>35630</v>
      </c>
      <c r="H34" s="41">
        <v>47848.896899999992</v>
      </c>
      <c r="I34" s="41">
        <v>33520</v>
      </c>
    </row>
    <row r="35" spans="1:9" ht="15" x14ac:dyDescent="0.25">
      <c r="A35" s="46" t="s">
        <v>326</v>
      </c>
      <c r="B35" s="44">
        <v>45580</v>
      </c>
      <c r="C35" s="34">
        <v>46081</v>
      </c>
      <c r="D35" s="51">
        <f>Table2[[#This Row],[Expected Date ]]</f>
        <v>46081</v>
      </c>
      <c r="E35" s="50">
        <f>IFERROR(Table2[[#This Row],[Expected Date ]]-Table2[[#This Row],[Start Date ]], " ")</f>
        <v>501</v>
      </c>
      <c r="F35" s="42" t="s">
        <v>36</v>
      </c>
      <c r="G35" s="41">
        <v>41120</v>
      </c>
      <c r="H35" s="41">
        <v>49724.768800000005</v>
      </c>
      <c r="I35" s="41">
        <v>34870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N2"/>
  <sheetViews>
    <sheetView showGridLines="0" tabSelected="1" zoomScale="98" zoomScaleNormal="98" workbookViewId="0">
      <selection activeCell="O13" sqref="O13"/>
    </sheetView>
  </sheetViews>
  <sheetFormatPr defaultRowHeight="15" x14ac:dyDescent="0.25"/>
  <sheetData>
    <row r="1" spans="5:14" ht="20.25" x14ac:dyDescent="0.3">
      <c r="E1" s="52" t="s">
        <v>341</v>
      </c>
      <c r="F1" s="52"/>
      <c r="G1" s="52"/>
      <c r="H1" s="52"/>
      <c r="I1" s="52"/>
      <c r="J1" s="52"/>
      <c r="K1" s="52"/>
      <c r="L1" s="52"/>
      <c r="M1" s="52"/>
      <c r="N1" s="52"/>
    </row>
    <row r="2" spans="5:14" ht="6" customHeight="1" x14ac:dyDescent="0.25"/>
  </sheetData>
  <mergeCells count="1">
    <mergeCell ref="E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"/>
  <sheetViews>
    <sheetView topLeftCell="D1" workbookViewId="0">
      <selection activeCell="E21" sqref="E21"/>
    </sheetView>
  </sheetViews>
  <sheetFormatPr defaultRowHeight="15" x14ac:dyDescent="0.25"/>
  <cols>
    <col min="1" max="1" width="5" hidden="1" customWidth="1"/>
    <col min="2" max="2" width="8.85546875" hidden="1" customWidth="1"/>
    <col min="3" max="3" width="12.140625" hidden="1" customWidth="1"/>
    <col min="4" max="4" width="11.7109375" bestFit="1" customWidth="1"/>
    <col min="5" max="5" width="18.140625" bestFit="1" customWidth="1"/>
    <col min="6" max="6" width="9.85546875" bestFit="1" customWidth="1"/>
    <col min="7" max="7" width="9.85546875" style="40" customWidth="1"/>
    <col min="8" max="8" width="21.5703125" style="36" bestFit="1" customWidth="1"/>
    <col min="9" max="9" width="29.5703125" bestFit="1" customWidth="1"/>
    <col min="10" max="10" width="21" hidden="1" customWidth="1"/>
    <col min="11" max="11" width="41.5703125" hidden="1" customWidth="1"/>
    <col min="12" max="12" width="30.5703125" hidden="1" customWidth="1"/>
    <col min="13" max="13" width="24.5703125" hidden="1" customWidth="1"/>
    <col min="14" max="14" width="14.5703125" hidden="1" customWidth="1"/>
    <col min="15" max="15" width="37.42578125" hidden="1" customWidth="1"/>
    <col min="16" max="16" width="31.42578125" hidden="1" customWidth="1"/>
    <col min="17" max="17" width="18" hidden="1" customWidth="1"/>
    <col min="18" max="18" width="15.85546875" hidden="1" customWidth="1"/>
    <col min="19" max="19" width="11.5703125" hidden="1" customWidth="1"/>
    <col min="20" max="20" width="9.7109375" hidden="1" customWidth="1"/>
    <col min="21" max="21" width="17.85546875" hidden="1" customWidth="1"/>
    <col min="22" max="22" width="15.28515625" hidden="1" customWidth="1"/>
    <col min="23" max="23" width="21.5703125" hidden="1" customWidth="1"/>
    <col min="24" max="24" width="22.140625" hidden="1" customWidth="1"/>
    <col min="25" max="25" width="19.5703125" hidden="1" customWidth="1"/>
    <col min="26" max="26" width="15.140625" hidden="1" customWidth="1"/>
    <col min="27" max="27" width="2.42578125" hidden="1" customWidth="1"/>
    <col min="28" max="28" width="31.7109375" hidden="1" customWidth="1"/>
    <col min="29" max="29" width="35.28515625" hidden="1" customWidth="1"/>
    <col min="30" max="30" width="33.28515625" hidden="1" customWidth="1"/>
    <col min="31" max="31" width="22.42578125" hidden="1" customWidth="1"/>
    <col min="32" max="32" width="2.42578125" hidden="1" customWidth="1"/>
    <col min="33" max="33" width="22.5703125" hidden="1" customWidth="1"/>
    <col min="34" max="34" width="27.140625" hidden="1" customWidth="1"/>
    <col min="35" max="35" width="30.5703125" hidden="1" customWidth="1"/>
    <col min="36" max="36" width="28.5703125" hidden="1" customWidth="1"/>
    <col min="37" max="37" width="18.85546875" hidden="1" customWidth="1"/>
    <col min="38" max="38" width="2.42578125" hidden="1" customWidth="1"/>
    <col min="39" max="39" width="30.28515625" hidden="1" customWidth="1"/>
    <col min="40" max="40" width="33.7109375" hidden="1" customWidth="1"/>
    <col min="41" max="41" width="31.7109375" hidden="1" customWidth="1"/>
    <col min="42" max="42" width="5.85546875" hidden="1" customWidth="1"/>
    <col min="43" max="43" width="11.28515625" hidden="1" customWidth="1"/>
    <col min="44" max="45" width="11.5703125" hidden="1" customWidth="1"/>
  </cols>
  <sheetData>
    <row r="1" spans="1:45" s="31" customFormat="1" x14ac:dyDescent="0.25">
      <c r="A1" s="27" t="s">
        <v>165</v>
      </c>
      <c r="B1" s="28" t="s">
        <v>166</v>
      </c>
      <c r="C1" s="28" t="s">
        <v>167</v>
      </c>
      <c r="D1" s="28" t="s">
        <v>168</v>
      </c>
      <c r="E1" s="28" t="s">
        <v>169</v>
      </c>
      <c r="F1" s="29"/>
      <c r="G1" s="37" t="s">
        <v>164</v>
      </c>
      <c r="H1" s="32" t="s">
        <v>170</v>
      </c>
      <c r="I1" s="28" t="s">
        <v>171</v>
      </c>
      <c r="J1" s="28" t="s">
        <v>172</v>
      </c>
      <c r="K1" s="28" t="s">
        <v>173</v>
      </c>
      <c r="L1" s="28" t="s">
        <v>174</v>
      </c>
      <c r="M1" s="28" t="s">
        <v>175</v>
      </c>
      <c r="N1" s="28" t="s">
        <v>176</v>
      </c>
      <c r="O1" s="28" t="s">
        <v>177</v>
      </c>
      <c r="P1" s="28" t="s">
        <v>178</v>
      </c>
      <c r="Q1" s="28" t="s">
        <v>179</v>
      </c>
      <c r="R1" s="28" t="s">
        <v>180</v>
      </c>
      <c r="S1" s="28" t="s">
        <v>181</v>
      </c>
      <c r="T1" s="28" t="s">
        <v>182</v>
      </c>
      <c r="U1" s="28" t="s">
        <v>183</v>
      </c>
      <c r="V1" s="28" t="s">
        <v>184</v>
      </c>
      <c r="W1" s="28" t="s">
        <v>185</v>
      </c>
      <c r="X1" s="28" t="s">
        <v>186</v>
      </c>
      <c r="Y1" s="28" t="s">
        <v>187</v>
      </c>
      <c r="Z1" s="28" t="s">
        <v>188</v>
      </c>
      <c r="AA1" s="28" t="s">
        <v>189</v>
      </c>
      <c r="AB1" s="28" t="s">
        <v>190</v>
      </c>
      <c r="AC1" s="28" t="s">
        <v>191</v>
      </c>
      <c r="AD1" s="28" t="s">
        <v>192</v>
      </c>
      <c r="AE1" s="28" t="s">
        <v>193</v>
      </c>
      <c r="AF1" s="28" t="s">
        <v>189</v>
      </c>
      <c r="AG1" s="28" t="s">
        <v>194</v>
      </c>
      <c r="AH1" s="28" t="s">
        <v>195</v>
      </c>
      <c r="AI1" s="28" t="s">
        <v>196</v>
      </c>
      <c r="AJ1" s="28" t="s">
        <v>197</v>
      </c>
      <c r="AK1" s="28" t="s">
        <v>198</v>
      </c>
      <c r="AL1" s="28" t="s">
        <v>189</v>
      </c>
      <c r="AM1" s="28" t="s">
        <v>199</v>
      </c>
      <c r="AN1" s="28" t="s">
        <v>200</v>
      </c>
      <c r="AO1" s="28" t="s">
        <v>201</v>
      </c>
      <c r="AP1" s="28" t="s">
        <v>202</v>
      </c>
      <c r="AQ1" s="28" t="s">
        <v>203</v>
      </c>
      <c r="AR1" s="28"/>
      <c r="AS1" s="30"/>
    </row>
    <row r="2" spans="1:45" x14ac:dyDescent="0.25">
      <c r="A2" s="23" t="s">
        <v>204</v>
      </c>
      <c r="B2" s="24" t="s">
        <v>205</v>
      </c>
      <c r="C2" s="24" t="s">
        <v>206</v>
      </c>
      <c r="D2" s="24" t="s">
        <v>207</v>
      </c>
      <c r="E2" s="33">
        <v>45107</v>
      </c>
      <c r="F2" s="33">
        <v>44530</v>
      </c>
      <c r="G2" s="38" t="s">
        <v>338</v>
      </c>
      <c r="H2" s="33">
        <v>44536</v>
      </c>
      <c r="I2" s="33">
        <v>44538</v>
      </c>
      <c r="J2" s="24"/>
      <c r="K2" s="24"/>
      <c r="L2" s="24">
        <v>44468</v>
      </c>
      <c r="M2" s="24">
        <v>70</v>
      </c>
      <c r="N2" s="24"/>
      <c r="O2" s="24" t="s">
        <v>208</v>
      </c>
      <c r="P2" s="24" t="s">
        <v>209</v>
      </c>
      <c r="Q2" s="24"/>
      <c r="R2" s="24" t="s">
        <v>210</v>
      </c>
      <c r="S2" s="24">
        <v>6568</v>
      </c>
      <c r="T2" s="24">
        <v>6527</v>
      </c>
      <c r="U2" s="24">
        <v>-41</v>
      </c>
      <c r="V2" s="24" t="s">
        <v>211</v>
      </c>
      <c r="W2" s="24" t="s">
        <v>212</v>
      </c>
      <c r="X2" s="24" t="s">
        <v>212</v>
      </c>
      <c r="Y2" s="24" t="s">
        <v>212</v>
      </c>
      <c r="Z2" s="24" t="s">
        <v>213</v>
      </c>
      <c r="AA2" s="24" t="s">
        <v>214</v>
      </c>
      <c r="AB2" s="24">
        <v>44567</v>
      </c>
      <c r="AC2" s="24">
        <v>44438.708333333336</v>
      </c>
      <c r="AD2" s="24">
        <v>44542</v>
      </c>
      <c r="AE2" s="24" t="s">
        <v>215</v>
      </c>
      <c r="AF2" s="24" t="s">
        <v>214</v>
      </c>
      <c r="AG2" s="24"/>
      <c r="AH2" s="24"/>
      <c r="AI2" s="24"/>
      <c r="AJ2" s="24"/>
      <c r="AK2" s="24"/>
      <c r="AL2" s="24" t="s">
        <v>214</v>
      </c>
      <c r="AM2" s="24">
        <v>44538</v>
      </c>
      <c r="AN2" s="24">
        <v>44468.708333333336</v>
      </c>
      <c r="AO2" s="24">
        <v>44542</v>
      </c>
      <c r="AP2" s="24">
        <v>44566</v>
      </c>
      <c r="AQ2" s="24"/>
      <c r="AR2" s="24"/>
      <c r="AS2" s="25"/>
    </row>
    <row r="3" spans="1:45" x14ac:dyDescent="0.25">
      <c r="A3" s="20" t="s">
        <v>204</v>
      </c>
      <c r="B3" s="21">
        <v>32100399</v>
      </c>
      <c r="C3" s="21" t="s">
        <v>206</v>
      </c>
      <c r="D3" s="21" t="s">
        <v>216</v>
      </c>
      <c r="E3" s="34">
        <v>45138</v>
      </c>
      <c r="F3" s="34">
        <v>44537</v>
      </c>
      <c r="G3" s="38" t="s">
        <v>338</v>
      </c>
      <c r="H3" s="34">
        <v>44538</v>
      </c>
      <c r="I3" s="34">
        <v>44550</v>
      </c>
      <c r="J3" s="21"/>
      <c r="K3" s="21"/>
      <c r="L3" s="21">
        <v>44512</v>
      </c>
      <c r="M3" s="21">
        <v>38</v>
      </c>
      <c r="N3" s="21"/>
      <c r="O3" s="21"/>
      <c r="P3" s="21" t="s">
        <v>217</v>
      </c>
      <c r="Q3" s="21"/>
      <c r="R3" s="21" t="s">
        <v>218</v>
      </c>
      <c r="S3" s="21">
        <v>31041</v>
      </c>
      <c r="T3" s="21">
        <v>30877</v>
      </c>
      <c r="U3" s="21">
        <v>-164</v>
      </c>
      <c r="V3" s="21" t="s">
        <v>211</v>
      </c>
      <c r="W3" s="21" t="s">
        <v>219</v>
      </c>
      <c r="X3" s="21" t="s">
        <v>219</v>
      </c>
      <c r="Y3" s="21" t="s">
        <v>219</v>
      </c>
      <c r="Z3" s="21" t="s">
        <v>213</v>
      </c>
      <c r="AA3" s="21" t="s">
        <v>214</v>
      </c>
      <c r="AB3" s="21">
        <v>44569</v>
      </c>
      <c r="AC3" s="21">
        <v>44529.708333333336</v>
      </c>
      <c r="AD3" s="21">
        <v>44548</v>
      </c>
      <c r="AE3" s="21" t="s">
        <v>215</v>
      </c>
      <c r="AF3" s="21" t="s">
        <v>214</v>
      </c>
      <c r="AG3" s="21"/>
      <c r="AH3" s="21"/>
      <c r="AI3" s="21"/>
      <c r="AJ3" s="21"/>
      <c r="AK3" s="21"/>
      <c r="AL3" s="21" t="s">
        <v>214</v>
      </c>
      <c r="AM3" s="21">
        <v>44550</v>
      </c>
      <c r="AN3" s="21">
        <v>44557.708333333336</v>
      </c>
      <c r="AO3" s="21">
        <v>44548</v>
      </c>
      <c r="AP3" s="21">
        <v>44568</v>
      </c>
      <c r="AQ3" s="21"/>
      <c r="AR3" s="21"/>
      <c r="AS3" s="22"/>
    </row>
    <row r="4" spans="1:45" x14ac:dyDescent="0.25">
      <c r="A4" s="23" t="s">
        <v>204</v>
      </c>
      <c r="B4" s="24" t="s">
        <v>220</v>
      </c>
      <c r="C4" s="24" t="s">
        <v>206</v>
      </c>
      <c r="D4" s="24" t="s">
        <v>221</v>
      </c>
      <c r="E4" s="33">
        <v>45253</v>
      </c>
      <c r="F4" s="33">
        <v>44604</v>
      </c>
      <c r="G4" s="38" t="s">
        <v>4</v>
      </c>
      <c r="H4" s="33">
        <v>44615</v>
      </c>
      <c r="I4" s="33">
        <v>44648</v>
      </c>
      <c r="J4" s="24"/>
      <c r="K4" s="24"/>
      <c r="L4" s="24">
        <v>44633</v>
      </c>
      <c r="M4" s="24">
        <v>15</v>
      </c>
      <c r="N4" s="24"/>
      <c r="O4" s="24" t="s">
        <v>222</v>
      </c>
      <c r="P4" s="24" t="s">
        <v>223</v>
      </c>
      <c r="Q4" s="24"/>
      <c r="R4" s="24" t="s">
        <v>224</v>
      </c>
      <c r="S4" s="24">
        <v>33719</v>
      </c>
      <c r="T4" s="24">
        <v>33567</v>
      </c>
      <c r="U4" s="24">
        <v>-152</v>
      </c>
      <c r="V4" s="24" t="s">
        <v>225</v>
      </c>
      <c r="W4" s="24" t="s">
        <v>226</v>
      </c>
      <c r="X4" s="24" t="s">
        <v>227</v>
      </c>
      <c r="Y4" s="24" t="s">
        <v>227</v>
      </c>
      <c r="Z4" s="24" t="s">
        <v>213</v>
      </c>
      <c r="AA4" s="24" t="s">
        <v>214</v>
      </c>
      <c r="AB4" s="24">
        <v>44645</v>
      </c>
      <c r="AC4" s="24">
        <v>44633.708333333336</v>
      </c>
      <c r="AD4" s="24">
        <v>44645</v>
      </c>
      <c r="AE4" s="24"/>
      <c r="AF4" s="24" t="s">
        <v>214</v>
      </c>
      <c r="AG4" s="24"/>
      <c r="AH4" s="24"/>
      <c r="AI4" s="24"/>
      <c r="AJ4" s="24"/>
      <c r="AK4" s="24"/>
      <c r="AL4" s="24" t="s">
        <v>214</v>
      </c>
      <c r="AM4" s="24">
        <v>44648</v>
      </c>
      <c r="AN4" s="24">
        <v>44675.708333333336</v>
      </c>
      <c r="AO4" s="24">
        <v>44645</v>
      </c>
      <c r="AP4" s="24">
        <v>44645</v>
      </c>
      <c r="AQ4" s="24"/>
      <c r="AR4" s="24"/>
      <c r="AS4" s="25"/>
    </row>
    <row r="5" spans="1:45" x14ac:dyDescent="0.25">
      <c r="A5" s="20" t="s">
        <v>228</v>
      </c>
      <c r="B5" s="21" t="s">
        <v>229</v>
      </c>
      <c r="C5" s="21" t="s">
        <v>206</v>
      </c>
      <c r="D5" s="21" t="s">
        <v>230</v>
      </c>
      <c r="E5" s="34">
        <v>45169</v>
      </c>
      <c r="F5" s="34">
        <v>44621</v>
      </c>
      <c r="G5" s="38" t="s">
        <v>4</v>
      </c>
      <c r="H5" s="34">
        <v>44617</v>
      </c>
      <c r="I5" s="34">
        <v>44673</v>
      </c>
      <c r="J5" s="21"/>
      <c r="K5" s="21"/>
      <c r="L5" s="21">
        <v>44670</v>
      </c>
      <c r="M5" s="21">
        <v>3</v>
      </c>
      <c r="N5" s="21"/>
      <c r="O5" s="21"/>
      <c r="P5" s="21" t="s">
        <v>231</v>
      </c>
      <c r="Q5" s="21"/>
      <c r="R5" s="21" t="s">
        <v>231</v>
      </c>
      <c r="S5" s="21">
        <v>5596</v>
      </c>
      <c r="T5" s="21">
        <v>5596</v>
      </c>
      <c r="U5" s="21">
        <v>0</v>
      </c>
      <c r="V5" s="21" t="s">
        <v>232</v>
      </c>
      <c r="W5" s="21" t="s">
        <v>233</v>
      </c>
      <c r="X5" s="21" t="s">
        <v>233</v>
      </c>
      <c r="Y5" s="21" t="s">
        <v>234</v>
      </c>
      <c r="Z5" s="21" t="s">
        <v>213</v>
      </c>
      <c r="AA5" s="21" t="s">
        <v>214</v>
      </c>
      <c r="AB5" s="21">
        <v>44639</v>
      </c>
      <c r="AC5" s="21">
        <v>44655.708333333336</v>
      </c>
      <c r="AD5" s="21">
        <v>44617</v>
      </c>
      <c r="AE5" s="21"/>
      <c r="AF5" s="21" t="s">
        <v>214</v>
      </c>
      <c r="AG5" s="21">
        <v>44621</v>
      </c>
      <c r="AH5" s="21">
        <v>44659</v>
      </c>
      <c r="AI5" s="21">
        <v>44665.708333333336</v>
      </c>
      <c r="AJ5" s="21">
        <v>44665</v>
      </c>
      <c r="AK5" s="21"/>
      <c r="AL5" s="21" t="s">
        <v>214</v>
      </c>
      <c r="AM5" s="21">
        <v>44673</v>
      </c>
      <c r="AN5" s="21">
        <v>44669.708333333336</v>
      </c>
      <c r="AO5" s="21">
        <v>44670</v>
      </c>
      <c r="AP5" s="21">
        <v>44647</v>
      </c>
      <c r="AQ5" s="21"/>
      <c r="AR5" s="21"/>
      <c r="AS5" s="22"/>
    </row>
    <row r="6" spans="1:45" x14ac:dyDescent="0.25">
      <c r="A6" s="23" t="s">
        <v>228</v>
      </c>
      <c r="B6" s="24" t="s">
        <v>235</v>
      </c>
      <c r="C6" s="24" t="s">
        <v>206</v>
      </c>
      <c r="D6" s="24" t="s">
        <v>236</v>
      </c>
      <c r="E6" s="33">
        <v>45138</v>
      </c>
      <c r="F6" s="33">
        <v>44628</v>
      </c>
      <c r="G6" s="38" t="s">
        <v>6</v>
      </c>
      <c r="H6" s="33">
        <v>44652</v>
      </c>
      <c r="I6" s="33">
        <v>44686</v>
      </c>
      <c r="J6" s="24"/>
      <c r="K6" s="24"/>
      <c r="L6" s="24">
        <v>44676</v>
      </c>
      <c r="M6" s="24">
        <v>10</v>
      </c>
      <c r="N6" s="24"/>
      <c r="O6" s="24"/>
      <c r="P6" s="24" t="s">
        <v>237</v>
      </c>
      <c r="Q6" s="24"/>
      <c r="R6" s="24" t="s">
        <v>238</v>
      </c>
      <c r="S6" s="24">
        <v>8000</v>
      </c>
      <c r="T6" s="24">
        <v>7852</v>
      </c>
      <c r="U6" s="24">
        <v>-148</v>
      </c>
      <c r="V6" s="24" t="s">
        <v>239</v>
      </c>
      <c r="W6" s="24" t="s">
        <v>240</v>
      </c>
      <c r="X6" s="24" t="s">
        <v>241</v>
      </c>
      <c r="Y6" s="24" t="s">
        <v>241</v>
      </c>
      <c r="Z6" s="24" t="s">
        <v>242</v>
      </c>
      <c r="AA6" s="24" t="s">
        <v>214</v>
      </c>
      <c r="AB6" s="24">
        <v>44662</v>
      </c>
      <c r="AC6" s="24">
        <v>44662.708333333336</v>
      </c>
      <c r="AD6" s="24">
        <v>44665</v>
      </c>
      <c r="AE6" s="24"/>
      <c r="AF6" s="24" t="s">
        <v>214</v>
      </c>
      <c r="AG6" s="24">
        <v>44656</v>
      </c>
      <c r="AH6" s="24">
        <v>44670</v>
      </c>
      <c r="AI6" s="24">
        <v>44670.708333333336</v>
      </c>
      <c r="AJ6" s="24">
        <v>44670</v>
      </c>
      <c r="AK6" s="24"/>
      <c r="AL6" s="24" t="s">
        <v>214</v>
      </c>
      <c r="AM6" s="24">
        <v>44686</v>
      </c>
      <c r="AN6" s="24">
        <v>44678.708333333336</v>
      </c>
      <c r="AO6" s="24">
        <v>44679</v>
      </c>
      <c r="AP6" s="24">
        <v>44682</v>
      </c>
      <c r="AQ6" s="24"/>
      <c r="AR6" s="24"/>
      <c r="AS6" s="25"/>
    </row>
    <row r="7" spans="1:45" x14ac:dyDescent="0.25">
      <c r="A7" s="20" t="s">
        <v>228</v>
      </c>
      <c r="B7" s="21" t="s">
        <v>235</v>
      </c>
      <c r="C7" s="21" t="s">
        <v>206</v>
      </c>
      <c r="D7" s="21" t="s">
        <v>243</v>
      </c>
      <c r="E7" s="34">
        <v>45169</v>
      </c>
      <c r="F7" s="34">
        <v>44628</v>
      </c>
      <c r="G7" s="38" t="s">
        <v>6</v>
      </c>
      <c r="H7" s="34">
        <v>44652</v>
      </c>
      <c r="I7" s="34">
        <v>44686</v>
      </c>
      <c r="J7" s="21"/>
      <c r="K7" s="21"/>
      <c r="L7" s="21">
        <v>44676</v>
      </c>
      <c r="M7" s="21">
        <v>10</v>
      </c>
      <c r="N7" s="21"/>
      <c r="O7" s="21"/>
      <c r="P7" s="21" t="s">
        <v>237</v>
      </c>
      <c r="Q7" s="21"/>
      <c r="R7" s="21" t="s">
        <v>238</v>
      </c>
      <c r="S7" s="21">
        <v>8000</v>
      </c>
      <c r="T7" s="21">
        <v>7852</v>
      </c>
      <c r="U7" s="21">
        <v>-148</v>
      </c>
      <c r="V7" s="21" t="s">
        <v>239</v>
      </c>
      <c r="W7" s="21" t="s">
        <v>240</v>
      </c>
      <c r="X7" s="21" t="s">
        <v>241</v>
      </c>
      <c r="Y7" s="21" t="s">
        <v>241</v>
      </c>
      <c r="Z7" s="21" t="s">
        <v>242</v>
      </c>
      <c r="AA7" s="21" t="s">
        <v>214</v>
      </c>
      <c r="AB7" s="21">
        <v>44662</v>
      </c>
      <c r="AC7" s="21">
        <v>44662.708333333336</v>
      </c>
      <c r="AD7" s="21">
        <v>44665</v>
      </c>
      <c r="AE7" s="21"/>
      <c r="AF7" s="21" t="s">
        <v>214</v>
      </c>
      <c r="AG7" s="21">
        <v>44656</v>
      </c>
      <c r="AH7" s="21">
        <v>44670</v>
      </c>
      <c r="AI7" s="21">
        <v>44670.708333333336</v>
      </c>
      <c r="AJ7" s="21">
        <v>44670</v>
      </c>
      <c r="AK7" s="21"/>
      <c r="AL7" s="21" t="s">
        <v>214</v>
      </c>
      <c r="AM7" s="21">
        <v>44686</v>
      </c>
      <c r="AN7" s="21">
        <v>44678.708333333336</v>
      </c>
      <c r="AO7" s="21">
        <v>44679</v>
      </c>
      <c r="AP7" s="21">
        <v>44682</v>
      </c>
      <c r="AQ7" s="21"/>
      <c r="AR7" s="21"/>
      <c r="AS7" s="22"/>
    </row>
    <row r="8" spans="1:45" x14ac:dyDescent="0.25">
      <c r="A8" s="23" t="s">
        <v>204</v>
      </c>
      <c r="B8" s="24" t="s">
        <v>244</v>
      </c>
      <c r="C8" s="24" t="s">
        <v>206</v>
      </c>
      <c r="D8" s="24" t="s">
        <v>245</v>
      </c>
      <c r="E8" s="33">
        <v>45351</v>
      </c>
      <c r="F8" s="33">
        <v>44735</v>
      </c>
      <c r="G8" s="38" t="s">
        <v>9</v>
      </c>
      <c r="H8" s="33">
        <v>44755</v>
      </c>
      <c r="I8" s="33">
        <v>44778</v>
      </c>
      <c r="J8" s="24"/>
      <c r="K8" s="24"/>
      <c r="L8" s="24">
        <v>44714</v>
      </c>
      <c r="M8" s="24">
        <v>64</v>
      </c>
      <c r="N8" s="24"/>
      <c r="O8" s="24" t="s">
        <v>246</v>
      </c>
      <c r="P8" s="24" t="s">
        <v>247</v>
      </c>
      <c r="Q8" s="24"/>
      <c r="R8" s="24" t="s">
        <v>248</v>
      </c>
      <c r="S8" s="24">
        <v>22027</v>
      </c>
      <c r="T8" s="24">
        <v>20580</v>
      </c>
      <c r="U8" s="24">
        <v>-1447</v>
      </c>
      <c r="V8" s="24" t="s">
        <v>225</v>
      </c>
      <c r="W8" s="24" t="s">
        <v>249</v>
      </c>
      <c r="X8" s="24" t="s">
        <v>250</v>
      </c>
      <c r="Y8" s="24" t="s">
        <v>250</v>
      </c>
      <c r="Z8" s="24" t="s">
        <v>213</v>
      </c>
      <c r="AA8" s="24" t="s">
        <v>214</v>
      </c>
      <c r="AB8" s="24">
        <v>44769</v>
      </c>
      <c r="AC8" s="24">
        <v>44658.708333333336</v>
      </c>
      <c r="AD8" s="24">
        <v>44778</v>
      </c>
      <c r="AE8" s="24"/>
      <c r="AF8" s="24" t="s">
        <v>214</v>
      </c>
      <c r="AG8" s="24"/>
      <c r="AH8" s="24"/>
      <c r="AI8" s="24"/>
      <c r="AJ8" s="24"/>
      <c r="AK8" s="24"/>
      <c r="AL8" s="24" t="s">
        <v>214</v>
      </c>
      <c r="AM8" s="24">
        <v>44778</v>
      </c>
      <c r="AN8" s="24">
        <v>44700.708333333336</v>
      </c>
      <c r="AO8" s="24">
        <v>44782</v>
      </c>
      <c r="AP8" s="24">
        <v>44785</v>
      </c>
      <c r="AQ8" s="24"/>
      <c r="AR8" s="24"/>
      <c r="AS8" s="25"/>
    </row>
    <row r="9" spans="1:45" x14ac:dyDescent="0.25">
      <c r="A9" s="20" t="s">
        <v>228</v>
      </c>
      <c r="B9" s="21" t="s">
        <v>251</v>
      </c>
      <c r="C9" s="21" t="s">
        <v>206</v>
      </c>
      <c r="D9" s="21" t="s">
        <v>252</v>
      </c>
      <c r="E9" s="34">
        <v>45473</v>
      </c>
      <c r="F9" s="34">
        <v>44790</v>
      </c>
      <c r="G9" s="38" t="s">
        <v>11</v>
      </c>
      <c r="H9" s="34">
        <v>44817</v>
      </c>
      <c r="I9" s="34">
        <v>44838</v>
      </c>
      <c r="J9" s="21"/>
      <c r="K9" s="21"/>
      <c r="L9" s="21">
        <v>44838</v>
      </c>
      <c r="M9" s="21">
        <v>0</v>
      </c>
      <c r="N9" s="21"/>
      <c r="O9" s="21"/>
      <c r="P9" s="21" t="s">
        <v>253</v>
      </c>
      <c r="Q9" s="21"/>
      <c r="R9" s="21" t="s">
        <v>253</v>
      </c>
      <c r="S9" s="21">
        <v>34860</v>
      </c>
      <c r="T9" s="21">
        <v>34860</v>
      </c>
      <c r="U9" s="21">
        <v>0</v>
      </c>
      <c r="V9" s="21" t="s">
        <v>254</v>
      </c>
      <c r="W9" s="21" t="s">
        <v>255</v>
      </c>
      <c r="X9" s="21" t="s">
        <v>256</v>
      </c>
      <c r="Y9" s="21" t="s">
        <v>256</v>
      </c>
      <c r="Z9" s="21" t="s">
        <v>213</v>
      </c>
      <c r="AA9" s="21" t="s">
        <v>214</v>
      </c>
      <c r="AB9" s="21">
        <v>44816</v>
      </c>
      <c r="AC9" s="21">
        <v>44807.708333333336</v>
      </c>
      <c r="AD9" s="21">
        <v>44817</v>
      </c>
      <c r="AE9" s="21" t="s">
        <v>257</v>
      </c>
      <c r="AF9" s="21" t="s">
        <v>214</v>
      </c>
      <c r="AG9" s="21">
        <v>44827</v>
      </c>
      <c r="AH9" s="21">
        <v>44827</v>
      </c>
      <c r="AI9" s="21">
        <v>44827.708333333336</v>
      </c>
      <c r="AJ9" s="21">
        <v>44827</v>
      </c>
      <c r="AK9" s="21"/>
      <c r="AL9" s="21" t="s">
        <v>214</v>
      </c>
      <c r="AM9" s="21">
        <v>44838</v>
      </c>
      <c r="AN9" s="21">
        <v>44838.708333333336</v>
      </c>
      <c r="AO9" s="21">
        <v>44830</v>
      </c>
      <c r="AP9" s="21">
        <v>44847</v>
      </c>
      <c r="AQ9" s="21"/>
      <c r="AR9" s="21"/>
      <c r="AS9" s="22"/>
    </row>
    <row r="10" spans="1:45" x14ac:dyDescent="0.25">
      <c r="A10" s="23" t="s">
        <v>228</v>
      </c>
      <c r="B10" s="24" t="s">
        <v>258</v>
      </c>
      <c r="C10" s="24" t="s">
        <v>206</v>
      </c>
      <c r="D10" s="24" t="s">
        <v>259</v>
      </c>
      <c r="E10" s="33">
        <v>45504</v>
      </c>
      <c r="F10" s="33">
        <v>44837</v>
      </c>
      <c r="G10" s="38" t="s">
        <v>12</v>
      </c>
      <c r="H10" s="33">
        <v>44859</v>
      </c>
      <c r="I10" s="33">
        <v>44886</v>
      </c>
      <c r="J10" s="24"/>
      <c r="K10" s="24"/>
      <c r="L10" s="24">
        <v>44874</v>
      </c>
      <c r="M10" s="24">
        <v>12</v>
      </c>
      <c r="N10" s="24"/>
      <c r="O10" s="24"/>
      <c r="P10" s="24" t="s">
        <v>260</v>
      </c>
      <c r="Q10" s="24"/>
      <c r="R10" s="24" t="s">
        <v>260</v>
      </c>
      <c r="S10" s="24">
        <v>36876</v>
      </c>
      <c r="T10" s="24">
        <v>36751</v>
      </c>
      <c r="U10" s="24">
        <v>-125</v>
      </c>
      <c r="V10" s="24" t="s">
        <v>254</v>
      </c>
      <c r="W10" s="24" t="s">
        <v>261</v>
      </c>
      <c r="X10" s="24" t="s">
        <v>262</v>
      </c>
      <c r="Y10" s="24" t="s">
        <v>262</v>
      </c>
      <c r="Z10" s="24" t="s">
        <v>213</v>
      </c>
      <c r="AA10" s="24" t="s">
        <v>214</v>
      </c>
      <c r="AB10" s="24">
        <v>44855</v>
      </c>
      <c r="AC10" s="24">
        <v>44855.708333333336</v>
      </c>
      <c r="AD10" s="24">
        <v>44859</v>
      </c>
      <c r="AE10" s="24"/>
      <c r="AF10" s="24" t="s">
        <v>214</v>
      </c>
      <c r="AG10" s="24">
        <v>44859</v>
      </c>
      <c r="AH10" s="24">
        <v>44882</v>
      </c>
      <c r="AI10" s="24">
        <v>44882.708333333336</v>
      </c>
      <c r="AJ10" s="24">
        <v>44894</v>
      </c>
      <c r="AK10" s="24"/>
      <c r="AL10" s="24" t="s">
        <v>214</v>
      </c>
      <c r="AM10" s="24">
        <v>44886</v>
      </c>
      <c r="AN10" s="24">
        <v>44886.708333333336</v>
      </c>
      <c r="AO10" s="24">
        <v>44894</v>
      </c>
      <c r="AP10" s="24">
        <v>44889</v>
      </c>
      <c r="AQ10" s="24"/>
      <c r="AR10" s="24"/>
      <c r="AS10" s="25"/>
    </row>
    <row r="11" spans="1:45" x14ac:dyDescent="0.25">
      <c r="A11" s="20" t="s">
        <v>228</v>
      </c>
      <c r="B11" s="21" t="s">
        <v>263</v>
      </c>
      <c r="C11" s="21" t="s">
        <v>206</v>
      </c>
      <c r="D11" s="21" t="s">
        <v>264</v>
      </c>
      <c r="E11" s="34">
        <v>45412</v>
      </c>
      <c r="F11" s="34">
        <v>45002</v>
      </c>
      <c r="G11" s="38" t="s">
        <v>17</v>
      </c>
      <c r="H11" s="34">
        <v>44986</v>
      </c>
      <c r="I11" s="34">
        <v>45050</v>
      </c>
      <c r="J11" s="21"/>
      <c r="K11" s="21"/>
      <c r="L11" s="21">
        <v>45051</v>
      </c>
      <c r="M11" s="21">
        <v>-1</v>
      </c>
      <c r="N11" s="21"/>
      <c r="O11" s="21" t="s">
        <v>265</v>
      </c>
      <c r="P11" s="21" t="s">
        <v>266</v>
      </c>
      <c r="Q11" s="21"/>
      <c r="R11" s="21" t="s">
        <v>266</v>
      </c>
      <c r="S11" s="21">
        <v>2545</v>
      </c>
      <c r="T11" s="21">
        <v>2096</v>
      </c>
      <c r="U11" s="21">
        <v>-449</v>
      </c>
      <c r="V11" s="21" t="s">
        <v>254</v>
      </c>
      <c r="W11" s="21" t="s">
        <v>267</v>
      </c>
      <c r="X11" s="21" t="s">
        <v>267</v>
      </c>
      <c r="Y11" s="21" t="s">
        <v>268</v>
      </c>
      <c r="Z11" s="21" t="s">
        <v>213</v>
      </c>
      <c r="AA11" s="21" t="s">
        <v>214</v>
      </c>
      <c r="AB11" s="21">
        <v>45019</v>
      </c>
      <c r="AC11" s="21">
        <v>45019.708333333336</v>
      </c>
      <c r="AD11" s="21">
        <v>44988</v>
      </c>
      <c r="AE11" s="21"/>
      <c r="AF11" s="21" t="s">
        <v>214</v>
      </c>
      <c r="AG11" s="21">
        <v>45015</v>
      </c>
      <c r="AH11" s="21">
        <v>45039</v>
      </c>
      <c r="AI11" s="21">
        <v>45039.708333333336</v>
      </c>
      <c r="AJ11" s="21">
        <v>45019</v>
      </c>
      <c r="AK11" s="21"/>
      <c r="AL11" s="21" t="s">
        <v>214</v>
      </c>
      <c r="AM11" s="21">
        <v>45050</v>
      </c>
      <c r="AN11" s="21">
        <v>45050.708333333336</v>
      </c>
      <c r="AO11" s="21">
        <v>45050</v>
      </c>
      <c r="AP11" s="21">
        <v>45016</v>
      </c>
      <c r="AQ11" s="21"/>
      <c r="AR11" s="21"/>
      <c r="AS11" s="22"/>
    </row>
    <row r="12" spans="1:45" x14ac:dyDescent="0.25">
      <c r="A12" s="23" t="s">
        <v>228</v>
      </c>
      <c r="B12" s="24" t="s">
        <v>269</v>
      </c>
      <c r="C12" s="24" t="s">
        <v>206</v>
      </c>
      <c r="D12" s="24" t="s">
        <v>270</v>
      </c>
      <c r="E12" s="33">
        <v>45596</v>
      </c>
      <c r="F12" s="33">
        <v>44994</v>
      </c>
      <c r="G12" s="38" t="s">
        <v>17</v>
      </c>
      <c r="H12" s="33">
        <v>44986</v>
      </c>
      <c r="I12" s="33">
        <v>45032</v>
      </c>
      <c r="J12" s="24"/>
      <c r="K12" s="24"/>
      <c r="L12" s="24">
        <v>45017</v>
      </c>
      <c r="M12" s="24">
        <v>15</v>
      </c>
      <c r="N12" s="24"/>
      <c r="O12" s="24" t="s">
        <v>271</v>
      </c>
      <c r="P12" s="24" t="s">
        <v>272</v>
      </c>
      <c r="Q12" s="24"/>
      <c r="R12" s="24" t="s">
        <v>272</v>
      </c>
      <c r="S12" s="24">
        <v>33002</v>
      </c>
      <c r="T12" s="24">
        <v>25522</v>
      </c>
      <c r="U12" s="24">
        <v>-7480</v>
      </c>
      <c r="V12" s="24" t="s">
        <v>254</v>
      </c>
      <c r="W12" s="24" t="s">
        <v>273</v>
      </c>
      <c r="X12" s="24" t="s">
        <v>273</v>
      </c>
      <c r="Y12" s="24" t="s">
        <v>273</v>
      </c>
      <c r="Z12" s="24" t="s">
        <v>213</v>
      </c>
      <c r="AA12" s="24" t="s">
        <v>214</v>
      </c>
      <c r="AB12" s="24">
        <v>45000</v>
      </c>
      <c r="AC12" s="24">
        <v>45000</v>
      </c>
      <c r="AD12" s="24">
        <v>44987</v>
      </c>
      <c r="AE12" s="24"/>
      <c r="AF12" s="24" t="s">
        <v>214</v>
      </c>
      <c r="AG12" s="24">
        <v>44986</v>
      </c>
      <c r="AH12" s="24">
        <v>45020</v>
      </c>
      <c r="AI12" s="24">
        <v>45020</v>
      </c>
      <c r="AJ12" s="24">
        <v>45031</v>
      </c>
      <c r="AK12" s="24"/>
      <c r="AL12" s="24" t="s">
        <v>214</v>
      </c>
      <c r="AM12" s="24">
        <v>45032</v>
      </c>
      <c r="AN12" s="24">
        <v>45032</v>
      </c>
      <c r="AO12" s="24">
        <v>45031</v>
      </c>
      <c r="AP12" s="24">
        <v>45016</v>
      </c>
      <c r="AQ12" s="24"/>
      <c r="AR12" s="24"/>
      <c r="AS12" s="25"/>
    </row>
    <row r="13" spans="1:45" x14ac:dyDescent="0.25">
      <c r="A13" s="20" t="s">
        <v>228</v>
      </c>
      <c r="B13" s="21" t="s">
        <v>274</v>
      </c>
      <c r="C13" s="21" t="s">
        <v>206</v>
      </c>
      <c r="D13" s="21" t="s">
        <v>275</v>
      </c>
      <c r="E13" s="34">
        <v>45688</v>
      </c>
      <c r="F13" s="34">
        <v>45043</v>
      </c>
      <c r="G13" s="38" t="s">
        <v>19</v>
      </c>
      <c r="H13" s="34">
        <v>45049</v>
      </c>
      <c r="I13" s="34">
        <v>45128</v>
      </c>
      <c r="J13" s="21"/>
      <c r="K13" s="21"/>
      <c r="L13" s="21">
        <v>45091</v>
      </c>
      <c r="M13" s="21">
        <v>37</v>
      </c>
      <c r="N13" s="21"/>
      <c r="O13" s="21" t="s">
        <v>276</v>
      </c>
      <c r="P13" s="21" t="s">
        <v>277</v>
      </c>
      <c r="Q13" s="21"/>
      <c r="R13" s="21" t="s">
        <v>277</v>
      </c>
      <c r="S13" s="21">
        <v>26700</v>
      </c>
      <c r="T13" s="21">
        <v>26160</v>
      </c>
      <c r="U13" s="21">
        <v>-540</v>
      </c>
      <c r="V13" s="21" t="s">
        <v>254</v>
      </c>
      <c r="W13" s="21" t="s">
        <v>278</v>
      </c>
      <c r="X13" s="21" t="s">
        <v>279</v>
      </c>
      <c r="Y13" s="21" t="s">
        <v>279</v>
      </c>
      <c r="Z13" s="21" t="s">
        <v>213</v>
      </c>
      <c r="AA13" s="21" t="s">
        <v>214</v>
      </c>
      <c r="AB13" s="21">
        <v>45060</v>
      </c>
      <c r="AC13" s="21">
        <v>45060.708333333336</v>
      </c>
      <c r="AD13" s="21">
        <v>45063</v>
      </c>
      <c r="AE13" s="21"/>
      <c r="AF13" s="21" t="s">
        <v>214</v>
      </c>
      <c r="AG13" s="21">
        <v>45078</v>
      </c>
      <c r="AH13" s="21">
        <v>45091</v>
      </c>
      <c r="AI13" s="21">
        <v>45080.708333333336</v>
      </c>
      <c r="AJ13" s="21">
        <v>45103</v>
      </c>
      <c r="AK13" s="21" t="s">
        <v>280</v>
      </c>
      <c r="AL13" s="21" t="s">
        <v>214</v>
      </c>
      <c r="AM13" s="21">
        <v>45128</v>
      </c>
      <c r="AN13" s="21">
        <v>45091.708333333336</v>
      </c>
      <c r="AO13" s="21">
        <v>45127</v>
      </c>
      <c r="AP13" s="21">
        <v>45079</v>
      </c>
      <c r="AQ13" s="21"/>
      <c r="AR13" s="21"/>
      <c r="AS13" s="22"/>
    </row>
    <row r="14" spans="1:45" x14ac:dyDescent="0.25">
      <c r="A14" s="23" t="s">
        <v>228</v>
      </c>
      <c r="B14" s="24" t="s">
        <v>281</v>
      </c>
      <c r="C14" s="24" t="s">
        <v>206</v>
      </c>
      <c r="D14" s="24" t="s">
        <v>282</v>
      </c>
      <c r="E14" s="33">
        <v>45716</v>
      </c>
      <c r="F14" s="33">
        <v>45134</v>
      </c>
      <c r="G14" s="38" t="s">
        <v>22</v>
      </c>
      <c r="H14" s="33">
        <v>45139</v>
      </c>
      <c r="I14" s="33">
        <v>45184</v>
      </c>
      <c r="J14" s="24"/>
      <c r="K14" s="24"/>
      <c r="L14" s="24">
        <v>45190</v>
      </c>
      <c r="M14" s="24">
        <v>-6</v>
      </c>
      <c r="N14" s="24"/>
      <c r="O14" s="24" t="s">
        <v>283</v>
      </c>
      <c r="P14" s="24" t="s">
        <v>284</v>
      </c>
      <c r="Q14" s="24"/>
      <c r="R14" s="24" t="s">
        <v>284</v>
      </c>
      <c r="S14" s="24">
        <v>20034</v>
      </c>
      <c r="T14" s="24">
        <v>19920</v>
      </c>
      <c r="U14" s="24">
        <v>-114</v>
      </c>
      <c r="V14" s="24" t="s">
        <v>254</v>
      </c>
      <c r="W14" s="24" t="s">
        <v>285</v>
      </c>
      <c r="X14" s="24" t="s">
        <v>286</v>
      </c>
      <c r="Y14" s="24" t="s">
        <v>286</v>
      </c>
      <c r="Z14" s="24" t="s">
        <v>213</v>
      </c>
      <c r="AA14" s="24" t="s">
        <v>214</v>
      </c>
      <c r="AB14" s="24">
        <v>45153</v>
      </c>
      <c r="AC14" s="24">
        <v>45153.708333333336</v>
      </c>
      <c r="AD14" s="24">
        <v>45149</v>
      </c>
      <c r="AE14" s="24"/>
      <c r="AF14" s="24" t="s">
        <v>214</v>
      </c>
      <c r="AG14" s="24">
        <v>45154</v>
      </c>
      <c r="AH14" s="24">
        <v>45175</v>
      </c>
      <c r="AI14" s="24">
        <v>45175.708333333336</v>
      </c>
      <c r="AJ14" s="24">
        <v>45167</v>
      </c>
      <c r="AK14" s="24"/>
      <c r="AL14" s="24" t="s">
        <v>214</v>
      </c>
      <c r="AM14" s="24">
        <v>45184</v>
      </c>
      <c r="AN14" s="24">
        <v>45184.708333333336</v>
      </c>
      <c r="AO14" s="24">
        <v>45177</v>
      </c>
      <c r="AP14" s="24">
        <v>45169</v>
      </c>
      <c r="AQ14" s="24"/>
      <c r="AR14" s="24"/>
      <c r="AS14" s="25"/>
    </row>
    <row r="15" spans="1:45" x14ac:dyDescent="0.25">
      <c r="A15" s="20" t="s">
        <v>228</v>
      </c>
      <c r="B15" s="21" t="s">
        <v>287</v>
      </c>
      <c r="C15" s="21" t="s">
        <v>206</v>
      </c>
      <c r="D15" s="21" t="s">
        <v>288</v>
      </c>
      <c r="E15" s="34">
        <v>45716</v>
      </c>
      <c r="F15" s="34">
        <v>45133</v>
      </c>
      <c r="G15" s="38" t="s">
        <v>22</v>
      </c>
      <c r="H15" s="34">
        <v>45139</v>
      </c>
      <c r="I15" s="34">
        <v>45174</v>
      </c>
      <c r="J15" s="21"/>
      <c r="K15" s="21"/>
      <c r="L15" s="21">
        <v>45122</v>
      </c>
      <c r="M15" s="21">
        <v>52</v>
      </c>
      <c r="N15" s="21"/>
      <c r="O15" s="21" t="s">
        <v>289</v>
      </c>
      <c r="P15" s="21" t="s">
        <v>290</v>
      </c>
      <c r="Q15" s="21"/>
      <c r="R15" s="21" t="s">
        <v>290</v>
      </c>
      <c r="S15" s="21">
        <v>15907</v>
      </c>
      <c r="T15" s="21">
        <v>15780</v>
      </c>
      <c r="U15" s="21">
        <v>-127</v>
      </c>
      <c r="V15" s="21" t="s">
        <v>254</v>
      </c>
      <c r="W15" s="21" t="s">
        <v>291</v>
      </c>
      <c r="X15" s="21" t="s">
        <v>292</v>
      </c>
      <c r="Y15" s="21" t="s">
        <v>292</v>
      </c>
      <c r="Z15" s="21" t="s">
        <v>213</v>
      </c>
      <c r="AA15" s="21" t="s">
        <v>214</v>
      </c>
      <c r="AB15" s="21">
        <v>45153</v>
      </c>
      <c r="AC15" s="21">
        <v>45148.708333333336</v>
      </c>
      <c r="AD15" s="21">
        <v>45149</v>
      </c>
      <c r="AE15" s="21"/>
      <c r="AF15" s="21" t="s">
        <v>214</v>
      </c>
      <c r="AG15" s="21">
        <v>45140</v>
      </c>
      <c r="AH15" s="21">
        <v>45174</v>
      </c>
      <c r="AI15" s="21">
        <v>45168.708333333336</v>
      </c>
      <c r="AJ15" s="21">
        <v>45169</v>
      </c>
      <c r="AK15" s="21"/>
      <c r="AL15" s="21" t="s">
        <v>214</v>
      </c>
      <c r="AM15" s="21">
        <v>45173</v>
      </c>
      <c r="AN15" s="21">
        <v>45179.708333333336</v>
      </c>
      <c r="AO15" s="21">
        <v>45169</v>
      </c>
      <c r="AP15" s="21">
        <v>45169</v>
      </c>
      <c r="AQ15" s="21"/>
      <c r="AR15" s="21"/>
      <c r="AS15" s="22"/>
    </row>
    <row r="16" spans="1:45" x14ac:dyDescent="0.25">
      <c r="A16" s="23" t="s">
        <v>228</v>
      </c>
      <c r="B16" s="24" t="s">
        <v>293</v>
      </c>
      <c r="C16" s="24" t="s">
        <v>206</v>
      </c>
      <c r="D16" s="24" t="s">
        <v>294</v>
      </c>
      <c r="E16" s="33">
        <v>45869</v>
      </c>
      <c r="F16" s="33">
        <v>45237</v>
      </c>
      <c r="G16" s="38" t="s">
        <v>25</v>
      </c>
      <c r="H16" s="33">
        <v>45234</v>
      </c>
      <c r="I16" s="33">
        <v>45319</v>
      </c>
      <c r="J16" s="24"/>
      <c r="K16" s="24"/>
      <c r="L16" s="24">
        <v>45321</v>
      </c>
      <c r="M16" s="24">
        <v>-2</v>
      </c>
      <c r="N16" s="24"/>
      <c r="O16" s="24" t="s">
        <v>295</v>
      </c>
      <c r="P16" s="24" t="s">
        <v>296</v>
      </c>
      <c r="Q16" s="24"/>
      <c r="R16" s="24" t="s">
        <v>296</v>
      </c>
      <c r="S16" s="24">
        <v>35716</v>
      </c>
      <c r="T16" s="24">
        <v>35473</v>
      </c>
      <c r="U16" s="24">
        <v>-243</v>
      </c>
      <c r="V16" s="24" t="s">
        <v>297</v>
      </c>
      <c r="W16" s="24" t="s">
        <v>298</v>
      </c>
      <c r="X16" s="24" t="s">
        <v>298</v>
      </c>
      <c r="Y16" s="24" t="s">
        <v>299</v>
      </c>
      <c r="Z16" s="24" t="s">
        <v>213</v>
      </c>
      <c r="AA16" s="24" t="s">
        <v>214</v>
      </c>
      <c r="AB16" s="24">
        <v>45251</v>
      </c>
      <c r="AC16" s="24">
        <v>45265.708333333336</v>
      </c>
      <c r="AD16" s="24">
        <v>45251</v>
      </c>
      <c r="AE16" s="24"/>
      <c r="AF16" s="24" t="s">
        <v>214</v>
      </c>
      <c r="AG16" s="24">
        <v>45259</v>
      </c>
      <c r="AH16" s="24">
        <v>45287</v>
      </c>
      <c r="AI16" s="24">
        <v>45292.708333333336</v>
      </c>
      <c r="AJ16" s="24">
        <v>45279</v>
      </c>
      <c r="AK16" s="24"/>
      <c r="AL16" s="24" t="s">
        <v>214</v>
      </c>
      <c r="AM16" s="24">
        <v>45319</v>
      </c>
      <c r="AN16" s="24">
        <v>45322.708333333336</v>
      </c>
      <c r="AO16" s="24">
        <v>45317</v>
      </c>
      <c r="AP16" s="24">
        <v>45264</v>
      </c>
      <c r="AQ16" s="24"/>
      <c r="AR16" s="24"/>
      <c r="AS16" s="25"/>
    </row>
    <row r="17" spans="1:45" x14ac:dyDescent="0.25">
      <c r="A17" s="20" t="s">
        <v>228</v>
      </c>
      <c r="B17" s="21" t="s">
        <v>300</v>
      </c>
      <c r="C17" s="21" t="s">
        <v>206</v>
      </c>
      <c r="D17" s="21" t="s">
        <v>301</v>
      </c>
      <c r="E17" s="34">
        <v>45869</v>
      </c>
      <c r="F17" s="34">
        <v>45243</v>
      </c>
      <c r="G17" s="38" t="s">
        <v>25</v>
      </c>
      <c r="H17" s="34">
        <v>45243</v>
      </c>
      <c r="I17" s="34">
        <v>45296</v>
      </c>
      <c r="J17" s="21"/>
      <c r="K17" s="21"/>
      <c r="L17" s="21">
        <v>45273</v>
      </c>
      <c r="M17" s="21">
        <v>23</v>
      </c>
      <c r="N17" s="21"/>
      <c r="O17" s="21" t="s">
        <v>302</v>
      </c>
      <c r="P17" s="21" t="s">
        <v>303</v>
      </c>
      <c r="Q17" s="21"/>
      <c r="R17" s="21" t="s">
        <v>304</v>
      </c>
      <c r="S17" s="21">
        <v>22876</v>
      </c>
      <c r="T17" s="21">
        <v>22702</v>
      </c>
      <c r="U17" s="21">
        <v>-174</v>
      </c>
      <c r="V17" s="21" t="s">
        <v>297</v>
      </c>
      <c r="W17" s="21" t="s">
        <v>305</v>
      </c>
      <c r="X17" s="21" t="s">
        <v>305</v>
      </c>
      <c r="Y17" s="21" t="s">
        <v>306</v>
      </c>
      <c r="Z17" s="21" t="s">
        <v>213</v>
      </c>
      <c r="AA17" s="21" t="s">
        <v>214</v>
      </c>
      <c r="AB17" s="21">
        <v>45251</v>
      </c>
      <c r="AC17" s="21">
        <v>45271.097916666666</v>
      </c>
      <c r="AD17" s="21">
        <v>45251</v>
      </c>
      <c r="AE17" s="21"/>
      <c r="AF17" s="21" t="s">
        <v>214</v>
      </c>
      <c r="AG17" s="21">
        <v>45253</v>
      </c>
      <c r="AH17" s="21">
        <v>45280</v>
      </c>
      <c r="AI17" s="21">
        <v>45281.76458333333</v>
      </c>
      <c r="AJ17" s="21">
        <v>45272</v>
      </c>
      <c r="AK17" s="21"/>
      <c r="AL17" s="21" t="s">
        <v>214</v>
      </c>
      <c r="AM17" s="21">
        <v>45296</v>
      </c>
      <c r="AN17" s="21">
        <v>45302.431250000001</v>
      </c>
      <c r="AO17" s="21">
        <v>45281</v>
      </c>
      <c r="AP17" s="21">
        <v>45273</v>
      </c>
      <c r="AQ17" s="21"/>
      <c r="AR17" s="21"/>
      <c r="AS17" s="22"/>
    </row>
    <row r="18" spans="1:45" x14ac:dyDescent="0.25">
      <c r="A18" s="23" t="s">
        <v>228</v>
      </c>
      <c r="B18" s="24" t="s">
        <v>307</v>
      </c>
      <c r="C18" s="24" t="s">
        <v>206</v>
      </c>
      <c r="D18" s="24" t="s">
        <v>308</v>
      </c>
      <c r="E18" s="33">
        <v>45747</v>
      </c>
      <c r="F18" s="33">
        <v>45236</v>
      </c>
      <c r="G18" s="38" t="s">
        <v>26</v>
      </c>
      <c r="H18" s="33">
        <v>45261</v>
      </c>
      <c r="I18" s="33">
        <v>45322</v>
      </c>
      <c r="J18" s="24"/>
      <c r="K18" s="24"/>
      <c r="L18" s="24">
        <v>45276</v>
      </c>
      <c r="M18" s="24">
        <v>46</v>
      </c>
      <c r="N18" s="24"/>
      <c r="O18" s="24" t="s">
        <v>309</v>
      </c>
      <c r="P18" s="24" t="s">
        <v>310</v>
      </c>
      <c r="Q18" s="24"/>
      <c r="R18" s="24" t="s">
        <v>310</v>
      </c>
      <c r="S18" s="24">
        <v>36099</v>
      </c>
      <c r="T18" s="24">
        <v>35898</v>
      </c>
      <c r="U18" s="24">
        <v>-201</v>
      </c>
      <c r="V18" s="24" t="s">
        <v>297</v>
      </c>
      <c r="W18" s="24" t="s">
        <v>311</v>
      </c>
      <c r="X18" s="24" t="s">
        <v>311</v>
      </c>
      <c r="Y18" s="24" t="s">
        <v>312</v>
      </c>
      <c r="Z18" s="24" t="s">
        <v>213</v>
      </c>
      <c r="AA18" s="24" t="s">
        <v>214</v>
      </c>
      <c r="AB18" s="24">
        <v>45251</v>
      </c>
      <c r="AC18" s="24">
        <v>45264.708333333336</v>
      </c>
      <c r="AD18" s="24">
        <v>45261</v>
      </c>
      <c r="AE18" s="24"/>
      <c r="AF18" s="24" t="s">
        <v>214</v>
      </c>
      <c r="AG18" s="24">
        <v>45299</v>
      </c>
      <c r="AH18" s="24">
        <v>45285</v>
      </c>
      <c r="AI18" s="24">
        <v>45291.708333333336</v>
      </c>
      <c r="AJ18" s="24">
        <v>45299</v>
      </c>
      <c r="AK18" s="24"/>
      <c r="AL18" s="24" t="s">
        <v>214</v>
      </c>
      <c r="AM18" s="24">
        <v>45322</v>
      </c>
      <c r="AN18" s="24">
        <v>45322.708333333336</v>
      </c>
      <c r="AO18" s="24">
        <v>45322</v>
      </c>
      <c r="AP18" s="24">
        <v>45291</v>
      </c>
      <c r="AQ18" s="24"/>
      <c r="AR18" s="24"/>
      <c r="AS18" s="25"/>
    </row>
    <row r="19" spans="1:45" x14ac:dyDescent="0.25">
      <c r="A19" s="20" t="s">
        <v>228</v>
      </c>
      <c r="B19" s="21" t="s">
        <v>313</v>
      </c>
      <c r="C19" s="21" t="s">
        <v>206</v>
      </c>
      <c r="D19" s="21" t="s">
        <v>314</v>
      </c>
      <c r="E19" s="34">
        <v>45869</v>
      </c>
      <c r="F19" s="34">
        <v>45383</v>
      </c>
      <c r="G19" s="38" t="s">
        <v>30</v>
      </c>
      <c r="H19" s="34">
        <v>45385</v>
      </c>
      <c r="I19" s="34">
        <v>45450</v>
      </c>
      <c r="J19" s="21"/>
      <c r="K19" s="21"/>
      <c r="L19" s="21">
        <v>45447</v>
      </c>
      <c r="M19" s="21">
        <v>3</v>
      </c>
      <c r="N19" s="21"/>
      <c r="O19" s="21" t="s">
        <v>315</v>
      </c>
      <c r="P19" s="21" t="s">
        <v>304</v>
      </c>
      <c r="Q19" s="21"/>
      <c r="R19" s="21" t="s">
        <v>304</v>
      </c>
      <c r="S19" s="21">
        <v>17994</v>
      </c>
      <c r="T19" s="21">
        <v>17827</v>
      </c>
      <c r="U19" s="21">
        <v>-167</v>
      </c>
      <c r="V19" s="21" t="s">
        <v>297</v>
      </c>
      <c r="W19" s="21" t="s">
        <v>316</v>
      </c>
      <c r="X19" s="21" t="s">
        <v>316</v>
      </c>
      <c r="Y19" s="21" t="s">
        <v>317</v>
      </c>
      <c r="Z19" s="21" t="s">
        <v>213</v>
      </c>
      <c r="AA19" s="21" t="s">
        <v>214</v>
      </c>
      <c r="AB19" s="21">
        <v>45400</v>
      </c>
      <c r="AC19" s="21">
        <v>45416.708333333336</v>
      </c>
      <c r="AD19" s="21">
        <v>45400</v>
      </c>
      <c r="AE19" s="21"/>
      <c r="AF19" s="21" t="s">
        <v>214</v>
      </c>
      <c r="AG19" s="21">
        <v>45401</v>
      </c>
      <c r="AH19" s="21">
        <v>45420</v>
      </c>
      <c r="AI19" s="21">
        <v>45436.708333333336</v>
      </c>
      <c r="AJ19" s="21">
        <v>45408</v>
      </c>
      <c r="AK19" s="21"/>
      <c r="AL19" s="21" t="s">
        <v>214</v>
      </c>
      <c r="AM19" s="21">
        <v>45450</v>
      </c>
      <c r="AN19" s="21">
        <v>45447.708333333336</v>
      </c>
      <c r="AO19" s="21">
        <v>45450</v>
      </c>
      <c r="AP19" s="21">
        <v>45415</v>
      </c>
      <c r="AQ19" s="21"/>
      <c r="AR19" s="21"/>
      <c r="AS19" s="22"/>
    </row>
    <row r="20" spans="1:45" x14ac:dyDescent="0.25">
      <c r="A20" s="23" t="s">
        <v>228</v>
      </c>
      <c r="B20" s="24" t="s">
        <v>318</v>
      </c>
      <c r="C20" s="24" t="s">
        <v>206</v>
      </c>
      <c r="D20" s="24" t="s">
        <v>319</v>
      </c>
      <c r="E20" s="33">
        <v>45747</v>
      </c>
      <c r="F20" s="33">
        <v>45399</v>
      </c>
      <c r="G20" s="38" t="s">
        <v>30</v>
      </c>
      <c r="H20" s="33">
        <v>45387</v>
      </c>
      <c r="I20" s="33">
        <v>45422</v>
      </c>
      <c r="J20" s="24">
        <v>45411</v>
      </c>
      <c r="K20" s="24">
        <v>-11</v>
      </c>
      <c r="L20" s="24">
        <v>45516</v>
      </c>
      <c r="M20" s="24">
        <v>-94</v>
      </c>
      <c r="N20" s="24"/>
      <c r="O20" s="24" t="s">
        <v>320</v>
      </c>
      <c r="P20" s="24" t="s">
        <v>310</v>
      </c>
      <c r="Q20" s="24"/>
      <c r="R20" s="24" t="s">
        <v>310</v>
      </c>
      <c r="S20" s="24">
        <v>7643</v>
      </c>
      <c r="T20" s="24">
        <v>7647</v>
      </c>
      <c r="U20" s="24">
        <v>4</v>
      </c>
      <c r="V20" s="24" t="s">
        <v>297</v>
      </c>
      <c r="W20" s="24" t="s">
        <v>321</v>
      </c>
      <c r="X20" s="24" t="s">
        <v>321</v>
      </c>
      <c r="Y20" s="24" t="s">
        <v>322</v>
      </c>
      <c r="Z20" s="24" t="s">
        <v>213</v>
      </c>
      <c r="AA20" s="24" t="s">
        <v>214</v>
      </c>
      <c r="AB20" s="24">
        <v>45405</v>
      </c>
      <c r="AC20" s="24">
        <v>45392</v>
      </c>
      <c r="AD20" s="24">
        <v>45399</v>
      </c>
      <c r="AE20" s="24" t="s">
        <v>323</v>
      </c>
      <c r="AF20" s="24" t="s">
        <v>214</v>
      </c>
      <c r="AG20" s="24">
        <v>45401</v>
      </c>
      <c r="AH20" s="24">
        <v>45411</v>
      </c>
      <c r="AI20" s="24">
        <v>45398.666666666664</v>
      </c>
      <c r="AJ20" s="24">
        <v>45408</v>
      </c>
      <c r="AK20" s="24"/>
      <c r="AL20" s="24" t="s">
        <v>214</v>
      </c>
      <c r="AM20" s="24">
        <v>45422</v>
      </c>
      <c r="AN20" s="24">
        <v>45402.333333333336</v>
      </c>
      <c r="AO20" s="24">
        <v>45421</v>
      </c>
      <c r="AP20" s="24">
        <v>45417</v>
      </c>
      <c r="AQ20" s="24"/>
      <c r="AR20" s="24"/>
      <c r="AS20" s="25"/>
    </row>
    <row r="21" spans="1:45" x14ac:dyDescent="0.25">
      <c r="A21" s="20" t="s">
        <v>228</v>
      </c>
      <c r="B21" s="21" t="s">
        <v>324</v>
      </c>
      <c r="C21" s="21" t="s">
        <v>325</v>
      </c>
      <c r="D21" s="21" t="s">
        <v>326</v>
      </c>
      <c r="E21" s="34">
        <v>46081</v>
      </c>
      <c r="F21" s="34">
        <v>45574</v>
      </c>
      <c r="G21" s="38" t="s">
        <v>36</v>
      </c>
      <c r="H21" s="34">
        <v>45580</v>
      </c>
      <c r="I21" s="34">
        <v>45604</v>
      </c>
      <c r="J21" s="21">
        <v>45588</v>
      </c>
      <c r="K21" s="21">
        <v>-16</v>
      </c>
      <c r="L21" s="21">
        <v>45565</v>
      </c>
      <c r="M21" s="21">
        <v>39</v>
      </c>
      <c r="N21" s="21"/>
      <c r="O21" s="21" t="s">
        <v>327</v>
      </c>
      <c r="P21" s="21" t="s">
        <v>328</v>
      </c>
      <c r="Q21" s="21"/>
      <c r="R21" s="21" t="s">
        <v>328</v>
      </c>
      <c r="S21" s="21">
        <v>31180</v>
      </c>
      <c r="T21" s="21">
        <v>30870</v>
      </c>
      <c r="U21" s="21">
        <v>-310</v>
      </c>
      <c r="V21" s="21" t="s">
        <v>329</v>
      </c>
      <c r="W21" s="21" t="s">
        <v>330</v>
      </c>
      <c r="X21" s="21" t="s">
        <v>330</v>
      </c>
      <c r="Y21" s="21" t="s">
        <v>331</v>
      </c>
      <c r="Z21" s="21" t="s">
        <v>213</v>
      </c>
      <c r="AA21" s="21" t="s">
        <v>214</v>
      </c>
      <c r="AB21" s="21">
        <v>45580</v>
      </c>
      <c r="AC21" s="21">
        <v>45582</v>
      </c>
      <c r="AD21" s="21">
        <v>45588</v>
      </c>
      <c r="AE21" s="21"/>
      <c r="AF21" s="21" t="s">
        <v>214</v>
      </c>
      <c r="AG21" s="21">
        <v>45589</v>
      </c>
      <c r="AH21" s="21">
        <v>45599</v>
      </c>
      <c r="AI21" s="21">
        <v>45599.666666666664</v>
      </c>
      <c r="AJ21" s="21"/>
      <c r="AK21" s="21"/>
      <c r="AL21" s="21" t="s">
        <v>214</v>
      </c>
      <c r="AM21" s="21">
        <v>45604</v>
      </c>
      <c r="AN21" s="21">
        <v>45604.333333333336</v>
      </c>
      <c r="AO21" s="21"/>
      <c r="AP21" s="21">
        <v>45610</v>
      </c>
      <c r="AQ21" s="21"/>
      <c r="AR21" s="21"/>
      <c r="AS21" s="22"/>
    </row>
    <row r="22" spans="1:45" x14ac:dyDescent="0.25">
      <c r="A22" s="23" t="s">
        <v>228</v>
      </c>
      <c r="B22" s="24" t="s">
        <v>332</v>
      </c>
      <c r="C22" s="24" t="s">
        <v>333</v>
      </c>
      <c r="D22" s="24"/>
      <c r="E22" s="33"/>
      <c r="F22" s="33">
        <v>45576</v>
      </c>
      <c r="G22" s="38"/>
      <c r="H22" s="33"/>
      <c r="I22" s="33">
        <v>45629</v>
      </c>
      <c r="J22" s="24"/>
      <c r="K22" s="24"/>
      <c r="L22" s="24">
        <v>45552</v>
      </c>
      <c r="M22" s="24">
        <v>77</v>
      </c>
      <c r="N22" s="24"/>
      <c r="O22" s="24" t="s">
        <v>334</v>
      </c>
      <c r="P22" s="24" t="s">
        <v>335</v>
      </c>
      <c r="Q22" s="24"/>
      <c r="R22" s="24"/>
      <c r="S22" s="24">
        <v>42255</v>
      </c>
      <c r="T22" s="24">
        <v>0</v>
      </c>
      <c r="U22" s="24">
        <v>-42255</v>
      </c>
      <c r="V22" s="24" t="s">
        <v>329</v>
      </c>
      <c r="W22" s="24" t="s">
        <v>336</v>
      </c>
      <c r="X22" s="24"/>
      <c r="Y22" s="24" t="s">
        <v>337</v>
      </c>
      <c r="Z22" s="24" t="s">
        <v>213</v>
      </c>
      <c r="AA22" s="24" t="s">
        <v>214</v>
      </c>
      <c r="AB22" s="24">
        <v>45595</v>
      </c>
      <c r="AC22" s="24">
        <v>45595</v>
      </c>
      <c r="AD22" s="24"/>
      <c r="AE22" s="24"/>
      <c r="AF22" s="24" t="s">
        <v>214</v>
      </c>
      <c r="AG22" s="24"/>
      <c r="AH22" s="24">
        <v>45617</v>
      </c>
      <c r="AI22" s="24">
        <v>45617.666666666664</v>
      </c>
      <c r="AJ22" s="24"/>
      <c r="AK22" s="24"/>
      <c r="AL22" s="24" t="s">
        <v>214</v>
      </c>
      <c r="AM22" s="24">
        <v>45629</v>
      </c>
      <c r="AN22" s="24">
        <v>45629.333333333336</v>
      </c>
      <c r="AO22" s="24"/>
      <c r="AP22" s="24"/>
      <c r="AQ22" s="24"/>
      <c r="AR22" s="24"/>
      <c r="AS22" s="25"/>
    </row>
    <row r="23" spans="1:45" x14ac:dyDescent="0.25">
      <c r="A23" s="17"/>
      <c r="B23" s="18"/>
      <c r="C23" s="18"/>
      <c r="D23" s="18"/>
      <c r="E23" s="18"/>
      <c r="F23" s="19"/>
      <c r="G23" s="39"/>
      <c r="H23" s="35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G b R 0 W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Z t H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R 0 W U R x 8 l m B A Q A A D Q Y A A B M A H A B G b 3 J t d W x h c y 9 T Z W N 0 a W 9 u M S 5 t I K I Y A C i g F A A A A A A A A A A A A A A A A A A A A A A A A A A A A H W U X W v C M B S G 7 w v 9 D y G 7 U S h F k 9 S P i V e 6 L 8 Z g o M M L l R F t N o s x G U 2 K D v G / r 9 Y 5 H P j 2 p u U 5 z U k e 3 t M 6 t f S Z N W R 0 u j d 7 Y R A G b i V z l Z K x X G h F + k Q r H w a k v E a 2 y J d H c r d b K h 1 P b L 5 e W L u u 3 W d a x Q N r v D L e 1 e j g d v b m V O 5 m j 6 + z o d 0 a b W X q Z i x O X h 4 I 8 Z a w x v F h J L V y Z J K Z 1 G 7 j n X Y 7 W o + I K b S O i M 8 L V Y 9 O e 1 a H e B + t l P L l x q c T 7 K d P X m 3 6 t K r R 6 L n s 0 a f V K 3 R + m A 6 l l / P f 1 T d 0 s J L m 8 y j z / a V o 2 a F a E 4 9 z a d y H z T c D q 4 u N O R Z d 7 W K r a L + n p 1 K T l u c p y 8 S r n T 9 E 5 M w Z 4 B x w A X g C e A v w N u A d w L u A N x v n g j T f l 7 w J + J 9 w K r 2 6 L H B U E K B T A n g L 8 D b g H c C 7 1 z l r o C h h x i h k h l J m K G Y G p B m Q Z k C a o Z w Z C p o j b Y 6 0 O Z x t p M 1 B 1 B x Y c 2 D N 0 X R z p M 1 B 2 A K M t w D j L R j g 8 H t G S Q v g L I C z A E k L M N 4 C B Z 0 A 5 e S f 8 q E e B p m 5 + n f s / Q B Q S w E C L Q A U A A I A C A A Z t H R Z 0 d 1 W j K Y A A A D 4 A A A A E g A A A A A A A A A A A A A A A A A A A A A A Q 2 9 u Z m l n L 1 B h Y 2 t h Z 2 U u e G 1 s U E s B A i 0 A F A A C A A g A G b R 0 W Q / K 6 a u k A A A A 6 Q A A A B M A A A A A A A A A A A A A A A A A 8 g A A A F t D b 2 5 0 Z W 5 0 X 1 R 5 c G V z X S 5 4 b W x Q S w E C L Q A U A A I A C A A Z t H R Z R H H y W Y E B A A A N B g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I g A A A A A A A P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N z o z M T o z M y 4 0 N T g 2 N j Y 2 W i I g L z 4 8 R W 5 0 c n k g V H l w Z T 0 i R m l s b E N v b H V t b l R 5 c G V z I i B W Y W x 1 Z T 0 i c 0 J n W U d C Z 1 l H Q m d Z R 0 F B Q U p D U U F B Q U F B Q U F B W U d C Z 1 l H Q U F B Q U J n W U d C Z 1 l H Q U F B Q U J n W U F B Q U F B Q m d Z Q U F B Q U F C Z 0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N o Y W 5 n Z W Q g V H l w Z S 5 7 Q 2 9 s d W 1 u M S w w f S Z x d W 9 0 O y w m c X V v d D t T Z W N 0 a W 9 u M S 9 U Y W J s Z S 9 D a G F u Z 2 V k I F R 5 c G U u e 0 N v b H V t b j I s M X 0 m c X V v d D s s J n F 1 b 3 Q 7 U 2 V j d G l v b j E v V G F i b G U v Q 2 h h b m d l Z C B U e X B l L n t D b 2 x 1 b W 4 z L D J 9 J n F 1 b 3 Q 7 L C Z x d W 9 0 O 1 N l Y 3 R p b 2 4 x L 1 R h Y m x l L 0 N o Y W 5 n Z W Q g V H l w Z S 5 7 Q 2 9 s d W 1 u N C w z f S Z x d W 9 0 O y w m c X V v d D t T Z W N 0 a W 9 u M S 9 U Y W J s Z S 9 D a G F u Z 2 V k I F R 5 c G U u e 0 N v b H V t b j U s N H 0 m c X V v d D s s J n F 1 b 3 Q 7 U 2 V j d G l v b j E v V G F i b G U v Q 2 h h b m d l Z C B U e X B l L n t D b 2 x 1 b W 4 2 L D V 9 J n F 1 b 3 Q 7 L C Z x d W 9 0 O 1 N l Y 3 R p b 2 4 x L 1 R h Y m x l L 0 N o Y W 5 n Z W Q g V H l w Z S 5 7 Q 2 9 s d W 1 u N y w 2 f S Z x d W 9 0 O y w m c X V v d D t T Z W N 0 a W 9 u M S 9 U Y W J s Z S 9 D a G F u Z 2 V k I F R 5 c G U u e 0 N v b H V t b j g s N 3 0 m c X V v d D s s J n F 1 b 3 Q 7 U 2 V j d G l v b j E v V G F i b G U v Q 2 h h b m d l Z C B U e X B l L n t D b 2 x 1 b W 4 5 L D h 9 J n F 1 b 3 Q 7 L C Z x d W 9 0 O 1 N l Y 3 R p b 2 4 x L 1 R h Y m x l L 0 N o Y W 5 n Z W Q g V H l w Z S 5 7 Q 2 9 s d W 1 u M T A s O X 0 m c X V v d D s s J n F 1 b 3 Q 7 U 2 V j d G l v b j E v V G F i b G U v Q 2 h h b m d l Z C B U e X B l L n t D b 2 x 1 b W 4 x M S w x M H 0 m c X V v d D s s J n F 1 b 3 Q 7 U 2 V j d G l v b j E v V G F i b G U v Q 2 h h b m d l Z C B U e X B l L n t D b 2 x 1 b W 4 x M i w x M X 0 m c X V v d D s s J n F 1 b 3 Q 7 U 2 V j d G l v b j E v V G F i b G U v Q 2 h h b m d l Z C B U e X B l L n t D b 2 x 1 b W 4 x M y w x M n 0 m c X V v d D s s J n F 1 b 3 Q 7 U 2 V j d G l v b j E v V G F i b G U v Q 2 h h b m d l Z C B U e X B l L n t D b 2 x 1 b W 4 x N C w x M 3 0 m c X V v d D s s J n F 1 b 3 Q 7 U 2 V j d G l v b j E v V G F i b G U v Q 2 h h b m d l Z C B U e X B l L n t D b 2 x 1 b W 4 x N S w x N H 0 m c X V v d D s s J n F 1 b 3 Q 7 U 2 V j d G l v b j E v V G F i b G U v Q 2 h h b m d l Z C B U e X B l L n t D b 2 x 1 b W 4 x N i w x N X 0 m c X V v d D s s J n F 1 b 3 Q 7 U 2 V j d G l v b j E v V G F i b G U v Q 2 h h b m d l Z C B U e X B l L n t D b 2 x 1 b W 4 x N y w x N n 0 m c X V v d D s s J n F 1 b 3 Q 7 U 2 V j d G l v b j E v V G F i b G U v Q 2 h h b m d l Z C B U e X B l L n t D b 2 x 1 b W 4 x O C w x N 3 0 m c X V v d D s s J n F 1 b 3 Q 7 U 2 V j d G l v b j E v V G F i b G U v Q 2 h h b m d l Z C B U e X B l L n t D b 2 x 1 b W 4 x O S w x O H 0 m c X V v d D s s J n F 1 b 3 Q 7 U 2 V j d G l v b j E v V G F i b G U v Q 2 h h b m d l Z C B U e X B l L n t D b 2 x 1 b W 4 y M C w x O X 0 m c X V v d D s s J n F 1 b 3 Q 7 U 2 V j d G l v b j E v V G F i b G U v Q 2 h h b m d l Z C B U e X B l L n t D b 2 x 1 b W 4 y M S w y M H 0 m c X V v d D s s J n F 1 b 3 Q 7 U 2 V j d G l v b j E v V G F i b G U v Q 2 h h b m d l Z C B U e X B l L n t D b 2 x 1 b W 4 y M i w y M X 0 m c X V v d D s s J n F 1 b 3 Q 7 U 2 V j d G l v b j E v V G F i b G U v Q 2 h h b m d l Z C B U e X B l L n t D b 2 x 1 b W 4 y M y w y M n 0 m c X V v d D s s J n F 1 b 3 Q 7 U 2 V j d G l v b j E v V G F i b G U v Q 2 h h b m d l Z C B U e X B l L n t D b 2 x 1 b W 4 y N C w y M 3 0 m c X V v d D s s J n F 1 b 3 Q 7 U 2 V j d G l v b j E v V G F i b G U v Q 2 h h b m d l Z C B U e X B l L n t D b 2 x 1 b W 4 y N S w y N H 0 m c X V v d D s s J n F 1 b 3 Q 7 U 2 V j d G l v b j E v V G F i b G U v Q 2 h h b m d l Z C B U e X B l L n t D b 2 x 1 b W 4 y N i w y N X 0 m c X V v d D s s J n F 1 b 3 Q 7 U 2 V j d G l v b j E v V G F i b G U v Q 2 h h b m d l Z C B U e X B l L n t D b 2 x 1 b W 4 y N y w y N n 0 m c X V v d D s s J n F 1 b 3 Q 7 U 2 V j d G l v b j E v V G F i b G U v Q 2 h h b m d l Z C B U e X B l L n t D b 2 x 1 b W 4 y O C w y N 3 0 m c X V v d D s s J n F 1 b 3 Q 7 U 2 V j d G l v b j E v V G F i b G U v Q 2 h h b m d l Z C B U e X B l L n t D b 2 x 1 b W 4 y O S w y O H 0 m c X V v d D s s J n F 1 b 3 Q 7 U 2 V j d G l v b j E v V G F i b G U v Q 2 h h b m d l Z C B U e X B l L n t D b 2 x 1 b W 4 z M C w y O X 0 m c X V v d D s s J n F 1 b 3 Q 7 U 2 V j d G l v b j E v V G F i b G U v Q 2 h h b m d l Z C B U e X B l L n t D b 2 x 1 b W 4 z M S w z M H 0 m c X V v d D s s J n F 1 b 3 Q 7 U 2 V j d G l v b j E v V G F i b G U v Q 2 h h b m d l Z C B U e X B l L n t D b 2 x 1 b W 4 z M i w z M X 0 m c X V v d D s s J n F 1 b 3 Q 7 U 2 V j d G l v b j E v V G F i b G U v Q 2 h h b m d l Z C B U e X B l L n t D b 2 x 1 b W 4 z M y w z M n 0 m c X V v d D s s J n F 1 b 3 Q 7 U 2 V j d G l v b j E v V G F i b G U v Q 2 h h b m d l Z C B U e X B l L n t D b 2 x 1 b W 4 z N C w z M 3 0 m c X V v d D s s J n F 1 b 3 Q 7 U 2 V j d G l v b j E v V G F i b G U v Q 2 h h b m d l Z C B U e X B l L n t D b 2 x 1 b W 4 z N S w z N H 0 m c X V v d D s s J n F 1 b 3 Q 7 U 2 V j d G l v b j E v V G F i b G U v Q 2 h h b m d l Z C B U e X B l L n t D b 2 x 1 b W 4 z N i w z N X 0 m c X V v d D s s J n F 1 b 3 Q 7 U 2 V j d G l v b j E v V G F i b G U v Q 2 h h b m d l Z C B U e X B l L n t D b 2 x 1 b W 4 z N y w z N n 0 m c X V v d D s s J n F 1 b 3 Q 7 U 2 V j d G l v b j E v V G F i b G U v Q 2 h h b m d l Z C B U e X B l L n t D b 2 x 1 b W 4 z O C w z N 3 0 m c X V v d D s s J n F 1 b 3 Q 7 U 2 V j d G l v b j E v V G F i b G U v Q 2 h h b m d l Z C B U e X B l L n t D b 2 x 1 b W 4 z O S w z O H 0 m c X V v d D s s J n F 1 b 3 Q 7 U 2 V j d G l v b j E v V G F i b G U v Q 2 h h b m d l Z C B U e X B l L n t D b 2 x 1 b W 4 0 M C w z O X 0 m c X V v d D s s J n F 1 b 3 Q 7 U 2 V j d G l v b j E v V G F i b G U v Q 2 h h b m d l Z C B U e X B l L n t D b 2 x 1 b W 4 0 M S w 0 M H 0 m c X V v d D s s J n F 1 b 3 Q 7 U 2 V j d G l v b j E v V G F i b G U v Q 2 h h b m d l Z C B U e X B l L n t D b 2 x 1 b W 4 0 M i w 0 M X 0 m c X V v d D s s J n F 1 b 3 Q 7 U 2 V j d G l v b j E v V G F i b G U v Q 2 h h b m d l Z C B U e X B l L n t D b 2 x 1 b W 4 0 M y w 0 M n 0 m c X V v d D s s J n F 1 b 3 Q 7 U 2 V j d G l v b j E v V G F i b G U v Q 2 h h b m d l Z C B U e X B l L n t D b 2 x 1 b W 4 0 N C w 0 M 3 0 m c X V v d D s s J n F 1 b 3 Q 7 U 2 V j d G l v b j E v V G F i b G U v Q 2 h h b m d l Z C B U e X B l L n t D b 2 x 1 b W 4 0 N S w 0 N H 0 m c X V v d D s s J n F 1 b 3 Q 7 U 2 V j d G l v b j E v V G F i b G U v Q 2 h h b m d l Z C B U e X B l L n t D b 2 x 1 b W 4 0 N i w 0 N X 0 m c X V v d D s s J n F 1 b 3 Q 7 U 2 V j d G l v b j E v V G F i b G U v Q 2 h h b m d l Z C B U e X B l L n t D b 2 x 1 b W 4 0 N y w 0 N n 0 m c X V v d D s s J n F 1 b 3 Q 7 U 2 V j d G l v b j E v V G F i b G U v Q 2 h h b m d l Z C B U e X B l L n t D b 2 x 1 b W 4 0 O C w 0 N 3 0 m c X V v d D s s J n F 1 b 3 Q 7 U 2 V j d G l v b j E v V G F i b G U v Q 2 h h b m d l Z C B U e X B l L n t D b 2 x 1 b W 4 0 O S w 0 O H 0 m c X V v d D s s J n F 1 b 3 Q 7 U 2 V j d G l v b j E v V G F i b G U v Q 2 h h b m d l Z C B U e X B l L n t D b 2 x 1 b W 4 1 M C w 0 O X 0 m c X V v d D s s J n F 1 b 3 Q 7 U 2 V j d G l v b j E v V G F i b G U v Q 2 h h b m d l Z C B U e X B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1 R h Y m x l L 0 N o Y W 5 n Z W Q g V H l w Z S 5 7 Q 2 9 s d W 1 u M S w w f S Z x d W 9 0 O y w m c X V v d D t T Z W N 0 a W 9 u M S 9 U Y W J s Z S 9 D a G F u Z 2 V k I F R 5 c G U u e 0 N v b H V t b j I s M X 0 m c X V v d D s s J n F 1 b 3 Q 7 U 2 V j d G l v b j E v V G F i b G U v Q 2 h h b m d l Z C B U e X B l L n t D b 2 x 1 b W 4 z L D J 9 J n F 1 b 3 Q 7 L C Z x d W 9 0 O 1 N l Y 3 R p b 2 4 x L 1 R h Y m x l L 0 N o Y W 5 n Z W Q g V H l w Z S 5 7 Q 2 9 s d W 1 u N C w z f S Z x d W 9 0 O y w m c X V v d D t T Z W N 0 a W 9 u M S 9 U Y W J s Z S 9 D a G F u Z 2 V k I F R 5 c G U u e 0 N v b H V t b j U s N H 0 m c X V v d D s s J n F 1 b 3 Q 7 U 2 V j d G l v b j E v V G F i b G U v Q 2 h h b m d l Z C B U e X B l L n t D b 2 x 1 b W 4 2 L D V 9 J n F 1 b 3 Q 7 L C Z x d W 9 0 O 1 N l Y 3 R p b 2 4 x L 1 R h Y m x l L 0 N o Y W 5 n Z W Q g V H l w Z S 5 7 Q 2 9 s d W 1 u N y w 2 f S Z x d W 9 0 O y w m c X V v d D t T Z W N 0 a W 9 u M S 9 U Y W J s Z S 9 D a G F u Z 2 V k I F R 5 c G U u e 0 N v b H V t b j g s N 3 0 m c X V v d D s s J n F 1 b 3 Q 7 U 2 V j d G l v b j E v V G F i b G U v Q 2 h h b m d l Z C B U e X B l L n t D b 2 x 1 b W 4 5 L D h 9 J n F 1 b 3 Q 7 L C Z x d W 9 0 O 1 N l Y 3 R p b 2 4 x L 1 R h Y m x l L 0 N o Y W 5 n Z W Q g V H l w Z S 5 7 Q 2 9 s d W 1 u M T A s O X 0 m c X V v d D s s J n F 1 b 3 Q 7 U 2 V j d G l v b j E v V G F i b G U v Q 2 h h b m d l Z C B U e X B l L n t D b 2 x 1 b W 4 x M S w x M H 0 m c X V v d D s s J n F 1 b 3 Q 7 U 2 V j d G l v b j E v V G F i b G U v Q 2 h h b m d l Z C B U e X B l L n t D b 2 x 1 b W 4 x M i w x M X 0 m c X V v d D s s J n F 1 b 3 Q 7 U 2 V j d G l v b j E v V G F i b G U v Q 2 h h b m d l Z C B U e X B l L n t D b 2 x 1 b W 4 x M y w x M n 0 m c X V v d D s s J n F 1 b 3 Q 7 U 2 V j d G l v b j E v V G F i b G U v Q 2 h h b m d l Z C B U e X B l L n t D b 2 x 1 b W 4 x N C w x M 3 0 m c X V v d D s s J n F 1 b 3 Q 7 U 2 V j d G l v b j E v V G F i b G U v Q 2 h h b m d l Z C B U e X B l L n t D b 2 x 1 b W 4 x N S w x N H 0 m c X V v d D s s J n F 1 b 3 Q 7 U 2 V j d G l v b j E v V G F i b G U v Q 2 h h b m d l Z C B U e X B l L n t D b 2 x 1 b W 4 x N i w x N X 0 m c X V v d D s s J n F 1 b 3 Q 7 U 2 V j d G l v b j E v V G F i b G U v Q 2 h h b m d l Z C B U e X B l L n t D b 2 x 1 b W 4 x N y w x N n 0 m c X V v d D s s J n F 1 b 3 Q 7 U 2 V j d G l v b j E v V G F i b G U v Q 2 h h b m d l Z C B U e X B l L n t D b 2 x 1 b W 4 x O C w x N 3 0 m c X V v d D s s J n F 1 b 3 Q 7 U 2 V j d G l v b j E v V G F i b G U v Q 2 h h b m d l Z C B U e X B l L n t D b 2 x 1 b W 4 x O S w x O H 0 m c X V v d D s s J n F 1 b 3 Q 7 U 2 V j d G l v b j E v V G F i b G U v Q 2 h h b m d l Z C B U e X B l L n t D b 2 x 1 b W 4 y M C w x O X 0 m c X V v d D s s J n F 1 b 3 Q 7 U 2 V j d G l v b j E v V G F i b G U v Q 2 h h b m d l Z C B U e X B l L n t D b 2 x 1 b W 4 y M S w y M H 0 m c X V v d D s s J n F 1 b 3 Q 7 U 2 V j d G l v b j E v V G F i b G U v Q 2 h h b m d l Z C B U e X B l L n t D b 2 x 1 b W 4 y M i w y M X 0 m c X V v d D s s J n F 1 b 3 Q 7 U 2 V j d G l v b j E v V G F i b G U v Q 2 h h b m d l Z C B U e X B l L n t D b 2 x 1 b W 4 y M y w y M n 0 m c X V v d D s s J n F 1 b 3 Q 7 U 2 V j d G l v b j E v V G F i b G U v Q 2 h h b m d l Z C B U e X B l L n t D b 2 x 1 b W 4 y N C w y M 3 0 m c X V v d D s s J n F 1 b 3 Q 7 U 2 V j d G l v b j E v V G F i b G U v Q 2 h h b m d l Z C B U e X B l L n t D b 2 x 1 b W 4 y N S w y N H 0 m c X V v d D s s J n F 1 b 3 Q 7 U 2 V j d G l v b j E v V G F i b G U v Q 2 h h b m d l Z C B U e X B l L n t D b 2 x 1 b W 4 y N i w y N X 0 m c X V v d D s s J n F 1 b 3 Q 7 U 2 V j d G l v b j E v V G F i b G U v Q 2 h h b m d l Z C B U e X B l L n t D b 2 x 1 b W 4 y N y w y N n 0 m c X V v d D s s J n F 1 b 3 Q 7 U 2 V j d G l v b j E v V G F i b G U v Q 2 h h b m d l Z C B U e X B l L n t D b 2 x 1 b W 4 y O C w y N 3 0 m c X V v d D s s J n F 1 b 3 Q 7 U 2 V j d G l v b j E v V G F i b G U v Q 2 h h b m d l Z C B U e X B l L n t D b 2 x 1 b W 4 y O S w y O H 0 m c X V v d D s s J n F 1 b 3 Q 7 U 2 V j d G l v b j E v V G F i b G U v Q 2 h h b m d l Z C B U e X B l L n t D b 2 x 1 b W 4 z M C w y O X 0 m c X V v d D s s J n F 1 b 3 Q 7 U 2 V j d G l v b j E v V G F i b G U v Q 2 h h b m d l Z C B U e X B l L n t D b 2 x 1 b W 4 z M S w z M H 0 m c X V v d D s s J n F 1 b 3 Q 7 U 2 V j d G l v b j E v V G F i b G U v Q 2 h h b m d l Z C B U e X B l L n t D b 2 x 1 b W 4 z M i w z M X 0 m c X V v d D s s J n F 1 b 3 Q 7 U 2 V j d G l v b j E v V G F i b G U v Q 2 h h b m d l Z C B U e X B l L n t D b 2 x 1 b W 4 z M y w z M n 0 m c X V v d D s s J n F 1 b 3 Q 7 U 2 V j d G l v b j E v V G F i b G U v Q 2 h h b m d l Z C B U e X B l L n t D b 2 x 1 b W 4 z N C w z M 3 0 m c X V v d D s s J n F 1 b 3 Q 7 U 2 V j d G l v b j E v V G F i b G U v Q 2 h h b m d l Z C B U e X B l L n t D b 2 x 1 b W 4 z N S w z N H 0 m c X V v d D s s J n F 1 b 3 Q 7 U 2 V j d G l v b j E v V G F i b G U v Q 2 h h b m d l Z C B U e X B l L n t D b 2 x 1 b W 4 z N i w z N X 0 m c X V v d D s s J n F 1 b 3 Q 7 U 2 V j d G l v b j E v V G F i b G U v Q 2 h h b m d l Z C B U e X B l L n t D b 2 x 1 b W 4 z N y w z N n 0 m c X V v d D s s J n F 1 b 3 Q 7 U 2 V j d G l v b j E v V G F i b G U v Q 2 h h b m d l Z C B U e X B l L n t D b 2 x 1 b W 4 z O C w z N 3 0 m c X V v d D s s J n F 1 b 3 Q 7 U 2 V j d G l v b j E v V G F i b G U v Q 2 h h b m d l Z C B U e X B l L n t D b 2 x 1 b W 4 z O S w z O H 0 m c X V v d D s s J n F 1 b 3 Q 7 U 2 V j d G l v b j E v V G F i b G U v Q 2 h h b m d l Z C B U e X B l L n t D b 2 x 1 b W 4 0 M C w z O X 0 m c X V v d D s s J n F 1 b 3 Q 7 U 2 V j d G l v b j E v V G F i b G U v Q 2 h h b m d l Z C B U e X B l L n t D b 2 x 1 b W 4 0 M S w 0 M H 0 m c X V v d D s s J n F 1 b 3 Q 7 U 2 V j d G l v b j E v V G F i b G U v Q 2 h h b m d l Z C B U e X B l L n t D b 2 x 1 b W 4 0 M i w 0 M X 0 m c X V v d D s s J n F 1 b 3 Q 7 U 2 V j d G l v b j E v V G F i b G U v Q 2 h h b m d l Z C B U e X B l L n t D b 2 x 1 b W 4 0 M y w 0 M n 0 m c X V v d D s s J n F 1 b 3 Q 7 U 2 V j d G l v b j E v V G F i b G U v Q 2 h h b m d l Z C B U e X B l L n t D b 2 x 1 b W 4 0 N C w 0 M 3 0 m c X V v d D s s J n F 1 b 3 Q 7 U 2 V j d G l v b j E v V G F i b G U v Q 2 h h b m d l Z C B U e X B l L n t D b 2 x 1 b W 4 0 N S w 0 N H 0 m c X V v d D s s J n F 1 b 3 Q 7 U 2 V j d G l v b j E v V G F i b G U v Q 2 h h b m d l Z C B U e X B l L n t D b 2 x 1 b W 4 0 N i w 0 N X 0 m c X V v d D s s J n F 1 b 3 Q 7 U 2 V j d G l v b j E v V G F i b G U v Q 2 h h b m d l Z C B U e X B l L n t D b 2 x 1 b W 4 0 N y w 0 N n 0 m c X V v d D s s J n F 1 b 3 Q 7 U 2 V j d G l v b j E v V G F i b G U v Q 2 h h b m d l Z C B U e X B l L n t D b 2 x 1 b W 4 0 O C w 0 N 3 0 m c X V v d D s s J n F 1 b 3 Q 7 U 2 V j d G l v b j E v V G F i b G U v Q 2 h h b m d l Z C B U e X B l L n t D b 2 x 1 b W 4 0 O S w 0 O H 0 m c X V v d D s s J n F 1 b 3 Q 7 U 2 V j d G l v b j E v V G F i b G U v Q 2 h h b m d l Z C B U e X B l L n t D b 2 x 1 b W 4 1 M C w 0 O X 0 m c X V v d D s s J n F 1 b 3 Q 7 U 2 V j d G l v b j E v V G F i b G U v Q 2 h h b m d l Z C B U e X B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1 z s I L l I 7 0 K t T N J y q 0 f C y w A A A A A C A A A A A A A Q Z g A A A A E A A C A A A A B k S j R 6 L F D k Z Z A p q G v 3 d p K R k j L I X M y F D H r 6 z b m w T n P M v A A A A A A O g A A A A A I A A C A A A A B f l C / E h a u y K 5 x n t v 2 X r B C 7 4 H t 2 + p c 0 m O r L f A e o a 0 l S u F A A A A D w / h 1 n 9 Y t F 3 O n 6 V g n / 8 X m U 1 / a 3 Z M S / S u s b 8 T Z o 1 K K O i 7 Q 6 3 7 m S 9 R F C Z A 7 o I + 5 R e a c C T A Y t z S b O b y h D O V 8 8 g Q 8 f C u K D k K u O S v I p r B Y 4 Y A 6 6 c k A A A A A B 4 D 2 n n G i O p N v b 5 d 3 t R O u A 5 k 7 K c s 8 3 B v 7 z 6 C N t 9 1 I 2 p Q S M + Y k P / b 0 M n u M k x Q W M 2 f n L M 5 8 L c v B H C 8 N J / L Q j 6 u j v < / D a t a M a s h u p > 
</file>

<file path=customXml/itemProps1.xml><?xml version="1.0" encoding="utf-8"?>
<ds:datastoreItem xmlns:ds="http://schemas.openxmlformats.org/officeDocument/2006/customXml" ds:itemID="{9A09C981-43CC-40C5-A84C-0F9D4C4EC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Window</vt:lpstr>
      <vt:lpstr>Table</vt:lpstr>
      <vt:lpstr>Visualization</vt:lpstr>
      <vt:lpstr>Sheet3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 Orjiako</dc:creator>
  <cp:lastModifiedBy>M Zeeshan</cp:lastModifiedBy>
  <dcterms:created xsi:type="dcterms:W3CDTF">2024-11-20T16:40:33Z</dcterms:created>
  <dcterms:modified xsi:type="dcterms:W3CDTF">2025-03-05T17:24:44Z</dcterms:modified>
</cp:coreProperties>
</file>