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showInkAnnotation="0" autoCompressPictures="0"/>
  <bookViews>
    <workbookView xWindow="5680" yWindow="0" windowWidth="25600" windowHeight="16000" tabRatio="500"/>
  </bookViews>
  <sheets>
    <sheet name="Sheet1" sheetId="1" r:id="rId1"/>
  </sheets>
  <definedNames>
    <definedName name="Pressure">Sheet1!$C$2:$C$60</definedName>
    <definedName name="T">Sheet1!$B$2:$B$60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2" i="1" l="1"/>
  <c r="H2" i="1"/>
  <c r="F3" i="1"/>
  <c r="H3" i="1"/>
  <c r="F4" i="1"/>
  <c r="H4" i="1"/>
  <c r="F5" i="1"/>
  <c r="H5" i="1"/>
  <c r="F6" i="1"/>
  <c r="H6" i="1"/>
  <c r="F7" i="1"/>
  <c r="H7" i="1"/>
  <c r="F8" i="1"/>
  <c r="H8" i="1"/>
  <c r="F9" i="1"/>
  <c r="H9" i="1"/>
  <c r="F10" i="1"/>
  <c r="H10" i="1"/>
  <c r="F11" i="1"/>
  <c r="H11" i="1"/>
  <c r="F12" i="1"/>
  <c r="H12" i="1"/>
  <c r="F13" i="1"/>
  <c r="H13" i="1"/>
  <c r="F14" i="1"/>
  <c r="H14" i="1"/>
  <c r="F15" i="1"/>
  <c r="H15" i="1"/>
  <c r="F16" i="1"/>
  <c r="H16" i="1"/>
  <c r="F17" i="1"/>
  <c r="H17" i="1"/>
  <c r="F18" i="1"/>
  <c r="H18" i="1"/>
  <c r="F19" i="1"/>
  <c r="H19" i="1"/>
  <c r="F20" i="1"/>
  <c r="H20" i="1"/>
  <c r="F21" i="1"/>
  <c r="H21" i="1"/>
  <c r="F22" i="1"/>
  <c r="H22" i="1"/>
  <c r="F23" i="1"/>
  <c r="H23" i="1"/>
  <c r="F24" i="1"/>
  <c r="H24" i="1"/>
  <c r="F25" i="1"/>
  <c r="H25" i="1"/>
  <c r="F26" i="1"/>
  <c r="H26" i="1"/>
  <c r="F27" i="1"/>
  <c r="H27" i="1"/>
  <c r="F28" i="1"/>
  <c r="H28" i="1"/>
  <c r="F29" i="1"/>
  <c r="H29" i="1"/>
  <c r="F30" i="1"/>
  <c r="H30" i="1"/>
  <c r="F31" i="1"/>
  <c r="H31" i="1"/>
  <c r="F32" i="1"/>
  <c r="H32" i="1"/>
  <c r="F33" i="1"/>
  <c r="H33" i="1"/>
  <c r="F34" i="1"/>
  <c r="H34" i="1"/>
  <c r="F35" i="1"/>
  <c r="H35" i="1"/>
  <c r="F36" i="1"/>
  <c r="H36" i="1"/>
  <c r="F37" i="1"/>
  <c r="H37" i="1"/>
  <c r="F38" i="1"/>
  <c r="H38" i="1"/>
  <c r="F39" i="1"/>
  <c r="H39" i="1"/>
  <c r="F40" i="1"/>
  <c r="H40" i="1"/>
  <c r="F41" i="1"/>
  <c r="H41" i="1"/>
  <c r="F42" i="1"/>
  <c r="H42" i="1"/>
  <c r="F43" i="1"/>
  <c r="H43" i="1"/>
  <c r="F44" i="1"/>
  <c r="H44" i="1"/>
  <c r="F45" i="1"/>
  <c r="H45" i="1"/>
  <c r="F46" i="1"/>
  <c r="H46" i="1"/>
  <c r="F47" i="1"/>
  <c r="H47" i="1"/>
  <c r="F48" i="1"/>
  <c r="H48" i="1"/>
  <c r="F49" i="1"/>
  <c r="H49" i="1"/>
  <c r="F50" i="1"/>
  <c r="H50" i="1"/>
  <c r="F51" i="1"/>
  <c r="H51" i="1"/>
  <c r="F52" i="1"/>
  <c r="H52" i="1"/>
  <c r="F53" i="1"/>
  <c r="H53" i="1"/>
  <c r="F54" i="1"/>
  <c r="H54" i="1"/>
  <c r="F55" i="1"/>
  <c r="H55" i="1"/>
  <c r="F56" i="1"/>
  <c r="H56" i="1"/>
  <c r="F57" i="1"/>
  <c r="H57" i="1"/>
  <c r="F58" i="1"/>
  <c r="H58" i="1"/>
  <c r="F59" i="1"/>
  <c r="H59" i="1"/>
  <c r="F60" i="1"/>
  <c r="H60" i="1"/>
  <c r="F61" i="1"/>
  <c r="H61" i="1"/>
  <c r="K40" i="1"/>
  <c r="K41" i="1"/>
  <c r="K39" i="1"/>
  <c r="L34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L33" i="1"/>
  <c r="K33" i="1"/>
  <c r="K35" i="1"/>
  <c r="K36" i="1"/>
  <c r="K37" i="1"/>
  <c r="K38" i="1"/>
  <c r="K34" i="1"/>
</calcChain>
</file>

<file path=xl/sharedStrings.xml><?xml version="1.0" encoding="utf-8"?>
<sst xmlns="http://schemas.openxmlformats.org/spreadsheetml/2006/main" count="30" uniqueCount="28">
  <si>
    <t>Time</t>
  </si>
  <si>
    <t>Seconds</t>
  </si>
  <si>
    <t>Pressure (mBar)</t>
  </si>
  <si>
    <t>Temperature (C)</t>
  </si>
  <si>
    <t>Atm Pressure (mBar)</t>
  </si>
  <si>
    <t xml:space="preserve"> </t>
  </si>
  <si>
    <t>Name</t>
  </si>
  <si>
    <t>Date</t>
  </si>
  <si>
    <t>Summary</t>
  </si>
  <si>
    <t>Error</t>
  </si>
  <si>
    <t>Initial pressure (mBar)</t>
  </si>
  <si>
    <t>Final pressure (mBar)</t>
  </si>
  <si>
    <t>Duration (h)</t>
  </si>
  <si>
    <t>Leak rate (mBar/h)</t>
  </si>
  <si>
    <t>Exponential fit P0</t>
  </si>
  <si>
    <t>Exponential P1</t>
  </si>
  <si>
    <t>T [K]</t>
  </si>
  <si>
    <t>Time [hr]</t>
  </si>
  <si>
    <t>Duration [hr]</t>
  </si>
  <si>
    <t>Time constant (hr)</t>
  </si>
  <si>
    <t>QC3 Template</t>
  </si>
  <si>
    <t>V2</t>
  </si>
  <si>
    <t>For Ana. Framework</t>
  </si>
  <si>
    <t>Date (dd/mm/yyyy)</t>
  </si>
  <si>
    <t>Detector ID (GE1/1-X-A-SITE-BBBB)</t>
  </si>
  <si>
    <t>14/07/2017</t>
  </si>
  <si>
    <t>Francesco</t>
  </si>
  <si>
    <t>GE1/1-X-L-CERN-0001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</si>
</sst>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8" x14ac:knownFonts="1"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b/>
      <sz val="10"/>
      <color rgb="FF0000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name val="Arial"/>
    </font>
    <font>
      <sz val="6"/>
      <name val="Arial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BDD7EE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0" xfId="0" applyFont="1" applyAlignment="1" applyProtection="1">
      <alignment horizontal="center" wrapText="1"/>
    </xf>
    <xf numFmtId="0" fontId="1" fillId="2" borderId="1" xfId="0" applyFont="1" applyFill="1" applyBorder="1" applyAlignment="1" applyProtection="1">
      <alignment horizontal="center" wrapText="1"/>
    </xf>
    <xf numFmtId="0" fontId="1" fillId="0" borderId="0" xfId="0" applyFont="1" applyAlignment="1" applyProtection="1">
      <alignment wrapText="1"/>
    </xf>
    <xf numFmtId="0" fontId="0" fillId="0" borderId="0" xfId="0" applyProtection="1"/>
    <xf numFmtId="21" fontId="2" fillId="0" borderId="0" xfId="0" applyNumberFormat="1" applyFont="1" applyAlignment="1" applyProtection="1">
      <alignment horizontal="center"/>
    </xf>
    <xf numFmtId="2" fontId="2" fillId="0" borderId="0" xfId="0" applyNumberFormat="1" applyFont="1" applyAlignment="1" applyProtection="1">
      <alignment horizontal="center"/>
    </xf>
    <xf numFmtId="0" fontId="2" fillId="0" borderId="0" xfId="0" applyFont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2" fillId="0" borderId="0" xfId="0" applyFont="1" applyProtection="1"/>
    <xf numFmtId="21" fontId="1" fillId="5" borderId="1" xfId="0" applyNumberFormat="1" applyFont="1" applyFill="1" applyBorder="1" applyAlignment="1" applyProtection="1">
      <alignment horizontal="center" wrapText="1"/>
    </xf>
    <xf numFmtId="2" fontId="1" fillId="5" borderId="1" xfId="0" applyNumberFormat="1" applyFont="1" applyFill="1" applyBorder="1" applyAlignment="1" applyProtection="1">
      <alignment horizontal="center" wrapText="1"/>
    </xf>
    <xf numFmtId="0" fontId="1" fillId="5" borderId="1" xfId="0" applyFont="1" applyFill="1" applyBorder="1" applyAlignment="1" applyProtection="1">
      <alignment horizontal="center" wrapText="1"/>
    </xf>
    <xf numFmtId="21" fontId="2" fillId="3" borderId="1" xfId="0" applyNumberFormat="1" applyFont="1" applyFill="1" applyBorder="1" applyAlignment="1" applyProtection="1">
      <alignment horizontal="center"/>
      <protection locked="0"/>
    </xf>
    <xf numFmtId="2" fontId="2" fillId="3" borderId="1" xfId="0" applyNumberFormat="1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/>
      <protection locked="0"/>
    </xf>
    <xf numFmtId="0" fontId="2" fillId="3" borderId="1" xfId="0" applyFont="1" applyFill="1" applyBorder="1" applyAlignment="1" applyProtection="1">
      <alignment horizontal="center" wrapText="1"/>
      <protection locked="0"/>
    </xf>
    <xf numFmtId="0" fontId="1" fillId="6" borderId="3" xfId="0" applyFont="1" applyFill="1" applyBorder="1" applyAlignment="1">
      <alignment horizontal="center"/>
    </xf>
    <xf numFmtId="0" fontId="1" fillId="6" borderId="4" xfId="0" applyFont="1" applyFill="1" applyBorder="1" applyAlignment="1">
      <alignment horizontal="left" wrapText="1"/>
    </xf>
    <xf numFmtId="0" fontId="1" fillId="6" borderId="4" xfId="0" applyFont="1" applyFill="1" applyBorder="1" applyAlignment="1">
      <alignment horizontal="left"/>
    </xf>
    <xf numFmtId="0" fontId="2" fillId="5" borderId="1" xfId="0" applyFont="1" applyFill="1" applyBorder="1" applyAlignment="1" applyProtection="1">
      <alignment horizontal="center"/>
    </xf>
    <xf numFmtId="0" fontId="1" fillId="4" borderId="5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1" fillId="4" borderId="1" xfId="0" applyNumberFormat="1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 wrapText="1"/>
    </xf>
    <xf numFmtId="0" fontId="6" fillId="2" borderId="1" xfId="0" applyFont="1" applyFill="1" applyBorder="1" applyAlignment="1" applyProtection="1">
      <alignment horizontal="right" wrapText="1"/>
    </xf>
    <xf numFmtId="0" fontId="6" fillId="2" borderId="1" xfId="0" applyFont="1" applyFill="1" applyBorder="1" applyAlignment="1" applyProtection="1">
      <alignment horizontal="center"/>
    </xf>
    <xf numFmtId="14" fontId="6" fillId="2" borderId="1" xfId="0" applyNumberFormat="1" applyFont="1" applyFill="1" applyBorder="1" applyProtection="1"/>
    <xf numFmtId="164" fontId="2" fillId="5" borderId="1" xfId="0" applyNumberFormat="1" applyFont="1" applyFill="1" applyBorder="1" applyAlignment="1" applyProtection="1">
      <alignment horizontal="center"/>
    </xf>
    <xf numFmtId="0" fontId="7" fillId="5" borderId="1" xfId="0" applyFont="1" applyFill="1" applyBorder="1" applyAlignment="1" applyProtection="1">
      <alignment horizontal="center"/>
    </xf>
    <xf numFmtId="0" fontId="1" fillId="6" borderId="2" xfId="0" applyFont="1" applyFill="1" applyBorder="1" applyAlignment="1">
      <alignment horizontal="center"/>
    </xf>
    <xf numFmtId="0" fontId="1" fillId="6" borderId="3" xfId="0" applyFont="1" applyFill="1" applyBorder="1" applyAlignment="1">
      <alignment horizontal="center"/>
    </xf>
    <xf numFmtId="21" fontId="0" fillId="0" borderId="0" xfId="0" applyNumberFormat="1"/>
    <xf numFmtId="0" fontId="1" fillId="5" borderId="1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  <colors>
    <mruColors>
      <color rgb="FFFFFC7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Sheet1!$K$3</c:f>
          <c:strCache>
            <c:ptCount val="1"/>
            <c:pt idx="0">
              <c:v>GE1/1-X-L-CERN-0001</c:v>
            </c:pt>
          </c:strCache>
        </c:strRef>
      </c:tx>
      <c:layout>
        <c:manualLayout>
          <c:xMode val="edge"/>
          <c:yMode val="edge"/>
          <c:x val="0.102107720909886"/>
          <c:y val="0.073510773130545"/>
        </c:manualLayout>
      </c:layout>
      <c:overlay val="0"/>
      <c:spPr>
        <a:solidFill>
          <a:srgbClr val="FFFC7C"/>
        </a:solidFill>
        <a:ln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46906167979002"/>
          <c:y val="0.0608365019011407"/>
          <c:w val="0.807575240594926"/>
          <c:h val="0.8191467321337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00FF"/>
              </a:solidFill>
              <a:ln>
                <a:noFill/>
              </a:ln>
            </c:spPr>
          </c:marker>
          <c:trendline>
            <c:spPr>
              <a:ln w="19050">
                <a:solidFill>
                  <a:srgbClr val="FF0000"/>
                </a:solidFill>
                <a:prstDash val="sysDash"/>
              </a:ln>
            </c:spPr>
            <c:trendlineType val="exp"/>
            <c:forward val="200.0"/>
            <c:dispRSqr val="1"/>
            <c:dispEq val="1"/>
            <c:trendlineLbl>
              <c:layout>
                <c:manualLayout>
                  <c:x val="-0.102432778489117"/>
                  <c:y val="-0.108880572437951"/>
                </c:manualLayout>
              </c:layout>
              <c:numFmt formatCode="0.00E+00" sourceLinked="0"/>
              <c:spPr>
                <a:solidFill>
                  <a:srgbClr val="FFFFFF"/>
                </a:solidFill>
                <a:ln>
                  <a:solidFill>
                    <a:srgbClr val="FF0000"/>
                  </a:solidFill>
                </a:ln>
              </c:spPr>
              <c:txPr>
                <a:bodyPr/>
                <a:lstStyle/>
                <a:p>
                  <a:pPr>
                    <a:defRPr sz="1800" b="1">
                      <a:solidFill>
                        <a:srgbClr val="0000FF"/>
                      </a:solidFill>
                    </a:defRPr>
                  </a:pPr>
                  <a:endParaRPr lang="en-US"/>
                </a:p>
              </c:txPr>
            </c:trendlineLbl>
          </c:trendline>
          <c:xVal>
            <c:numRef>
              <c:f>Sheet1!$F$2:$F$946</c:f>
              <c:numCache>
                <c:formatCode>0.00000</c:formatCode>
                <c:ptCount val="945"/>
                <c:pt idx="0">
                  <c:v>0.000277777777777778</c:v>
                </c:pt>
                <c:pt idx="1">
                  <c:v>0.0172222222222222</c:v>
                </c:pt>
                <c:pt idx="2">
                  <c:v>0.0341666666666667</c:v>
                </c:pt>
                <c:pt idx="3">
                  <c:v>0.0511111111111111</c:v>
                </c:pt>
                <c:pt idx="4">
                  <c:v>0.0680555555555555</c:v>
                </c:pt>
                <c:pt idx="5">
                  <c:v>0.085</c:v>
                </c:pt>
                <c:pt idx="6">
                  <c:v>0.101944444444444</c:v>
                </c:pt>
                <c:pt idx="7">
                  <c:v>0.118888888888889</c:v>
                </c:pt>
                <c:pt idx="8">
                  <c:v>0.135833333333333</c:v>
                </c:pt>
                <c:pt idx="9">
                  <c:v>0.152777777777778</c:v>
                </c:pt>
                <c:pt idx="10">
                  <c:v>0.169722222222222</c:v>
                </c:pt>
                <c:pt idx="11">
                  <c:v>0.186666666666667</c:v>
                </c:pt>
                <c:pt idx="12">
                  <c:v>0.203611111111111</c:v>
                </c:pt>
                <c:pt idx="13">
                  <c:v>0.220555555555556</c:v>
                </c:pt>
                <c:pt idx="14">
                  <c:v>0.2375</c:v>
                </c:pt>
                <c:pt idx="15">
                  <c:v>0.254444444444444</c:v>
                </c:pt>
                <c:pt idx="16">
                  <c:v>0.271388888888889</c:v>
                </c:pt>
                <c:pt idx="17">
                  <c:v>0.288333333333333</c:v>
                </c:pt>
                <c:pt idx="18">
                  <c:v>0.305277777777778</c:v>
                </c:pt>
                <c:pt idx="19">
                  <c:v>0.322222222222222</c:v>
                </c:pt>
                <c:pt idx="20">
                  <c:v>0.339166666666667</c:v>
                </c:pt>
                <c:pt idx="21">
                  <c:v>0.356111111111111</c:v>
                </c:pt>
                <c:pt idx="22">
                  <c:v>0.373055555555555</c:v>
                </c:pt>
                <c:pt idx="23">
                  <c:v>0.39</c:v>
                </c:pt>
                <c:pt idx="24">
                  <c:v>0.406944444444444</c:v>
                </c:pt>
                <c:pt idx="25">
                  <c:v>0.423888888888889</c:v>
                </c:pt>
                <c:pt idx="26">
                  <c:v>0.440833333333333</c:v>
                </c:pt>
                <c:pt idx="27">
                  <c:v>0.457777777777778</c:v>
                </c:pt>
                <c:pt idx="28">
                  <c:v>0.474722222222222</c:v>
                </c:pt>
                <c:pt idx="29">
                  <c:v>0.491666666666667</c:v>
                </c:pt>
                <c:pt idx="30">
                  <c:v>0.508611111111111</c:v>
                </c:pt>
                <c:pt idx="31">
                  <c:v>0.525555555555556</c:v>
                </c:pt>
                <c:pt idx="32">
                  <c:v>0.5425</c:v>
                </c:pt>
                <c:pt idx="33">
                  <c:v>0.559444444444444</c:v>
                </c:pt>
                <c:pt idx="34">
                  <c:v>0.576388888888889</c:v>
                </c:pt>
                <c:pt idx="35">
                  <c:v>0.593333333333333</c:v>
                </c:pt>
                <c:pt idx="36">
                  <c:v>0.610277777777778</c:v>
                </c:pt>
                <c:pt idx="37">
                  <c:v>0.627222222222222</c:v>
                </c:pt>
                <c:pt idx="38">
                  <c:v>0.644166666666667</c:v>
                </c:pt>
                <c:pt idx="39">
                  <c:v>0.661111111111111</c:v>
                </c:pt>
                <c:pt idx="40">
                  <c:v>0.678055555555555</c:v>
                </c:pt>
                <c:pt idx="41">
                  <c:v>0.695</c:v>
                </c:pt>
                <c:pt idx="42">
                  <c:v>0.711944444444444</c:v>
                </c:pt>
                <c:pt idx="43">
                  <c:v>0.728888888888889</c:v>
                </c:pt>
                <c:pt idx="44">
                  <c:v>0.745833333333333</c:v>
                </c:pt>
                <c:pt idx="45">
                  <c:v>0.762777777777778</c:v>
                </c:pt>
                <c:pt idx="46">
                  <c:v>0.779722222222222</c:v>
                </c:pt>
                <c:pt idx="47">
                  <c:v>0.796666666666667</c:v>
                </c:pt>
                <c:pt idx="48">
                  <c:v>0.813611111111111</c:v>
                </c:pt>
                <c:pt idx="49">
                  <c:v>0.830555555555556</c:v>
                </c:pt>
                <c:pt idx="50">
                  <c:v>0.8475</c:v>
                </c:pt>
                <c:pt idx="51">
                  <c:v>0.864444444444444</c:v>
                </c:pt>
                <c:pt idx="52">
                  <c:v>0.881388888888889</c:v>
                </c:pt>
                <c:pt idx="53">
                  <c:v>0.898333333333333</c:v>
                </c:pt>
                <c:pt idx="54">
                  <c:v>0.915277777777778</c:v>
                </c:pt>
                <c:pt idx="55">
                  <c:v>0.932222222222222</c:v>
                </c:pt>
                <c:pt idx="56">
                  <c:v>0.949166666666667</c:v>
                </c:pt>
                <c:pt idx="57">
                  <c:v>0.966111111111111</c:v>
                </c:pt>
                <c:pt idx="58">
                  <c:v>0.983055555555556</c:v>
                </c:pt>
                <c:pt idx="59">
                  <c:v>1.0</c:v>
                </c:pt>
              </c:numCache>
            </c:numRef>
          </c:xVal>
          <c:yVal>
            <c:numRef>
              <c:f>Sheet1!$C$2:$C$946</c:f>
              <c:numCache>
                <c:formatCode>General</c:formatCode>
                <c:ptCount val="945"/>
                <c:pt idx="0">
                  <c:v>26.01</c:v>
                </c:pt>
                <c:pt idx="1">
                  <c:v>26.07</c:v>
                </c:pt>
                <c:pt idx="2">
                  <c:v>26.06</c:v>
                </c:pt>
                <c:pt idx="3">
                  <c:v>26.01</c:v>
                </c:pt>
                <c:pt idx="4">
                  <c:v>26.02</c:v>
                </c:pt>
                <c:pt idx="5">
                  <c:v>26.05</c:v>
                </c:pt>
                <c:pt idx="6">
                  <c:v>26.01</c:v>
                </c:pt>
                <c:pt idx="7">
                  <c:v>25.93</c:v>
                </c:pt>
                <c:pt idx="8">
                  <c:v>25.8</c:v>
                </c:pt>
                <c:pt idx="9">
                  <c:v>25.89</c:v>
                </c:pt>
                <c:pt idx="10">
                  <c:v>25.8</c:v>
                </c:pt>
                <c:pt idx="11">
                  <c:v>25.74</c:v>
                </c:pt>
                <c:pt idx="12">
                  <c:v>25.72</c:v>
                </c:pt>
                <c:pt idx="13">
                  <c:v>25.71</c:v>
                </c:pt>
                <c:pt idx="14">
                  <c:v>25.71</c:v>
                </c:pt>
                <c:pt idx="15">
                  <c:v>25.7</c:v>
                </c:pt>
                <c:pt idx="16">
                  <c:v>25.66</c:v>
                </c:pt>
                <c:pt idx="17">
                  <c:v>25.68</c:v>
                </c:pt>
                <c:pt idx="18">
                  <c:v>25.59</c:v>
                </c:pt>
                <c:pt idx="19">
                  <c:v>25.61</c:v>
                </c:pt>
                <c:pt idx="20">
                  <c:v>25.48</c:v>
                </c:pt>
                <c:pt idx="21">
                  <c:v>25.5</c:v>
                </c:pt>
                <c:pt idx="22">
                  <c:v>25.47</c:v>
                </c:pt>
                <c:pt idx="23">
                  <c:v>25.46</c:v>
                </c:pt>
                <c:pt idx="24">
                  <c:v>25.42</c:v>
                </c:pt>
                <c:pt idx="25">
                  <c:v>25.44</c:v>
                </c:pt>
                <c:pt idx="26">
                  <c:v>25.38</c:v>
                </c:pt>
                <c:pt idx="27">
                  <c:v>25.4</c:v>
                </c:pt>
                <c:pt idx="28">
                  <c:v>25.36</c:v>
                </c:pt>
                <c:pt idx="29">
                  <c:v>25.36</c:v>
                </c:pt>
                <c:pt idx="30">
                  <c:v>25.27</c:v>
                </c:pt>
                <c:pt idx="31">
                  <c:v>25.29</c:v>
                </c:pt>
                <c:pt idx="32">
                  <c:v>25.18</c:v>
                </c:pt>
                <c:pt idx="33">
                  <c:v>25.19</c:v>
                </c:pt>
                <c:pt idx="34">
                  <c:v>25.18</c:v>
                </c:pt>
                <c:pt idx="35">
                  <c:v>25.13</c:v>
                </c:pt>
                <c:pt idx="36">
                  <c:v>25.16</c:v>
                </c:pt>
                <c:pt idx="37">
                  <c:v>25.19</c:v>
                </c:pt>
                <c:pt idx="38">
                  <c:v>25.06</c:v>
                </c:pt>
                <c:pt idx="39">
                  <c:v>25.12</c:v>
                </c:pt>
                <c:pt idx="40">
                  <c:v>25.09</c:v>
                </c:pt>
                <c:pt idx="41">
                  <c:v>25.05</c:v>
                </c:pt>
                <c:pt idx="42">
                  <c:v>25.07</c:v>
                </c:pt>
                <c:pt idx="43">
                  <c:v>25.06</c:v>
                </c:pt>
                <c:pt idx="44">
                  <c:v>25.01</c:v>
                </c:pt>
                <c:pt idx="45">
                  <c:v>24.98</c:v>
                </c:pt>
                <c:pt idx="46">
                  <c:v>24.95</c:v>
                </c:pt>
                <c:pt idx="47">
                  <c:v>24.95</c:v>
                </c:pt>
                <c:pt idx="48">
                  <c:v>24.96</c:v>
                </c:pt>
                <c:pt idx="49">
                  <c:v>24.88</c:v>
                </c:pt>
                <c:pt idx="50">
                  <c:v>24.9</c:v>
                </c:pt>
                <c:pt idx="51">
                  <c:v>24.85</c:v>
                </c:pt>
                <c:pt idx="52">
                  <c:v>24.83</c:v>
                </c:pt>
                <c:pt idx="53">
                  <c:v>24.84</c:v>
                </c:pt>
                <c:pt idx="54">
                  <c:v>24.79</c:v>
                </c:pt>
                <c:pt idx="55">
                  <c:v>24.76</c:v>
                </c:pt>
                <c:pt idx="56">
                  <c:v>24.84</c:v>
                </c:pt>
                <c:pt idx="57">
                  <c:v>24.74</c:v>
                </c:pt>
                <c:pt idx="58">
                  <c:v>24.76</c:v>
                </c:pt>
                <c:pt idx="59">
                  <c:v>24.7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Temperature (C)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rgbClr val="008000"/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0.000277777777777778</c:v>
                </c:pt>
                <c:pt idx="1">
                  <c:v>0.0172222222222222</c:v>
                </c:pt>
                <c:pt idx="2">
                  <c:v>0.0341666666666667</c:v>
                </c:pt>
                <c:pt idx="3">
                  <c:v>0.0511111111111111</c:v>
                </c:pt>
                <c:pt idx="4">
                  <c:v>0.0680555555555555</c:v>
                </c:pt>
                <c:pt idx="5">
                  <c:v>0.085</c:v>
                </c:pt>
                <c:pt idx="6">
                  <c:v>0.101944444444444</c:v>
                </c:pt>
                <c:pt idx="7">
                  <c:v>0.118888888888889</c:v>
                </c:pt>
                <c:pt idx="8">
                  <c:v>0.135833333333333</c:v>
                </c:pt>
                <c:pt idx="9">
                  <c:v>0.152777777777778</c:v>
                </c:pt>
                <c:pt idx="10">
                  <c:v>0.169722222222222</c:v>
                </c:pt>
                <c:pt idx="11">
                  <c:v>0.186666666666667</c:v>
                </c:pt>
                <c:pt idx="12">
                  <c:v>0.203611111111111</c:v>
                </c:pt>
                <c:pt idx="13">
                  <c:v>0.220555555555556</c:v>
                </c:pt>
                <c:pt idx="14">
                  <c:v>0.2375</c:v>
                </c:pt>
                <c:pt idx="15">
                  <c:v>0.254444444444444</c:v>
                </c:pt>
                <c:pt idx="16">
                  <c:v>0.271388888888889</c:v>
                </c:pt>
                <c:pt idx="17">
                  <c:v>0.288333333333333</c:v>
                </c:pt>
                <c:pt idx="18">
                  <c:v>0.305277777777778</c:v>
                </c:pt>
                <c:pt idx="19">
                  <c:v>0.322222222222222</c:v>
                </c:pt>
                <c:pt idx="20">
                  <c:v>0.339166666666667</c:v>
                </c:pt>
                <c:pt idx="21">
                  <c:v>0.356111111111111</c:v>
                </c:pt>
                <c:pt idx="22">
                  <c:v>0.373055555555555</c:v>
                </c:pt>
                <c:pt idx="23">
                  <c:v>0.39</c:v>
                </c:pt>
                <c:pt idx="24">
                  <c:v>0.406944444444444</c:v>
                </c:pt>
                <c:pt idx="25">
                  <c:v>0.423888888888889</c:v>
                </c:pt>
                <c:pt idx="26">
                  <c:v>0.440833333333333</c:v>
                </c:pt>
                <c:pt idx="27">
                  <c:v>0.457777777777778</c:v>
                </c:pt>
                <c:pt idx="28">
                  <c:v>0.474722222222222</c:v>
                </c:pt>
                <c:pt idx="29">
                  <c:v>0.491666666666667</c:v>
                </c:pt>
                <c:pt idx="30">
                  <c:v>0.508611111111111</c:v>
                </c:pt>
                <c:pt idx="31">
                  <c:v>0.525555555555556</c:v>
                </c:pt>
                <c:pt idx="32">
                  <c:v>0.5425</c:v>
                </c:pt>
                <c:pt idx="33">
                  <c:v>0.559444444444444</c:v>
                </c:pt>
                <c:pt idx="34">
                  <c:v>0.576388888888889</c:v>
                </c:pt>
                <c:pt idx="35">
                  <c:v>0.593333333333333</c:v>
                </c:pt>
                <c:pt idx="36">
                  <c:v>0.610277777777778</c:v>
                </c:pt>
                <c:pt idx="37">
                  <c:v>0.627222222222222</c:v>
                </c:pt>
                <c:pt idx="38">
                  <c:v>0.644166666666667</c:v>
                </c:pt>
                <c:pt idx="39">
                  <c:v>0.661111111111111</c:v>
                </c:pt>
                <c:pt idx="40">
                  <c:v>0.678055555555555</c:v>
                </c:pt>
                <c:pt idx="41">
                  <c:v>0.695</c:v>
                </c:pt>
                <c:pt idx="42">
                  <c:v>0.711944444444444</c:v>
                </c:pt>
                <c:pt idx="43">
                  <c:v>0.728888888888889</c:v>
                </c:pt>
                <c:pt idx="44">
                  <c:v>0.745833333333333</c:v>
                </c:pt>
                <c:pt idx="45">
                  <c:v>0.762777777777778</c:v>
                </c:pt>
                <c:pt idx="46">
                  <c:v>0.779722222222222</c:v>
                </c:pt>
                <c:pt idx="47">
                  <c:v>0.796666666666667</c:v>
                </c:pt>
                <c:pt idx="48">
                  <c:v>0.813611111111111</c:v>
                </c:pt>
                <c:pt idx="49">
                  <c:v>0.830555555555556</c:v>
                </c:pt>
                <c:pt idx="50">
                  <c:v>0.8475</c:v>
                </c:pt>
                <c:pt idx="51">
                  <c:v>0.864444444444444</c:v>
                </c:pt>
                <c:pt idx="52">
                  <c:v>0.881388888888889</c:v>
                </c:pt>
                <c:pt idx="53">
                  <c:v>0.898333333333333</c:v>
                </c:pt>
                <c:pt idx="54">
                  <c:v>0.915277777777778</c:v>
                </c:pt>
                <c:pt idx="55">
                  <c:v>0.932222222222222</c:v>
                </c:pt>
                <c:pt idx="56">
                  <c:v>0.949166666666667</c:v>
                </c:pt>
                <c:pt idx="57">
                  <c:v>0.966111111111111</c:v>
                </c:pt>
                <c:pt idx="58">
                  <c:v>0.983055555555556</c:v>
                </c:pt>
                <c:pt idx="59">
                  <c:v>1.0</c:v>
                </c:pt>
              </c:numCache>
            </c:numRef>
          </c:xVal>
          <c:yVal>
            <c:numRef>
              <c:f>Sheet1!$D$2:$D$946</c:f>
              <c:numCache>
                <c:formatCode>General</c:formatCode>
                <c:ptCount val="945"/>
                <c:pt idx="0">
                  <c:v>22.3</c:v>
                </c:pt>
                <c:pt idx="1">
                  <c:v>22.31</c:v>
                </c:pt>
                <c:pt idx="2">
                  <c:v>22.3</c:v>
                </c:pt>
                <c:pt idx="3">
                  <c:v>22.29</c:v>
                </c:pt>
                <c:pt idx="4">
                  <c:v>22.28</c:v>
                </c:pt>
                <c:pt idx="5">
                  <c:v>22.29</c:v>
                </c:pt>
                <c:pt idx="6">
                  <c:v>22.31</c:v>
                </c:pt>
                <c:pt idx="7">
                  <c:v>22.31</c:v>
                </c:pt>
                <c:pt idx="8">
                  <c:v>22.3</c:v>
                </c:pt>
                <c:pt idx="9">
                  <c:v>22.3</c:v>
                </c:pt>
                <c:pt idx="10">
                  <c:v>22.31</c:v>
                </c:pt>
                <c:pt idx="11">
                  <c:v>22.29</c:v>
                </c:pt>
                <c:pt idx="12">
                  <c:v>22.3</c:v>
                </c:pt>
                <c:pt idx="13">
                  <c:v>22.3</c:v>
                </c:pt>
                <c:pt idx="14">
                  <c:v>22.31</c:v>
                </c:pt>
                <c:pt idx="15">
                  <c:v>22.29</c:v>
                </c:pt>
                <c:pt idx="16">
                  <c:v>22.29</c:v>
                </c:pt>
                <c:pt idx="17">
                  <c:v>22.32</c:v>
                </c:pt>
                <c:pt idx="18">
                  <c:v>22.31</c:v>
                </c:pt>
                <c:pt idx="19">
                  <c:v>22.31</c:v>
                </c:pt>
                <c:pt idx="20">
                  <c:v>22.3</c:v>
                </c:pt>
                <c:pt idx="21">
                  <c:v>22.3</c:v>
                </c:pt>
                <c:pt idx="22">
                  <c:v>22.3</c:v>
                </c:pt>
                <c:pt idx="23">
                  <c:v>22.3</c:v>
                </c:pt>
                <c:pt idx="24">
                  <c:v>22.3</c:v>
                </c:pt>
                <c:pt idx="25">
                  <c:v>22.31</c:v>
                </c:pt>
                <c:pt idx="26">
                  <c:v>22.31</c:v>
                </c:pt>
                <c:pt idx="27">
                  <c:v>22.31</c:v>
                </c:pt>
                <c:pt idx="28">
                  <c:v>22.3</c:v>
                </c:pt>
                <c:pt idx="29">
                  <c:v>22.32</c:v>
                </c:pt>
                <c:pt idx="30">
                  <c:v>22.31</c:v>
                </c:pt>
                <c:pt idx="31">
                  <c:v>22.3</c:v>
                </c:pt>
                <c:pt idx="32">
                  <c:v>22.31</c:v>
                </c:pt>
                <c:pt idx="33">
                  <c:v>22.31</c:v>
                </c:pt>
                <c:pt idx="34">
                  <c:v>22.3</c:v>
                </c:pt>
                <c:pt idx="35">
                  <c:v>22.31</c:v>
                </c:pt>
                <c:pt idx="36">
                  <c:v>22.31</c:v>
                </c:pt>
                <c:pt idx="37">
                  <c:v>22.31</c:v>
                </c:pt>
                <c:pt idx="38">
                  <c:v>22.3</c:v>
                </c:pt>
                <c:pt idx="39">
                  <c:v>22.31</c:v>
                </c:pt>
                <c:pt idx="40">
                  <c:v>22.31</c:v>
                </c:pt>
                <c:pt idx="41">
                  <c:v>22.32</c:v>
                </c:pt>
                <c:pt idx="42">
                  <c:v>22.31</c:v>
                </c:pt>
                <c:pt idx="43">
                  <c:v>22.3</c:v>
                </c:pt>
                <c:pt idx="44">
                  <c:v>22.31</c:v>
                </c:pt>
                <c:pt idx="45">
                  <c:v>22.31</c:v>
                </c:pt>
                <c:pt idx="46">
                  <c:v>22.31</c:v>
                </c:pt>
                <c:pt idx="47">
                  <c:v>22.31</c:v>
                </c:pt>
                <c:pt idx="48">
                  <c:v>22.32</c:v>
                </c:pt>
                <c:pt idx="49">
                  <c:v>22.32</c:v>
                </c:pt>
                <c:pt idx="50">
                  <c:v>22.32</c:v>
                </c:pt>
                <c:pt idx="51">
                  <c:v>22.31</c:v>
                </c:pt>
                <c:pt idx="52">
                  <c:v>22.33</c:v>
                </c:pt>
                <c:pt idx="53">
                  <c:v>22.35</c:v>
                </c:pt>
                <c:pt idx="54">
                  <c:v>22.34</c:v>
                </c:pt>
                <c:pt idx="55">
                  <c:v>22.34</c:v>
                </c:pt>
                <c:pt idx="56">
                  <c:v>22.34</c:v>
                </c:pt>
                <c:pt idx="57">
                  <c:v>22.34</c:v>
                </c:pt>
                <c:pt idx="58">
                  <c:v>22.34</c:v>
                </c:pt>
                <c:pt idx="59">
                  <c:v>22.32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44221880"/>
        <c:axId val="-2107774008"/>
      </c:scatterChart>
      <c:scatterChart>
        <c:scatterStyle val="lineMarker"/>
        <c:varyColors val="0"/>
        <c:ser>
          <c:idx val="2"/>
          <c:order val="2"/>
          <c:tx>
            <c:strRef>
              <c:f>Sheet1!$E$1</c:f>
              <c:strCache>
                <c:ptCount val="1"/>
                <c:pt idx="0">
                  <c:v>Atm Pressure (mBar)</c:v>
                </c:pt>
              </c:strCache>
            </c:strRef>
          </c:tx>
          <c:spPr>
            <a:ln w="47625">
              <a:noFill/>
            </a:ln>
          </c:spPr>
          <c:marker>
            <c:symbol val="circle"/>
            <c:size val="7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</c:spPr>
          </c:marker>
          <c:xVal>
            <c:numRef>
              <c:f>Sheet1!$F$2:$F$946</c:f>
              <c:numCache>
                <c:formatCode>0.00000</c:formatCode>
                <c:ptCount val="945"/>
                <c:pt idx="0">
                  <c:v>0.000277777777777778</c:v>
                </c:pt>
                <c:pt idx="1">
                  <c:v>0.0172222222222222</c:v>
                </c:pt>
                <c:pt idx="2">
                  <c:v>0.0341666666666667</c:v>
                </c:pt>
                <c:pt idx="3">
                  <c:v>0.0511111111111111</c:v>
                </c:pt>
                <c:pt idx="4">
                  <c:v>0.0680555555555555</c:v>
                </c:pt>
                <c:pt idx="5">
                  <c:v>0.085</c:v>
                </c:pt>
                <c:pt idx="6">
                  <c:v>0.101944444444444</c:v>
                </c:pt>
                <c:pt idx="7">
                  <c:v>0.118888888888889</c:v>
                </c:pt>
                <c:pt idx="8">
                  <c:v>0.135833333333333</c:v>
                </c:pt>
                <c:pt idx="9">
                  <c:v>0.152777777777778</c:v>
                </c:pt>
                <c:pt idx="10">
                  <c:v>0.169722222222222</c:v>
                </c:pt>
                <c:pt idx="11">
                  <c:v>0.186666666666667</c:v>
                </c:pt>
                <c:pt idx="12">
                  <c:v>0.203611111111111</c:v>
                </c:pt>
                <c:pt idx="13">
                  <c:v>0.220555555555556</c:v>
                </c:pt>
                <c:pt idx="14">
                  <c:v>0.2375</c:v>
                </c:pt>
                <c:pt idx="15">
                  <c:v>0.254444444444444</c:v>
                </c:pt>
                <c:pt idx="16">
                  <c:v>0.271388888888889</c:v>
                </c:pt>
                <c:pt idx="17">
                  <c:v>0.288333333333333</c:v>
                </c:pt>
                <c:pt idx="18">
                  <c:v>0.305277777777778</c:v>
                </c:pt>
                <c:pt idx="19">
                  <c:v>0.322222222222222</c:v>
                </c:pt>
                <c:pt idx="20">
                  <c:v>0.339166666666667</c:v>
                </c:pt>
                <c:pt idx="21">
                  <c:v>0.356111111111111</c:v>
                </c:pt>
                <c:pt idx="22">
                  <c:v>0.373055555555555</c:v>
                </c:pt>
                <c:pt idx="23">
                  <c:v>0.39</c:v>
                </c:pt>
                <c:pt idx="24">
                  <c:v>0.406944444444444</c:v>
                </c:pt>
                <c:pt idx="25">
                  <c:v>0.423888888888889</c:v>
                </c:pt>
                <c:pt idx="26">
                  <c:v>0.440833333333333</c:v>
                </c:pt>
                <c:pt idx="27">
                  <c:v>0.457777777777778</c:v>
                </c:pt>
                <c:pt idx="28">
                  <c:v>0.474722222222222</c:v>
                </c:pt>
                <c:pt idx="29">
                  <c:v>0.491666666666667</c:v>
                </c:pt>
                <c:pt idx="30">
                  <c:v>0.508611111111111</c:v>
                </c:pt>
                <c:pt idx="31">
                  <c:v>0.525555555555556</c:v>
                </c:pt>
                <c:pt idx="32">
                  <c:v>0.5425</c:v>
                </c:pt>
                <c:pt idx="33">
                  <c:v>0.559444444444444</c:v>
                </c:pt>
                <c:pt idx="34">
                  <c:v>0.576388888888889</c:v>
                </c:pt>
                <c:pt idx="35">
                  <c:v>0.593333333333333</c:v>
                </c:pt>
                <c:pt idx="36">
                  <c:v>0.610277777777778</c:v>
                </c:pt>
                <c:pt idx="37">
                  <c:v>0.627222222222222</c:v>
                </c:pt>
                <c:pt idx="38">
                  <c:v>0.644166666666667</c:v>
                </c:pt>
                <c:pt idx="39">
                  <c:v>0.661111111111111</c:v>
                </c:pt>
                <c:pt idx="40">
                  <c:v>0.678055555555555</c:v>
                </c:pt>
                <c:pt idx="41">
                  <c:v>0.695</c:v>
                </c:pt>
                <c:pt idx="42">
                  <c:v>0.711944444444444</c:v>
                </c:pt>
                <c:pt idx="43">
                  <c:v>0.728888888888889</c:v>
                </c:pt>
                <c:pt idx="44">
                  <c:v>0.745833333333333</c:v>
                </c:pt>
                <c:pt idx="45">
                  <c:v>0.762777777777778</c:v>
                </c:pt>
                <c:pt idx="46">
                  <c:v>0.779722222222222</c:v>
                </c:pt>
                <c:pt idx="47">
                  <c:v>0.796666666666667</c:v>
                </c:pt>
                <c:pt idx="48">
                  <c:v>0.813611111111111</c:v>
                </c:pt>
                <c:pt idx="49">
                  <c:v>0.830555555555556</c:v>
                </c:pt>
                <c:pt idx="50">
                  <c:v>0.8475</c:v>
                </c:pt>
                <c:pt idx="51">
                  <c:v>0.864444444444444</c:v>
                </c:pt>
                <c:pt idx="52">
                  <c:v>0.881388888888889</c:v>
                </c:pt>
                <c:pt idx="53">
                  <c:v>0.898333333333333</c:v>
                </c:pt>
                <c:pt idx="54">
                  <c:v>0.915277777777778</c:v>
                </c:pt>
                <c:pt idx="55">
                  <c:v>0.932222222222222</c:v>
                </c:pt>
                <c:pt idx="56">
                  <c:v>0.949166666666667</c:v>
                </c:pt>
                <c:pt idx="57">
                  <c:v>0.966111111111111</c:v>
                </c:pt>
                <c:pt idx="58">
                  <c:v>0.983055555555556</c:v>
                </c:pt>
                <c:pt idx="59">
                  <c:v>1.0</c:v>
                </c:pt>
              </c:numCache>
            </c:numRef>
          </c:xVal>
          <c:yVal>
            <c:numRef>
              <c:f>Sheet1!$E$2:$E$946</c:f>
              <c:numCache>
                <c:formatCode>General</c:formatCode>
                <c:ptCount val="945"/>
                <c:pt idx="0">
                  <c:v>971.2</c:v>
                </c:pt>
                <c:pt idx="1">
                  <c:v>971.1</c:v>
                </c:pt>
                <c:pt idx="2">
                  <c:v>971.09</c:v>
                </c:pt>
                <c:pt idx="3">
                  <c:v>971.12</c:v>
                </c:pt>
                <c:pt idx="4">
                  <c:v>971.13</c:v>
                </c:pt>
                <c:pt idx="5">
                  <c:v>971.13</c:v>
                </c:pt>
                <c:pt idx="6">
                  <c:v>971.1</c:v>
                </c:pt>
                <c:pt idx="7">
                  <c:v>971.1</c:v>
                </c:pt>
                <c:pt idx="8">
                  <c:v>971.11</c:v>
                </c:pt>
                <c:pt idx="9">
                  <c:v>971.12</c:v>
                </c:pt>
                <c:pt idx="10">
                  <c:v>971.13</c:v>
                </c:pt>
                <c:pt idx="11">
                  <c:v>971.13</c:v>
                </c:pt>
                <c:pt idx="12">
                  <c:v>971.11</c:v>
                </c:pt>
                <c:pt idx="13">
                  <c:v>971.15</c:v>
                </c:pt>
                <c:pt idx="14">
                  <c:v>971.1</c:v>
                </c:pt>
                <c:pt idx="15">
                  <c:v>971.08</c:v>
                </c:pt>
                <c:pt idx="16">
                  <c:v>971.1</c:v>
                </c:pt>
                <c:pt idx="17">
                  <c:v>971.0599999999999</c:v>
                </c:pt>
                <c:pt idx="18">
                  <c:v>971.08</c:v>
                </c:pt>
                <c:pt idx="19">
                  <c:v>971.07</c:v>
                </c:pt>
                <c:pt idx="20">
                  <c:v>971.0599999999999</c:v>
                </c:pt>
                <c:pt idx="21">
                  <c:v>971.07</c:v>
                </c:pt>
                <c:pt idx="22">
                  <c:v>971.07</c:v>
                </c:pt>
                <c:pt idx="23">
                  <c:v>971.07</c:v>
                </c:pt>
                <c:pt idx="24">
                  <c:v>971.07</c:v>
                </c:pt>
                <c:pt idx="25">
                  <c:v>971.05</c:v>
                </c:pt>
                <c:pt idx="26">
                  <c:v>971.04</c:v>
                </c:pt>
                <c:pt idx="27">
                  <c:v>971.02</c:v>
                </c:pt>
                <c:pt idx="28">
                  <c:v>971.02</c:v>
                </c:pt>
                <c:pt idx="29">
                  <c:v>971.01</c:v>
                </c:pt>
                <c:pt idx="30">
                  <c:v>970.99</c:v>
                </c:pt>
                <c:pt idx="31">
                  <c:v>971.01</c:v>
                </c:pt>
                <c:pt idx="32">
                  <c:v>971.03</c:v>
                </c:pt>
                <c:pt idx="33">
                  <c:v>971.0</c:v>
                </c:pt>
                <c:pt idx="34">
                  <c:v>971.0</c:v>
                </c:pt>
                <c:pt idx="35">
                  <c:v>971.01</c:v>
                </c:pt>
                <c:pt idx="36">
                  <c:v>970.99</c:v>
                </c:pt>
                <c:pt idx="37">
                  <c:v>970.99</c:v>
                </c:pt>
                <c:pt idx="38">
                  <c:v>970.99</c:v>
                </c:pt>
                <c:pt idx="39">
                  <c:v>971.01</c:v>
                </c:pt>
                <c:pt idx="40">
                  <c:v>970.98</c:v>
                </c:pt>
                <c:pt idx="41">
                  <c:v>970.96</c:v>
                </c:pt>
                <c:pt idx="42">
                  <c:v>970.95</c:v>
                </c:pt>
                <c:pt idx="43">
                  <c:v>970.9299999999999</c:v>
                </c:pt>
                <c:pt idx="44">
                  <c:v>970.96</c:v>
                </c:pt>
                <c:pt idx="45">
                  <c:v>970.91</c:v>
                </c:pt>
                <c:pt idx="46">
                  <c:v>970.95</c:v>
                </c:pt>
                <c:pt idx="47">
                  <c:v>970.9400000000001</c:v>
                </c:pt>
                <c:pt idx="48">
                  <c:v>970.9400000000001</c:v>
                </c:pt>
                <c:pt idx="49">
                  <c:v>970.9299999999999</c:v>
                </c:pt>
                <c:pt idx="50">
                  <c:v>970.95</c:v>
                </c:pt>
                <c:pt idx="51">
                  <c:v>970.9400000000001</c:v>
                </c:pt>
                <c:pt idx="52">
                  <c:v>970.97</c:v>
                </c:pt>
                <c:pt idx="53">
                  <c:v>970.98</c:v>
                </c:pt>
                <c:pt idx="54">
                  <c:v>970.98</c:v>
                </c:pt>
                <c:pt idx="55">
                  <c:v>970.97</c:v>
                </c:pt>
                <c:pt idx="56">
                  <c:v>970.97</c:v>
                </c:pt>
                <c:pt idx="57">
                  <c:v>970.89</c:v>
                </c:pt>
                <c:pt idx="58">
                  <c:v>970.91</c:v>
                </c:pt>
                <c:pt idx="59">
                  <c:v>970.89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08498600"/>
        <c:axId val="-2042049912"/>
      </c:scatterChart>
      <c:valAx>
        <c:axId val="-2044221880"/>
        <c:scaling>
          <c:orientation val="minMax"/>
          <c:max val="1.1"/>
          <c:min val="0.0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Time [hr]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07774008"/>
        <c:crosses val="autoZero"/>
        <c:crossBetween val="midCat"/>
      </c:valAx>
      <c:valAx>
        <c:axId val="-2107774008"/>
        <c:scaling>
          <c:orientation val="minMax"/>
          <c:max val="30.0"/>
          <c:min val="0.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600"/>
                </a:pPr>
                <a:r>
                  <a:rPr lang="en-US" sz="1600">
                    <a:solidFill>
                      <a:srgbClr val="0000FF"/>
                    </a:solidFill>
                  </a:rPr>
                  <a:t>Inteernal pressure [mbar]</a:t>
                </a:r>
              </a:p>
              <a:p>
                <a:pPr>
                  <a:defRPr sz="1600"/>
                </a:pPr>
                <a:r>
                  <a:rPr lang="en-US" sz="1600">
                    <a:solidFill>
                      <a:srgbClr val="008000"/>
                    </a:solidFill>
                  </a:rPr>
                  <a:t>Temperature [C]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044221880"/>
        <c:crosses val="autoZero"/>
        <c:crossBetween val="midCat"/>
      </c:valAx>
      <c:valAx>
        <c:axId val="-2042049912"/>
        <c:scaling>
          <c:orientation val="minMax"/>
          <c:max val="1000.0"/>
          <c:min val="900.0"/>
        </c:scaling>
        <c:delete val="0"/>
        <c:axPos val="r"/>
        <c:title>
          <c:tx>
            <c:rich>
              <a:bodyPr rot="-5400000" vert="horz"/>
              <a:lstStyle/>
              <a:p>
                <a:pPr>
                  <a:defRPr sz="1600">
                    <a:solidFill>
                      <a:schemeClr val="accent6">
                        <a:lumMod val="75000"/>
                      </a:schemeClr>
                    </a:solidFill>
                  </a:defRPr>
                </a:pPr>
                <a:r>
                  <a:rPr lang="en-US" sz="1600">
                    <a:solidFill>
                      <a:schemeClr val="accent6">
                        <a:lumMod val="75000"/>
                      </a:schemeClr>
                    </a:solidFill>
                  </a:rPr>
                  <a:t>Atm pressure [mbar]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400" b="1" i="0"/>
            </a:pPr>
            <a:endParaRPr lang="en-US"/>
          </a:p>
        </c:txPr>
        <c:crossAx val="-2108498600"/>
        <c:crosses val="max"/>
        <c:crossBetween val="midCat"/>
      </c:valAx>
      <c:valAx>
        <c:axId val="-2108498600"/>
        <c:scaling>
          <c:orientation val="minMax"/>
        </c:scaling>
        <c:delete val="1"/>
        <c:axPos val="b"/>
        <c:numFmt formatCode="0.00000" sourceLinked="1"/>
        <c:majorTickMark val="out"/>
        <c:minorTickMark val="none"/>
        <c:tickLblPos val="nextTo"/>
        <c:crossAx val="-204204991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09930429582378"/>
          <c:y val="0.659380457670928"/>
          <c:w val="0.282694444444444"/>
          <c:h val="0.20362903306288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</c:spPr>
      <c:txPr>
        <a:bodyPr/>
        <a:lstStyle/>
        <a:p>
          <a:pPr>
            <a:defRPr sz="1400" b="1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4</xdr:row>
      <xdr:rowOff>69850</xdr:rowOff>
    </xdr:from>
    <xdr:to>
      <xdr:col>18</xdr:col>
      <xdr:colOff>571500</xdr:colOff>
      <xdr:row>30</xdr:row>
      <xdr:rowOff>127000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946"/>
  <sheetViews>
    <sheetView tabSelected="1" topLeftCell="G1" workbookViewId="0">
      <selection activeCell="F62" sqref="F62"/>
    </sheetView>
  </sheetViews>
  <sheetFormatPr baseColWidth="10" defaultRowHeight="15" x14ac:dyDescent="0"/>
  <cols>
    <col min="1" max="1" width="7.83203125" style="4" bestFit="1" customWidth="1"/>
    <col min="2" max="2" width="8.1640625" style="4" bestFit="1" customWidth="1"/>
    <col min="3" max="3" width="14.33203125" style="4" bestFit="1" customWidth="1"/>
    <col min="4" max="4" width="14.1640625" style="4" bestFit="1" customWidth="1"/>
    <col min="5" max="5" width="18" style="4" bestFit="1" customWidth="1"/>
    <col min="6" max="8" width="18" style="4" customWidth="1"/>
    <col min="9" max="9" width="10.83203125" style="4"/>
    <col min="10" max="10" width="36" style="4" bestFit="1" customWidth="1"/>
    <col min="11" max="11" width="24.33203125" style="4" customWidth="1"/>
    <col min="12" max="12" width="10.83203125" style="4"/>
    <col min="13" max="13" width="14.5" style="4" bestFit="1" customWidth="1"/>
    <col min="14" max="14" width="11.33203125" style="4" bestFit="1" customWidth="1"/>
    <col min="15" max="16384" width="10.83203125" style="4"/>
  </cols>
  <sheetData>
    <row r="1" spans="1:23" ht="17" customHeight="1">
      <c r="A1" s="10" t="s">
        <v>0</v>
      </c>
      <c r="B1" s="11" t="s">
        <v>1</v>
      </c>
      <c r="C1" s="12" t="s">
        <v>2</v>
      </c>
      <c r="D1" s="12" t="s">
        <v>3</v>
      </c>
      <c r="E1" s="12" t="s">
        <v>4</v>
      </c>
      <c r="F1" s="12" t="s">
        <v>17</v>
      </c>
      <c r="G1" s="12" t="s">
        <v>16</v>
      </c>
      <c r="H1" s="12" t="s">
        <v>22</v>
      </c>
      <c r="I1" s="1" t="s">
        <v>5</v>
      </c>
      <c r="J1" s="2" t="s">
        <v>23</v>
      </c>
      <c r="K1" s="34" t="s">
        <v>25</v>
      </c>
      <c r="L1" s="1"/>
      <c r="M1" s="25" t="s">
        <v>20</v>
      </c>
      <c r="N1" s="26" t="s">
        <v>21</v>
      </c>
      <c r="O1" s="3"/>
      <c r="P1" s="3"/>
      <c r="Q1" s="3"/>
      <c r="R1" s="3"/>
      <c r="S1" s="3"/>
      <c r="T1" s="3"/>
      <c r="U1" s="3"/>
      <c r="V1" s="3"/>
      <c r="W1" s="3"/>
    </row>
    <row r="2" spans="1:23">
      <c r="A2" s="13">
        <v>0.379849537037037</v>
      </c>
      <c r="B2" s="14">
        <v>1</v>
      </c>
      <c r="C2" s="15">
        <v>26.01</v>
      </c>
      <c r="D2" s="15">
        <v>22.3</v>
      </c>
      <c r="E2" s="15">
        <v>971.2</v>
      </c>
      <c r="F2" s="29">
        <f>B2/3600</f>
        <v>2.7777777777777778E-4</v>
      </c>
      <c r="G2" s="20">
        <f>D2+273.15</f>
        <v>295.45</v>
      </c>
      <c r="H2" s="30" t="str">
        <f t="shared" ref="H2:H61" si="0">CONCATENATE(F2,",",C2)</f>
        <v>0.000277777777777778,26.01</v>
      </c>
      <c r="I2" s="7"/>
      <c r="J2" s="8" t="s">
        <v>6</v>
      </c>
      <c r="K2" s="35" t="s">
        <v>26</v>
      </c>
      <c r="L2" s="7"/>
      <c r="M2" s="27" t="s">
        <v>7</v>
      </c>
      <c r="N2" s="28">
        <v>43195</v>
      </c>
      <c r="O2" s="9"/>
      <c r="P2" s="9"/>
      <c r="Q2" s="9"/>
      <c r="R2" s="9"/>
      <c r="S2" s="9"/>
      <c r="T2" s="9"/>
      <c r="U2" s="9"/>
      <c r="V2" s="9"/>
      <c r="W2" s="9"/>
    </row>
    <row r="3" spans="1:23">
      <c r="A3" s="13">
        <v>0.3805439814814815</v>
      </c>
      <c r="B3" s="14">
        <v>62</v>
      </c>
      <c r="C3" s="15">
        <v>26.07</v>
      </c>
      <c r="D3" s="16">
        <v>22.31</v>
      </c>
      <c r="E3" s="15">
        <v>971.1</v>
      </c>
      <c r="F3" s="29">
        <f t="shared" ref="F3:F61" si="1">B3/3600</f>
        <v>1.7222222222222222E-2</v>
      </c>
      <c r="G3" s="20">
        <f t="shared" ref="G3:G61" si="2">D3+273.15</f>
        <v>295.45999999999998</v>
      </c>
      <c r="H3" s="30" t="str">
        <f t="shared" si="0"/>
        <v>0.0172222222222222,26.07</v>
      </c>
      <c r="I3" s="7"/>
      <c r="J3" s="8" t="s">
        <v>24</v>
      </c>
      <c r="K3" s="35" t="s">
        <v>27</v>
      </c>
      <c r="L3" s="7"/>
      <c r="M3" s="7"/>
      <c r="N3" s="9"/>
      <c r="O3" s="9"/>
      <c r="P3" s="9"/>
      <c r="Q3" s="9"/>
      <c r="R3" s="9"/>
      <c r="S3" s="9"/>
      <c r="T3" s="9"/>
      <c r="U3" s="9"/>
      <c r="V3" s="9"/>
      <c r="W3" s="9"/>
    </row>
    <row r="4" spans="1:23">
      <c r="A4" s="13">
        <v>0.38123842592592588</v>
      </c>
      <c r="B4" s="14">
        <v>123</v>
      </c>
      <c r="C4" s="15">
        <v>26.06</v>
      </c>
      <c r="D4" s="15">
        <v>22.3</v>
      </c>
      <c r="E4" s="15">
        <v>971.09</v>
      </c>
      <c r="F4" s="29">
        <f t="shared" si="1"/>
        <v>3.4166666666666665E-2</v>
      </c>
      <c r="G4" s="20">
        <f t="shared" si="2"/>
        <v>295.45</v>
      </c>
      <c r="H4" s="30" t="str">
        <f t="shared" si="0"/>
        <v>0.0341666666666667,26.06</v>
      </c>
      <c r="I4" s="7"/>
      <c r="J4" s="8" t="s">
        <v>18</v>
      </c>
      <c r="K4" s="35">
        <v>1</v>
      </c>
      <c r="L4" s="7"/>
      <c r="M4" s="7"/>
      <c r="N4" s="9"/>
      <c r="O4" s="9"/>
      <c r="P4" s="9"/>
      <c r="Q4" s="9"/>
      <c r="R4" s="9"/>
      <c r="S4" s="9"/>
      <c r="T4" s="9"/>
      <c r="U4" s="9"/>
      <c r="V4" s="9"/>
      <c r="W4" s="9"/>
    </row>
    <row r="5" spans="1:23">
      <c r="A5" s="13">
        <v>0.38193287037037038</v>
      </c>
      <c r="B5" s="14">
        <v>184</v>
      </c>
      <c r="C5" s="15">
        <v>26.01</v>
      </c>
      <c r="D5" s="16">
        <v>22.29</v>
      </c>
      <c r="E5" s="15">
        <v>971.12</v>
      </c>
      <c r="F5" s="29">
        <f t="shared" si="1"/>
        <v>5.1111111111111114E-2</v>
      </c>
      <c r="G5" s="20">
        <f t="shared" si="2"/>
        <v>295.44</v>
      </c>
      <c r="H5" s="30" t="str">
        <f t="shared" si="0"/>
        <v>0.0511111111111111,26.01</v>
      </c>
      <c r="I5" s="7"/>
      <c r="J5" s="7"/>
      <c r="K5" s="7"/>
      <c r="L5" s="7"/>
      <c r="M5" s="7"/>
      <c r="N5" s="9"/>
      <c r="O5" s="9"/>
      <c r="P5" s="9"/>
      <c r="Q5" s="9"/>
      <c r="R5" s="9"/>
      <c r="S5" s="9"/>
      <c r="T5" s="9"/>
      <c r="U5" s="9"/>
      <c r="V5" s="9"/>
      <c r="W5" s="9"/>
    </row>
    <row r="6" spans="1:23">
      <c r="A6" s="13">
        <v>0.38262731481481477</v>
      </c>
      <c r="B6" s="14">
        <v>245</v>
      </c>
      <c r="C6" s="15">
        <v>26.02</v>
      </c>
      <c r="D6" s="15">
        <v>22.28</v>
      </c>
      <c r="E6" s="15">
        <v>971.13</v>
      </c>
      <c r="F6" s="29">
        <f t="shared" si="1"/>
        <v>6.805555555555555E-2</v>
      </c>
      <c r="G6" s="20">
        <f t="shared" si="2"/>
        <v>295.42999999999995</v>
      </c>
      <c r="H6" s="30" t="str">
        <f t="shared" si="0"/>
        <v>0.0680555555555555,26.02</v>
      </c>
      <c r="I6" s="7"/>
      <c r="J6" s="7"/>
      <c r="K6" s="7"/>
      <c r="L6" s="7"/>
      <c r="M6" s="7"/>
      <c r="N6" s="9"/>
      <c r="O6" s="9"/>
      <c r="P6" s="9"/>
      <c r="Q6" s="9"/>
      <c r="R6" s="9"/>
      <c r="S6" s="9"/>
      <c r="T6" s="9"/>
      <c r="U6" s="9"/>
      <c r="V6" s="9"/>
      <c r="W6" s="9"/>
    </row>
    <row r="7" spans="1:23">
      <c r="A7" s="13">
        <v>0.38332175925925926</v>
      </c>
      <c r="B7" s="14">
        <v>306</v>
      </c>
      <c r="C7" s="15">
        <v>26.05</v>
      </c>
      <c r="D7" s="16">
        <v>22.29</v>
      </c>
      <c r="E7" s="15">
        <v>971.13</v>
      </c>
      <c r="F7" s="29">
        <f t="shared" si="1"/>
        <v>8.5000000000000006E-2</v>
      </c>
      <c r="G7" s="20">
        <f t="shared" si="2"/>
        <v>295.44</v>
      </c>
      <c r="H7" s="30" t="str">
        <f t="shared" si="0"/>
        <v>0.085,26.05</v>
      </c>
      <c r="I7" s="7"/>
      <c r="J7" s="7"/>
      <c r="K7" s="7"/>
      <c r="L7" s="7"/>
      <c r="M7" s="7"/>
      <c r="N7" s="9"/>
      <c r="O7" s="9"/>
      <c r="P7" s="9"/>
      <c r="Q7" s="9"/>
      <c r="R7" s="9"/>
      <c r="S7" s="9"/>
      <c r="T7" s="9"/>
      <c r="U7" s="9"/>
      <c r="V7" s="9"/>
      <c r="W7" s="9"/>
    </row>
    <row r="8" spans="1:23">
      <c r="A8" s="13">
        <v>0.38401620370370365</v>
      </c>
      <c r="B8" s="14">
        <v>367</v>
      </c>
      <c r="C8" s="15">
        <v>26.01</v>
      </c>
      <c r="D8" s="15">
        <v>22.31</v>
      </c>
      <c r="E8" s="15">
        <v>971.1</v>
      </c>
      <c r="F8" s="29">
        <f t="shared" si="1"/>
        <v>0.10194444444444445</v>
      </c>
      <c r="G8" s="20">
        <f t="shared" si="2"/>
        <v>295.45999999999998</v>
      </c>
      <c r="H8" s="30" t="str">
        <f t="shared" si="0"/>
        <v>0.101944444444444,26.01</v>
      </c>
      <c r="I8" s="7"/>
      <c r="J8" s="7"/>
      <c r="K8" s="7"/>
      <c r="L8" s="7"/>
      <c r="M8" s="7"/>
      <c r="N8" s="9"/>
      <c r="O8" s="9"/>
      <c r="P8" s="9"/>
      <c r="Q8" s="9"/>
      <c r="R8" s="9"/>
      <c r="S8" s="9"/>
      <c r="T8" s="9"/>
      <c r="U8" s="9"/>
      <c r="V8" s="9"/>
      <c r="W8" s="9"/>
    </row>
    <row r="9" spans="1:23">
      <c r="A9" s="13">
        <v>0.38471064814814815</v>
      </c>
      <c r="B9" s="14">
        <v>428</v>
      </c>
      <c r="C9" s="15">
        <v>25.93</v>
      </c>
      <c r="D9" s="16">
        <v>22.31</v>
      </c>
      <c r="E9" s="15">
        <v>971.1</v>
      </c>
      <c r="F9" s="29">
        <f t="shared" si="1"/>
        <v>0.11888888888888889</v>
      </c>
      <c r="G9" s="20">
        <f t="shared" si="2"/>
        <v>295.45999999999998</v>
      </c>
      <c r="H9" s="30" t="str">
        <f t="shared" si="0"/>
        <v>0.118888888888889,25.93</v>
      </c>
      <c r="I9" s="7"/>
      <c r="J9" s="7"/>
      <c r="K9" s="7"/>
      <c r="L9" s="7"/>
      <c r="M9" s="7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3">
      <c r="A10" s="13">
        <v>0.38540509259259265</v>
      </c>
      <c r="B10" s="14">
        <v>489</v>
      </c>
      <c r="C10" s="15">
        <v>25.8</v>
      </c>
      <c r="D10" s="15">
        <v>22.3</v>
      </c>
      <c r="E10" s="15">
        <v>971.11</v>
      </c>
      <c r="F10" s="29">
        <f t="shared" si="1"/>
        <v>0.13583333333333333</v>
      </c>
      <c r="G10" s="20">
        <f t="shared" si="2"/>
        <v>295.45</v>
      </c>
      <c r="H10" s="30" t="str">
        <f t="shared" si="0"/>
        <v>0.135833333333333,25.8</v>
      </c>
      <c r="I10" s="7"/>
      <c r="J10" s="7"/>
      <c r="K10" s="7"/>
      <c r="L10" s="7"/>
      <c r="M10" s="7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3">
      <c r="A11" s="13">
        <v>0.38609953703703703</v>
      </c>
      <c r="B11" s="14">
        <v>550</v>
      </c>
      <c r="C11" s="15">
        <v>25.89</v>
      </c>
      <c r="D11" s="16">
        <v>22.3</v>
      </c>
      <c r="E11" s="15">
        <v>971.12</v>
      </c>
      <c r="F11" s="29">
        <f t="shared" si="1"/>
        <v>0.15277777777777779</v>
      </c>
      <c r="G11" s="20">
        <f t="shared" si="2"/>
        <v>295.45</v>
      </c>
      <c r="H11" s="30" t="str">
        <f t="shared" si="0"/>
        <v>0.152777777777778,25.89</v>
      </c>
      <c r="I11" s="7"/>
      <c r="J11" s="7"/>
      <c r="K11" s="7"/>
      <c r="L11" s="7"/>
      <c r="M11" s="7"/>
      <c r="N11" s="9"/>
      <c r="O11" s="9"/>
      <c r="P11" s="9"/>
      <c r="Q11" s="9"/>
      <c r="R11" s="9"/>
      <c r="S11" s="9"/>
      <c r="T11" s="9"/>
      <c r="U11" s="9"/>
      <c r="V11" s="9"/>
      <c r="W11" s="9"/>
    </row>
    <row r="12" spans="1:23">
      <c r="A12" s="13">
        <v>0.38679398148148153</v>
      </c>
      <c r="B12" s="14">
        <v>611</v>
      </c>
      <c r="C12" s="15">
        <v>25.8</v>
      </c>
      <c r="D12" s="15">
        <v>22.31</v>
      </c>
      <c r="E12" s="15">
        <v>971.13</v>
      </c>
      <c r="F12" s="29">
        <f t="shared" si="1"/>
        <v>0.16972222222222222</v>
      </c>
      <c r="G12" s="20">
        <f t="shared" si="2"/>
        <v>295.45999999999998</v>
      </c>
      <c r="H12" s="30" t="str">
        <f t="shared" si="0"/>
        <v>0.169722222222222,25.8</v>
      </c>
      <c r="I12" s="7"/>
      <c r="J12" s="7"/>
      <c r="K12" s="7"/>
      <c r="L12" s="7"/>
      <c r="M12" s="7"/>
      <c r="N12" s="9"/>
      <c r="O12" s="9"/>
      <c r="P12" s="9"/>
      <c r="Q12" s="9"/>
      <c r="R12" s="9"/>
      <c r="S12" s="9"/>
      <c r="T12" s="9"/>
      <c r="U12" s="9"/>
      <c r="V12" s="9"/>
      <c r="W12" s="9"/>
    </row>
    <row r="13" spans="1:23">
      <c r="A13" s="13">
        <v>0.38748842592592592</v>
      </c>
      <c r="B13" s="14">
        <v>672</v>
      </c>
      <c r="C13" s="15">
        <v>25.74</v>
      </c>
      <c r="D13" s="16">
        <v>22.29</v>
      </c>
      <c r="E13" s="15">
        <v>971.13</v>
      </c>
      <c r="F13" s="29">
        <f t="shared" si="1"/>
        <v>0.18666666666666668</v>
      </c>
      <c r="G13" s="20">
        <f t="shared" si="2"/>
        <v>295.44</v>
      </c>
      <c r="H13" s="30" t="str">
        <f t="shared" si="0"/>
        <v>0.186666666666667,25.74</v>
      </c>
      <c r="I13" s="7"/>
      <c r="J13" s="7"/>
      <c r="K13" s="7"/>
      <c r="L13" s="7"/>
      <c r="M13" s="7"/>
      <c r="N13" s="9"/>
      <c r="O13" s="9"/>
      <c r="P13" s="9"/>
      <c r="Q13" s="9"/>
      <c r="R13" s="9"/>
      <c r="S13" s="9"/>
      <c r="T13" s="9"/>
      <c r="U13" s="9"/>
      <c r="V13" s="9"/>
      <c r="W13" s="9"/>
    </row>
    <row r="14" spans="1:23">
      <c r="A14" s="13">
        <v>0.38818287037037041</v>
      </c>
      <c r="B14" s="14">
        <v>733</v>
      </c>
      <c r="C14" s="15">
        <v>25.72</v>
      </c>
      <c r="D14" s="15">
        <v>22.3</v>
      </c>
      <c r="E14" s="15">
        <v>971.11</v>
      </c>
      <c r="F14" s="29">
        <f t="shared" si="1"/>
        <v>0.2036111111111111</v>
      </c>
      <c r="G14" s="20">
        <f t="shared" si="2"/>
        <v>295.45</v>
      </c>
      <c r="H14" s="30" t="str">
        <f t="shared" si="0"/>
        <v>0.203611111111111,25.72</v>
      </c>
      <c r="I14" s="7"/>
      <c r="J14" s="7"/>
      <c r="K14" s="7"/>
      <c r="L14" s="7"/>
      <c r="M14" s="7"/>
      <c r="N14" s="9"/>
      <c r="O14" s="9"/>
      <c r="P14" s="9"/>
      <c r="Q14" s="9"/>
      <c r="R14" s="9"/>
      <c r="S14" s="9"/>
      <c r="T14" s="9"/>
      <c r="U14" s="9"/>
      <c r="V14" s="9"/>
      <c r="W14" s="9"/>
    </row>
    <row r="15" spans="1:23">
      <c r="A15" s="13">
        <v>0.3888773148148148</v>
      </c>
      <c r="B15" s="14">
        <v>794</v>
      </c>
      <c r="C15" s="15">
        <v>25.71</v>
      </c>
      <c r="D15" s="16">
        <v>22.3</v>
      </c>
      <c r="E15" s="15">
        <v>971.15</v>
      </c>
      <c r="F15" s="29">
        <f t="shared" si="1"/>
        <v>0.22055555555555556</v>
      </c>
      <c r="G15" s="20">
        <f t="shared" si="2"/>
        <v>295.45</v>
      </c>
      <c r="H15" s="30" t="str">
        <f t="shared" si="0"/>
        <v>0.220555555555556,25.71</v>
      </c>
      <c r="I15" s="7"/>
      <c r="J15" s="7"/>
      <c r="K15" s="7"/>
      <c r="L15" s="7"/>
      <c r="M15" s="7"/>
      <c r="N15" s="9"/>
      <c r="O15" s="9"/>
      <c r="P15" s="9"/>
      <c r="Q15" s="9"/>
      <c r="R15" s="9"/>
      <c r="S15" s="9"/>
      <c r="T15" s="9"/>
      <c r="U15" s="9"/>
      <c r="V15" s="9"/>
      <c r="W15" s="9"/>
    </row>
    <row r="16" spans="1:23">
      <c r="A16" s="13">
        <v>0.3895717592592593</v>
      </c>
      <c r="B16" s="14">
        <v>855</v>
      </c>
      <c r="C16" s="15">
        <v>25.71</v>
      </c>
      <c r="D16" s="15">
        <v>22.31</v>
      </c>
      <c r="E16" s="15">
        <v>971.1</v>
      </c>
      <c r="F16" s="29">
        <f t="shared" si="1"/>
        <v>0.23749999999999999</v>
      </c>
      <c r="G16" s="20">
        <f t="shared" si="2"/>
        <v>295.45999999999998</v>
      </c>
      <c r="H16" s="30" t="str">
        <f t="shared" si="0"/>
        <v>0.2375,25.71</v>
      </c>
      <c r="I16" s="7"/>
      <c r="J16" s="7"/>
      <c r="K16" s="7"/>
      <c r="L16" s="7"/>
      <c r="M16" s="7"/>
      <c r="N16" s="9"/>
      <c r="O16" s="9"/>
      <c r="P16" s="9"/>
      <c r="Q16" s="9"/>
      <c r="R16" s="9"/>
      <c r="S16" s="9"/>
      <c r="T16" s="9"/>
      <c r="U16" s="9"/>
      <c r="V16" s="9"/>
      <c r="W16" s="9"/>
    </row>
    <row r="17" spans="1:23">
      <c r="A17" s="13">
        <v>0.39026620370370368</v>
      </c>
      <c r="B17" s="14">
        <v>916</v>
      </c>
      <c r="C17" s="15">
        <v>25.7</v>
      </c>
      <c r="D17" s="16">
        <v>22.29</v>
      </c>
      <c r="E17" s="15">
        <v>971.08</v>
      </c>
      <c r="F17" s="29">
        <f t="shared" si="1"/>
        <v>0.25444444444444442</v>
      </c>
      <c r="G17" s="20">
        <f t="shared" si="2"/>
        <v>295.44</v>
      </c>
      <c r="H17" s="30" t="str">
        <f t="shared" si="0"/>
        <v>0.254444444444444,25.7</v>
      </c>
      <c r="I17" s="7"/>
      <c r="J17" s="7"/>
      <c r="K17" s="7"/>
      <c r="L17" s="7"/>
      <c r="M17" s="7"/>
      <c r="N17" s="9"/>
      <c r="O17" s="9"/>
      <c r="P17" s="9"/>
      <c r="Q17" s="9"/>
      <c r="R17" s="9"/>
      <c r="S17" s="9"/>
      <c r="T17" s="9"/>
      <c r="U17" s="9"/>
      <c r="V17" s="9"/>
      <c r="W17" s="9"/>
    </row>
    <row r="18" spans="1:23">
      <c r="A18" s="13">
        <v>0.39096064814814818</v>
      </c>
      <c r="B18" s="14">
        <v>977</v>
      </c>
      <c r="C18" s="15">
        <v>25.66</v>
      </c>
      <c r="D18" s="15">
        <v>22.29</v>
      </c>
      <c r="E18" s="15">
        <v>971.1</v>
      </c>
      <c r="F18" s="29">
        <f t="shared" si="1"/>
        <v>0.2713888888888889</v>
      </c>
      <c r="G18" s="20">
        <f t="shared" si="2"/>
        <v>295.44</v>
      </c>
      <c r="H18" s="30" t="str">
        <f t="shared" si="0"/>
        <v>0.271388888888889,25.66</v>
      </c>
      <c r="I18" s="7"/>
      <c r="J18" s="7"/>
      <c r="K18" s="7"/>
      <c r="L18" s="7"/>
      <c r="M18" s="7"/>
      <c r="N18" s="9"/>
      <c r="O18" s="9"/>
      <c r="P18" s="9"/>
      <c r="Q18" s="9"/>
      <c r="R18" s="9"/>
      <c r="S18" s="9"/>
      <c r="T18" s="9"/>
      <c r="U18" s="9"/>
      <c r="V18" s="9"/>
      <c r="W18" s="9"/>
    </row>
    <row r="19" spans="1:23">
      <c r="A19" s="13">
        <v>0.39165509259259257</v>
      </c>
      <c r="B19" s="14">
        <v>1038</v>
      </c>
      <c r="C19" s="15">
        <v>25.68</v>
      </c>
      <c r="D19" s="16">
        <v>22.32</v>
      </c>
      <c r="E19" s="15">
        <v>971.06</v>
      </c>
      <c r="F19" s="29">
        <f t="shared" si="1"/>
        <v>0.28833333333333333</v>
      </c>
      <c r="G19" s="20">
        <f t="shared" si="2"/>
        <v>295.46999999999997</v>
      </c>
      <c r="H19" s="30" t="str">
        <f t="shared" si="0"/>
        <v>0.288333333333333,25.68</v>
      </c>
      <c r="I19" s="7"/>
      <c r="J19" s="7"/>
      <c r="K19" s="7"/>
      <c r="L19" s="7"/>
      <c r="M19" s="7"/>
      <c r="N19" s="9"/>
      <c r="O19" s="9"/>
      <c r="P19" s="9"/>
      <c r="Q19" s="9"/>
      <c r="R19" s="9"/>
      <c r="S19" s="9"/>
      <c r="T19" s="9"/>
      <c r="U19" s="9"/>
      <c r="V19" s="9"/>
      <c r="W19" s="9"/>
    </row>
    <row r="20" spans="1:23">
      <c r="A20" s="13">
        <v>0.39234953703703707</v>
      </c>
      <c r="B20" s="14">
        <v>1099</v>
      </c>
      <c r="C20" s="15">
        <v>25.59</v>
      </c>
      <c r="D20" s="15">
        <v>22.31</v>
      </c>
      <c r="E20" s="15">
        <v>971.08</v>
      </c>
      <c r="F20" s="29">
        <f t="shared" si="1"/>
        <v>0.30527777777777776</v>
      </c>
      <c r="G20" s="20">
        <f t="shared" si="2"/>
        <v>295.45999999999998</v>
      </c>
      <c r="H20" s="30" t="str">
        <f t="shared" si="0"/>
        <v>0.305277777777778,25.59</v>
      </c>
      <c r="I20" s="7"/>
      <c r="J20" s="7"/>
      <c r="K20" s="7"/>
      <c r="L20" s="7"/>
      <c r="M20" s="7"/>
      <c r="N20" s="9"/>
      <c r="O20" s="9"/>
      <c r="P20" s="9"/>
      <c r="Q20" s="9"/>
      <c r="R20" s="9"/>
      <c r="S20" s="9"/>
      <c r="T20" s="9"/>
      <c r="U20" s="9"/>
      <c r="V20" s="9"/>
      <c r="W20" s="9"/>
    </row>
    <row r="21" spans="1:23">
      <c r="A21" s="13">
        <v>0.39304398148148145</v>
      </c>
      <c r="B21" s="14">
        <v>1160</v>
      </c>
      <c r="C21" s="15">
        <v>25.61</v>
      </c>
      <c r="D21" s="16">
        <v>22.31</v>
      </c>
      <c r="E21" s="15">
        <v>971.07</v>
      </c>
      <c r="F21" s="29">
        <f t="shared" si="1"/>
        <v>0.32222222222222224</v>
      </c>
      <c r="G21" s="20">
        <f t="shared" si="2"/>
        <v>295.45999999999998</v>
      </c>
      <c r="H21" s="30" t="str">
        <f t="shared" si="0"/>
        <v>0.322222222222222,25.61</v>
      </c>
      <c r="I21" s="7"/>
      <c r="J21" s="7"/>
      <c r="K21" s="7"/>
      <c r="L21" s="7"/>
      <c r="M21" s="7"/>
      <c r="N21" s="9"/>
      <c r="O21" s="9"/>
      <c r="P21" s="9"/>
      <c r="Q21" s="9"/>
      <c r="R21" s="9"/>
      <c r="S21" s="9"/>
      <c r="T21" s="9"/>
      <c r="U21" s="9"/>
      <c r="V21" s="9"/>
      <c r="W21" s="9"/>
    </row>
    <row r="22" spans="1:23">
      <c r="A22" s="13">
        <v>0.39373842592592595</v>
      </c>
      <c r="B22" s="14">
        <v>1221</v>
      </c>
      <c r="C22" s="15">
        <v>25.48</v>
      </c>
      <c r="D22" s="15">
        <v>22.3</v>
      </c>
      <c r="E22" s="15">
        <v>971.06</v>
      </c>
      <c r="F22" s="29">
        <f t="shared" si="1"/>
        <v>0.33916666666666667</v>
      </c>
      <c r="G22" s="20">
        <f t="shared" si="2"/>
        <v>295.45</v>
      </c>
      <c r="H22" s="30" t="str">
        <f t="shared" si="0"/>
        <v>0.339166666666667,25.48</v>
      </c>
      <c r="I22" s="7"/>
      <c r="J22" s="7"/>
      <c r="K22" s="7"/>
      <c r="L22" s="7"/>
      <c r="M22" s="7"/>
      <c r="N22" s="9"/>
      <c r="O22" s="9"/>
      <c r="P22" s="9"/>
      <c r="Q22" s="9"/>
      <c r="R22" s="9"/>
      <c r="S22" s="9"/>
      <c r="T22" s="9"/>
      <c r="U22" s="9"/>
      <c r="V22" s="9"/>
      <c r="W22" s="9"/>
    </row>
    <row r="23" spans="1:23">
      <c r="A23" s="13">
        <v>0.39444444444444443</v>
      </c>
      <c r="B23" s="14">
        <v>1282</v>
      </c>
      <c r="C23" s="15">
        <v>25.5</v>
      </c>
      <c r="D23" s="16">
        <v>22.3</v>
      </c>
      <c r="E23" s="15">
        <v>971.07</v>
      </c>
      <c r="F23" s="29">
        <f t="shared" si="1"/>
        <v>0.3561111111111111</v>
      </c>
      <c r="G23" s="20">
        <f t="shared" si="2"/>
        <v>295.45</v>
      </c>
      <c r="H23" s="30" t="str">
        <f t="shared" si="0"/>
        <v>0.356111111111111,25.5</v>
      </c>
      <c r="I23" s="7"/>
      <c r="J23" s="7"/>
      <c r="K23" s="7"/>
      <c r="L23" s="7"/>
      <c r="M23" s="7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spans="1:23">
      <c r="A24" s="13">
        <v>0.39512731481481483</v>
      </c>
      <c r="B24" s="14">
        <v>1343</v>
      </c>
      <c r="C24" s="15">
        <v>25.47</v>
      </c>
      <c r="D24" s="15">
        <v>22.3</v>
      </c>
      <c r="E24" s="15">
        <v>971.07</v>
      </c>
      <c r="F24" s="29">
        <f t="shared" si="1"/>
        <v>0.37305555555555553</v>
      </c>
      <c r="G24" s="20">
        <f t="shared" si="2"/>
        <v>295.45</v>
      </c>
      <c r="H24" s="30" t="str">
        <f t="shared" si="0"/>
        <v>0.373055555555556,25.47</v>
      </c>
      <c r="I24" s="7"/>
      <c r="J24" s="7"/>
      <c r="K24" s="7"/>
      <c r="L24" s="7"/>
      <c r="M24" s="7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spans="1:23">
      <c r="A25" s="13">
        <v>0.39583333333333331</v>
      </c>
      <c r="B25" s="14">
        <v>1404</v>
      </c>
      <c r="C25" s="15">
        <v>25.46</v>
      </c>
      <c r="D25" s="16">
        <v>22.3</v>
      </c>
      <c r="E25" s="15">
        <v>971.07</v>
      </c>
      <c r="F25" s="29">
        <f t="shared" si="1"/>
        <v>0.39</v>
      </c>
      <c r="G25" s="20">
        <f t="shared" si="2"/>
        <v>295.45</v>
      </c>
      <c r="H25" s="30" t="str">
        <f t="shared" si="0"/>
        <v>0.39,25.46</v>
      </c>
      <c r="I25" s="7"/>
      <c r="J25" s="7"/>
      <c r="K25" s="7"/>
      <c r="L25" s="7"/>
      <c r="M25" s="7"/>
      <c r="N25" s="9"/>
      <c r="O25" s="9"/>
      <c r="P25" s="9"/>
      <c r="Q25" s="9"/>
      <c r="R25" s="9"/>
      <c r="S25" s="9"/>
      <c r="T25" s="9"/>
      <c r="U25" s="9"/>
      <c r="V25" s="9"/>
      <c r="W25" s="9"/>
    </row>
    <row r="26" spans="1:23">
      <c r="A26" s="13">
        <v>0.39652777777777781</v>
      </c>
      <c r="B26" s="14">
        <v>1465</v>
      </c>
      <c r="C26" s="15">
        <v>25.42</v>
      </c>
      <c r="D26" s="15">
        <v>22.3</v>
      </c>
      <c r="E26" s="15">
        <v>971.07</v>
      </c>
      <c r="F26" s="29">
        <f t="shared" si="1"/>
        <v>0.40694444444444444</v>
      </c>
      <c r="G26" s="20">
        <f t="shared" si="2"/>
        <v>295.45</v>
      </c>
      <c r="H26" s="30" t="str">
        <f t="shared" si="0"/>
        <v>0.406944444444444,25.42</v>
      </c>
      <c r="I26" s="7"/>
      <c r="J26" s="7"/>
      <c r="K26" s="7"/>
      <c r="L26" s="7"/>
      <c r="M26" s="7"/>
      <c r="N26" s="9"/>
      <c r="O26" s="9"/>
      <c r="P26" s="9"/>
      <c r="Q26" s="9"/>
      <c r="R26" s="9"/>
      <c r="S26" s="9"/>
      <c r="T26" s="9"/>
      <c r="U26" s="9"/>
      <c r="V26" s="9"/>
      <c r="W26" s="9"/>
    </row>
    <row r="27" spans="1:23">
      <c r="A27" s="13">
        <v>0.3972222222222222</v>
      </c>
      <c r="B27" s="14">
        <v>1526</v>
      </c>
      <c r="C27" s="15">
        <v>25.44</v>
      </c>
      <c r="D27" s="16">
        <v>22.31</v>
      </c>
      <c r="E27" s="15">
        <v>971.05</v>
      </c>
      <c r="F27" s="29">
        <f t="shared" si="1"/>
        <v>0.42388888888888887</v>
      </c>
      <c r="G27" s="20">
        <f t="shared" si="2"/>
        <v>295.45999999999998</v>
      </c>
      <c r="H27" s="30" t="str">
        <f t="shared" si="0"/>
        <v>0.423888888888889,25.44</v>
      </c>
      <c r="I27" s="7"/>
      <c r="J27" s="7"/>
      <c r="K27" s="7"/>
      <c r="L27" s="7"/>
      <c r="M27" s="7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spans="1:23">
      <c r="A28" s="13">
        <v>0.3979166666666667</v>
      </c>
      <c r="B28" s="14">
        <v>1587</v>
      </c>
      <c r="C28" s="15">
        <v>25.38</v>
      </c>
      <c r="D28" s="15">
        <v>22.31</v>
      </c>
      <c r="E28" s="15">
        <v>971.04</v>
      </c>
      <c r="F28" s="29">
        <f t="shared" si="1"/>
        <v>0.44083333333333335</v>
      </c>
      <c r="G28" s="20">
        <f t="shared" si="2"/>
        <v>295.45999999999998</v>
      </c>
      <c r="H28" s="30" t="str">
        <f t="shared" si="0"/>
        <v>0.440833333333333,25.38</v>
      </c>
      <c r="I28" s="7"/>
      <c r="J28" s="7"/>
      <c r="K28" s="7"/>
      <c r="L28" s="7"/>
      <c r="M28" s="7"/>
      <c r="N28" s="9"/>
      <c r="O28" s="9"/>
      <c r="P28" s="9"/>
      <c r="Q28" s="9"/>
      <c r="R28" s="9"/>
      <c r="S28" s="9"/>
      <c r="T28" s="9"/>
      <c r="U28" s="9"/>
      <c r="V28" s="9"/>
      <c r="W28" s="9"/>
    </row>
    <row r="29" spans="1:23">
      <c r="A29" s="13">
        <v>0.39861111111111108</v>
      </c>
      <c r="B29" s="14">
        <v>1648</v>
      </c>
      <c r="C29" s="15">
        <v>25.4</v>
      </c>
      <c r="D29" s="16">
        <v>22.31</v>
      </c>
      <c r="E29" s="15">
        <v>971.02</v>
      </c>
      <c r="F29" s="29">
        <f t="shared" si="1"/>
        <v>0.45777777777777778</v>
      </c>
      <c r="G29" s="20">
        <f t="shared" si="2"/>
        <v>295.45999999999998</v>
      </c>
      <c r="H29" s="30" t="str">
        <f t="shared" si="0"/>
        <v>0.457777777777778,25.4</v>
      </c>
      <c r="I29" s="7"/>
      <c r="J29" s="7"/>
      <c r="K29" s="7"/>
      <c r="L29" s="7"/>
      <c r="M29" s="7"/>
      <c r="N29" s="9"/>
      <c r="O29" s="9"/>
      <c r="P29" s="9"/>
      <c r="Q29" s="9"/>
      <c r="R29" s="9"/>
      <c r="S29" s="9"/>
      <c r="T29" s="9"/>
      <c r="U29" s="9"/>
      <c r="V29" s="9"/>
      <c r="W29" s="9"/>
    </row>
    <row r="30" spans="1:23">
      <c r="A30" s="13">
        <v>0.39930555555555558</v>
      </c>
      <c r="B30" s="14">
        <v>1709</v>
      </c>
      <c r="C30" s="15">
        <v>25.36</v>
      </c>
      <c r="D30" s="15">
        <v>22.3</v>
      </c>
      <c r="E30" s="15">
        <v>971.02</v>
      </c>
      <c r="F30" s="29">
        <f t="shared" si="1"/>
        <v>0.47472222222222221</v>
      </c>
      <c r="G30" s="20">
        <f t="shared" si="2"/>
        <v>295.45</v>
      </c>
      <c r="H30" s="30" t="str">
        <f t="shared" si="0"/>
        <v>0.474722222222222,25.36</v>
      </c>
      <c r="I30" s="7"/>
      <c r="J30" s="7"/>
      <c r="K30" s="7"/>
      <c r="L30" s="7"/>
      <c r="M30" s="7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spans="1:23">
      <c r="A31" s="13">
        <v>0.39999999999999997</v>
      </c>
      <c r="B31" s="14">
        <v>1770</v>
      </c>
      <c r="C31" s="15">
        <v>25.36</v>
      </c>
      <c r="D31" s="16">
        <v>22.32</v>
      </c>
      <c r="E31" s="15">
        <v>971.01</v>
      </c>
      <c r="F31" s="29">
        <f t="shared" si="1"/>
        <v>0.49166666666666664</v>
      </c>
      <c r="G31" s="20">
        <f t="shared" si="2"/>
        <v>295.46999999999997</v>
      </c>
      <c r="H31" s="30" t="str">
        <f t="shared" si="0"/>
        <v>0.491666666666667,25.36</v>
      </c>
      <c r="I31" s="7"/>
      <c r="J31" s="7"/>
      <c r="K31" s="7"/>
      <c r="L31" s="7"/>
      <c r="M31" s="7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spans="1:23">
      <c r="A32" s="13">
        <v>0.40069444444444446</v>
      </c>
      <c r="B32" s="14">
        <v>1831</v>
      </c>
      <c r="C32" s="15">
        <v>25.27</v>
      </c>
      <c r="D32" s="15">
        <v>22.31</v>
      </c>
      <c r="E32" s="15">
        <v>970.99</v>
      </c>
      <c r="F32" s="29">
        <f t="shared" si="1"/>
        <v>0.50861111111111112</v>
      </c>
      <c r="G32" s="20">
        <f t="shared" si="2"/>
        <v>295.45999999999998</v>
      </c>
      <c r="H32" s="30" t="str">
        <f t="shared" si="0"/>
        <v>0.508611111111111,25.27</v>
      </c>
      <c r="I32" s="7"/>
      <c r="J32" s="31" t="s">
        <v>8</v>
      </c>
      <c r="K32" s="32"/>
      <c r="L32" s="17" t="s">
        <v>9</v>
      </c>
      <c r="M32" s="7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spans="1:23">
      <c r="A33" s="13">
        <v>0.40138888888888885</v>
      </c>
      <c r="B33" s="14">
        <v>1892</v>
      </c>
      <c r="C33" s="15">
        <v>25.29</v>
      </c>
      <c r="D33" s="16">
        <v>22.3</v>
      </c>
      <c r="E33" s="15">
        <v>971.01</v>
      </c>
      <c r="F33" s="29">
        <f t="shared" si="1"/>
        <v>0.52555555555555555</v>
      </c>
      <c r="G33" s="20">
        <f t="shared" si="2"/>
        <v>295.45</v>
      </c>
      <c r="H33" s="30" t="str">
        <f t="shared" si="0"/>
        <v>0.525555555555556,25.29</v>
      </c>
      <c r="I33" s="7"/>
      <c r="J33" s="18" t="s">
        <v>3</v>
      </c>
      <c r="K33" s="21">
        <f>AVERAGE(G2:G135)</f>
        <v>295.45983333333322</v>
      </c>
      <c r="L33" s="21">
        <f>_xlfn.STDEV.P(G2:G61)</f>
        <v>1.3963245404346373E-2</v>
      </c>
      <c r="M33" s="7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spans="1:23">
      <c r="A34" s="13">
        <v>0.40208333333333335</v>
      </c>
      <c r="B34" s="14">
        <v>1953</v>
      </c>
      <c r="C34" s="15">
        <v>25.18</v>
      </c>
      <c r="D34" s="15">
        <v>22.31</v>
      </c>
      <c r="E34" s="15">
        <v>971.03</v>
      </c>
      <c r="F34" s="29">
        <f t="shared" si="1"/>
        <v>0.54249999999999998</v>
      </c>
      <c r="G34" s="20">
        <f t="shared" si="2"/>
        <v>295.45999999999998</v>
      </c>
      <c r="H34" s="30" t="str">
        <f t="shared" si="0"/>
        <v>0.5425,25.18</v>
      </c>
      <c r="I34" s="7"/>
      <c r="J34" s="18" t="s">
        <v>4</v>
      </c>
      <c r="K34" s="21">
        <f>AVERAGE(E2:E135)</f>
        <v>971.02683333333357</v>
      </c>
      <c r="L34" s="21">
        <f>_xlfn.STDEV.P(E2:E61)</f>
        <v>7.3563842265675819E-2</v>
      </c>
      <c r="M34" s="7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spans="1:23">
      <c r="A35" s="13">
        <v>0.40277777777777773</v>
      </c>
      <c r="B35" s="14">
        <v>2014</v>
      </c>
      <c r="C35" s="15">
        <v>25.19</v>
      </c>
      <c r="D35" s="15">
        <v>22.31</v>
      </c>
      <c r="E35" s="15">
        <v>971</v>
      </c>
      <c r="F35" s="29">
        <f t="shared" si="1"/>
        <v>0.55944444444444441</v>
      </c>
      <c r="G35" s="20">
        <f t="shared" si="2"/>
        <v>295.45999999999998</v>
      </c>
      <c r="H35" s="30" t="str">
        <f t="shared" si="0"/>
        <v>0.559444444444444,25.19</v>
      </c>
      <c r="I35" s="7"/>
      <c r="J35" s="19" t="s">
        <v>10</v>
      </c>
      <c r="K35" s="22">
        <f>C2</f>
        <v>26.01</v>
      </c>
      <c r="L35"/>
      <c r="M35" s="7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spans="1:23">
      <c r="A36" s="13">
        <v>0.40347222222222223</v>
      </c>
      <c r="B36" s="14">
        <v>2075</v>
      </c>
      <c r="C36" s="15">
        <v>25.18</v>
      </c>
      <c r="D36" s="15">
        <v>22.3</v>
      </c>
      <c r="E36" s="15">
        <v>971</v>
      </c>
      <c r="F36" s="29">
        <f t="shared" si="1"/>
        <v>0.57638888888888884</v>
      </c>
      <c r="G36" s="20">
        <f t="shared" si="2"/>
        <v>295.45</v>
      </c>
      <c r="H36" s="30" t="str">
        <f t="shared" si="0"/>
        <v>0.576388888888889,25.18</v>
      </c>
      <c r="I36" s="7"/>
      <c r="J36" s="19" t="s">
        <v>11</v>
      </c>
      <c r="K36" s="22">
        <f>MAX(C58:C61)</f>
        <v>24.84</v>
      </c>
      <c r="L36"/>
      <c r="M36" s="7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spans="1:23">
      <c r="A37" s="13">
        <v>0.40416666666666662</v>
      </c>
      <c r="B37" s="14">
        <v>2136</v>
      </c>
      <c r="C37" s="15">
        <v>25.13</v>
      </c>
      <c r="D37" s="15">
        <v>22.31</v>
      </c>
      <c r="E37" s="15">
        <v>971.01</v>
      </c>
      <c r="F37" s="29">
        <f t="shared" si="1"/>
        <v>0.59333333333333338</v>
      </c>
      <c r="G37" s="20">
        <f t="shared" si="2"/>
        <v>295.45999999999998</v>
      </c>
      <c r="H37" s="30" t="str">
        <f t="shared" si="0"/>
        <v>0.593333333333333,25.13</v>
      </c>
      <c r="I37" s="7"/>
      <c r="J37" s="19" t="s">
        <v>12</v>
      </c>
      <c r="K37" s="22">
        <f>K4</f>
        <v>1</v>
      </c>
      <c r="L37"/>
      <c r="M37" s="7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spans="1:23">
      <c r="A38" s="13">
        <v>0.40486111111111112</v>
      </c>
      <c r="B38" s="14">
        <v>2197</v>
      </c>
      <c r="C38" s="15">
        <v>25.16</v>
      </c>
      <c r="D38" s="15">
        <v>22.31</v>
      </c>
      <c r="E38" s="15">
        <v>970.99</v>
      </c>
      <c r="F38" s="29">
        <f t="shared" si="1"/>
        <v>0.61027777777777781</v>
      </c>
      <c r="G38" s="20">
        <f t="shared" si="2"/>
        <v>295.45999999999998</v>
      </c>
      <c r="H38" s="30" t="str">
        <f t="shared" si="0"/>
        <v>0.610277777777778,25.16</v>
      </c>
      <c r="I38" s="7"/>
      <c r="J38" s="19" t="s">
        <v>13</v>
      </c>
      <c r="K38" s="22">
        <f>(K35-K36)/K37</f>
        <v>1.1700000000000017</v>
      </c>
      <c r="L38"/>
      <c r="M38" s="7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spans="1:23">
      <c r="A39" s="13">
        <v>0.4055555555555555</v>
      </c>
      <c r="B39" s="14">
        <v>2258</v>
      </c>
      <c r="C39" s="15">
        <v>25.19</v>
      </c>
      <c r="D39" s="15">
        <v>22.31</v>
      </c>
      <c r="E39" s="15">
        <v>970.99</v>
      </c>
      <c r="F39" s="29">
        <f t="shared" si="1"/>
        <v>0.62722222222222224</v>
      </c>
      <c r="G39" s="20">
        <f t="shared" si="2"/>
        <v>295.45999999999998</v>
      </c>
      <c r="H39" s="30" t="str">
        <f t="shared" si="0"/>
        <v>0.627222222222222,25.19</v>
      </c>
      <c r="I39" s="7"/>
      <c r="J39" s="19" t="s">
        <v>14</v>
      </c>
      <c r="K39" s="23">
        <f>EXP(INDEX(LINEST(LN(C2:C61),F2:F61),1,2))</f>
        <v>26.044045623746793</v>
      </c>
      <c r="L39"/>
      <c r="M39" s="7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spans="1:23">
      <c r="A40" s="13">
        <v>0.40625</v>
      </c>
      <c r="B40" s="14">
        <v>2319</v>
      </c>
      <c r="C40" s="15">
        <v>25.06</v>
      </c>
      <c r="D40" s="15">
        <v>22.3</v>
      </c>
      <c r="E40" s="15">
        <v>970.99</v>
      </c>
      <c r="F40" s="29">
        <f t="shared" si="1"/>
        <v>0.64416666666666667</v>
      </c>
      <c r="G40" s="20">
        <f t="shared" si="2"/>
        <v>295.45</v>
      </c>
      <c r="H40" s="30" t="str">
        <f t="shared" si="0"/>
        <v>0.644166666666667,25.06</v>
      </c>
      <c r="I40" s="7"/>
      <c r="J40" s="19" t="s">
        <v>15</v>
      </c>
      <c r="K40" s="24">
        <f>INDEX(LINEST(LN(C2:C61),F2:F61),1)</f>
        <v>-5.4502234263911618E-2</v>
      </c>
      <c r="L40"/>
      <c r="M40" s="7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spans="1:23">
      <c r="A41" s="13">
        <v>0.4069444444444445</v>
      </c>
      <c r="B41" s="14">
        <v>2380</v>
      </c>
      <c r="C41" s="15">
        <v>25.12</v>
      </c>
      <c r="D41" s="15">
        <v>22.31</v>
      </c>
      <c r="E41" s="15">
        <v>971.01</v>
      </c>
      <c r="F41" s="29">
        <f t="shared" si="1"/>
        <v>0.66111111111111109</v>
      </c>
      <c r="G41" s="20">
        <f t="shared" si="2"/>
        <v>295.45999999999998</v>
      </c>
      <c r="H41" s="30" t="str">
        <f t="shared" si="0"/>
        <v>0.661111111111111,25.12</v>
      </c>
      <c r="I41" s="7"/>
      <c r="J41" s="19" t="s">
        <v>19</v>
      </c>
      <c r="K41" s="24">
        <f>-1/K40</f>
        <v>18.34787166995363</v>
      </c>
      <c r="L41"/>
      <c r="M41" s="7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spans="1:23">
      <c r="A42" s="13">
        <v>0.40763888888888888</v>
      </c>
      <c r="B42" s="14">
        <v>2441</v>
      </c>
      <c r="C42" s="15">
        <v>25.09</v>
      </c>
      <c r="D42" s="15">
        <v>22.31</v>
      </c>
      <c r="E42" s="15">
        <v>970.98</v>
      </c>
      <c r="F42" s="29">
        <f t="shared" si="1"/>
        <v>0.67805555555555552</v>
      </c>
      <c r="G42" s="20">
        <f t="shared" si="2"/>
        <v>295.45999999999998</v>
      </c>
      <c r="H42" s="30" t="str">
        <f t="shared" si="0"/>
        <v>0.678055555555556,25.09</v>
      </c>
      <c r="I42" s="7"/>
      <c r="J42" s="7"/>
      <c r="K42" s="7"/>
      <c r="L42" s="7"/>
      <c r="M42" s="7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pans="1:23">
      <c r="A43" s="13">
        <v>0.40833333333333338</v>
      </c>
      <c r="B43" s="14">
        <v>2502</v>
      </c>
      <c r="C43" s="15">
        <v>25.05</v>
      </c>
      <c r="D43" s="15">
        <v>22.32</v>
      </c>
      <c r="E43" s="15">
        <v>970.96</v>
      </c>
      <c r="F43" s="29">
        <f t="shared" si="1"/>
        <v>0.69499999999999995</v>
      </c>
      <c r="G43" s="20">
        <f t="shared" si="2"/>
        <v>295.46999999999997</v>
      </c>
      <c r="H43" s="30" t="str">
        <f t="shared" si="0"/>
        <v>0.695,25.05</v>
      </c>
      <c r="I43" s="7"/>
      <c r="J43" s="7"/>
      <c r="K43" s="7"/>
      <c r="L43" s="7"/>
      <c r="M43" s="7"/>
      <c r="N43" s="9"/>
      <c r="O43" s="9"/>
      <c r="P43" s="9"/>
      <c r="Q43" s="9"/>
      <c r="R43" s="9"/>
      <c r="S43" s="9"/>
      <c r="T43" s="9"/>
      <c r="U43" s="9"/>
      <c r="V43" s="9"/>
      <c r="W43" s="9"/>
    </row>
    <row r="44" spans="1:23">
      <c r="A44" s="13">
        <v>0.40902777777777777</v>
      </c>
      <c r="B44" s="14">
        <v>2563</v>
      </c>
      <c r="C44" s="15">
        <v>25.07</v>
      </c>
      <c r="D44" s="15">
        <v>22.31</v>
      </c>
      <c r="E44" s="15">
        <v>970.95</v>
      </c>
      <c r="F44" s="29">
        <f t="shared" si="1"/>
        <v>0.71194444444444449</v>
      </c>
      <c r="G44" s="20">
        <f t="shared" si="2"/>
        <v>295.45999999999998</v>
      </c>
      <c r="H44" s="30" t="str">
        <f t="shared" si="0"/>
        <v>0.711944444444444,25.07</v>
      </c>
      <c r="I44" s="7"/>
      <c r="J44" s="7"/>
      <c r="K44" s="7"/>
      <c r="L44" s="7"/>
      <c r="M44" s="7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spans="1:23">
      <c r="A45" s="13">
        <v>0.40972222222222227</v>
      </c>
      <c r="B45" s="14">
        <v>2624</v>
      </c>
      <c r="C45" s="15">
        <v>25.06</v>
      </c>
      <c r="D45" s="15">
        <v>22.3</v>
      </c>
      <c r="E45" s="15">
        <v>970.93</v>
      </c>
      <c r="F45" s="29">
        <f t="shared" si="1"/>
        <v>0.72888888888888892</v>
      </c>
      <c r="G45" s="20">
        <f t="shared" si="2"/>
        <v>295.45</v>
      </c>
      <c r="H45" s="30" t="str">
        <f t="shared" si="0"/>
        <v>0.728888888888889,25.06</v>
      </c>
      <c r="I45" s="7"/>
      <c r="J45" s="7"/>
      <c r="K45" s="7"/>
      <c r="L45" s="7"/>
      <c r="M45" s="7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spans="1:23">
      <c r="A46" s="13">
        <v>0.41041666666666665</v>
      </c>
      <c r="B46" s="14">
        <v>2685</v>
      </c>
      <c r="C46" s="15">
        <v>25.01</v>
      </c>
      <c r="D46" s="15">
        <v>22.31</v>
      </c>
      <c r="E46" s="15">
        <v>970.96</v>
      </c>
      <c r="F46" s="29">
        <f t="shared" si="1"/>
        <v>0.74583333333333335</v>
      </c>
      <c r="G46" s="20">
        <f t="shared" si="2"/>
        <v>295.45999999999998</v>
      </c>
      <c r="H46" s="30" t="str">
        <f t="shared" si="0"/>
        <v>0.745833333333333,25.01</v>
      </c>
      <c r="I46" s="7"/>
      <c r="J46" s="7"/>
      <c r="K46" s="7"/>
      <c r="L46" s="7"/>
      <c r="M46" s="7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spans="1:23">
      <c r="A47" s="13">
        <v>0.41111111111111115</v>
      </c>
      <c r="B47" s="14">
        <v>2746</v>
      </c>
      <c r="C47" s="15">
        <v>24.98</v>
      </c>
      <c r="D47" s="15">
        <v>22.31</v>
      </c>
      <c r="E47" s="15">
        <v>970.91</v>
      </c>
      <c r="F47" s="29">
        <f t="shared" si="1"/>
        <v>0.76277777777777778</v>
      </c>
      <c r="G47" s="20">
        <f t="shared" si="2"/>
        <v>295.45999999999998</v>
      </c>
      <c r="H47" s="30" t="str">
        <f t="shared" si="0"/>
        <v>0.762777777777778,24.98</v>
      </c>
      <c r="I47" s="7"/>
      <c r="J47" s="7"/>
      <c r="K47" s="7"/>
      <c r="L47" s="7"/>
      <c r="M47" s="7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spans="1:23">
      <c r="A48" s="13">
        <v>0.41180555555555554</v>
      </c>
      <c r="B48" s="14">
        <v>2807</v>
      </c>
      <c r="C48" s="15">
        <v>24.95</v>
      </c>
      <c r="D48" s="15">
        <v>22.31</v>
      </c>
      <c r="E48" s="15">
        <v>970.95</v>
      </c>
      <c r="F48" s="29">
        <f t="shared" si="1"/>
        <v>0.77972222222222221</v>
      </c>
      <c r="G48" s="20">
        <f t="shared" si="2"/>
        <v>295.45999999999998</v>
      </c>
      <c r="H48" s="30" t="str">
        <f t="shared" si="0"/>
        <v>0.779722222222222,24.95</v>
      </c>
      <c r="I48" s="7"/>
      <c r="J48" s="7"/>
      <c r="K48" s="7"/>
      <c r="L48" s="7"/>
      <c r="M48" s="7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spans="1:23">
      <c r="A49" s="13">
        <v>0.41250000000000003</v>
      </c>
      <c r="B49" s="14">
        <v>2868</v>
      </c>
      <c r="C49" s="15">
        <v>24.95</v>
      </c>
      <c r="D49" s="15">
        <v>22.31</v>
      </c>
      <c r="E49" s="15">
        <v>970.94</v>
      </c>
      <c r="F49" s="29">
        <f t="shared" si="1"/>
        <v>0.79666666666666663</v>
      </c>
      <c r="G49" s="20">
        <f t="shared" si="2"/>
        <v>295.45999999999998</v>
      </c>
      <c r="H49" s="30" t="str">
        <f t="shared" si="0"/>
        <v>0.796666666666667,24.95</v>
      </c>
      <c r="I49" s="7"/>
      <c r="J49" s="7"/>
      <c r="K49" s="7"/>
      <c r="L49" s="7"/>
      <c r="M49" s="7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pans="1:23">
      <c r="A50" s="13">
        <v>0.41319444444444442</v>
      </c>
      <c r="B50" s="14">
        <v>2929</v>
      </c>
      <c r="C50" s="15">
        <v>24.96</v>
      </c>
      <c r="D50" s="15">
        <v>22.32</v>
      </c>
      <c r="E50" s="15">
        <v>970.94</v>
      </c>
      <c r="F50" s="29">
        <f t="shared" si="1"/>
        <v>0.81361111111111106</v>
      </c>
      <c r="G50" s="20">
        <f t="shared" si="2"/>
        <v>295.46999999999997</v>
      </c>
      <c r="H50" s="30" t="str">
        <f t="shared" si="0"/>
        <v>0.813611111111111,24.96</v>
      </c>
      <c r="I50" s="7"/>
      <c r="J50" s="7"/>
      <c r="K50" s="7"/>
      <c r="L50" s="7"/>
      <c r="M50" s="7"/>
      <c r="N50" s="9"/>
      <c r="O50" s="9"/>
      <c r="P50" s="9"/>
      <c r="Q50" s="9"/>
      <c r="R50" s="9"/>
      <c r="S50" s="9"/>
      <c r="T50" s="9"/>
      <c r="U50" s="9"/>
      <c r="V50" s="9"/>
      <c r="W50" s="9"/>
    </row>
    <row r="51" spans="1:23">
      <c r="A51" s="13">
        <v>0.41388888888888892</v>
      </c>
      <c r="B51" s="14">
        <v>2990</v>
      </c>
      <c r="C51" s="15">
        <v>24.88</v>
      </c>
      <c r="D51" s="15">
        <v>22.32</v>
      </c>
      <c r="E51" s="15">
        <v>970.93</v>
      </c>
      <c r="F51" s="29">
        <f t="shared" si="1"/>
        <v>0.8305555555555556</v>
      </c>
      <c r="G51" s="20">
        <f t="shared" si="2"/>
        <v>295.46999999999997</v>
      </c>
      <c r="H51" s="30" t="str">
        <f t="shared" si="0"/>
        <v>0.830555555555556,24.88</v>
      </c>
      <c r="I51" s="7"/>
      <c r="J51" s="7"/>
      <c r="K51" s="7"/>
      <c r="L51" s="7"/>
      <c r="M51" s="7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spans="1:23">
      <c r="A52" s="13">
        <v>0.4145833333333333</v>
      </c>
      <c r="B52" s="14">
        <v>3051</v>
      </c>
      <c r="C52" s="15">
        <v>24.9</v>
      </c>
      <c r="D52" s="15">
        <v>22.32</v>
      </c>
      <c r="E52" s="15">
        <v>970.95</v>
      </c>
      <c r="F52" s="29">
        <f t="shared" si="1"/>
        <v>0.84750000000000003</v>
      </c>
      <c r="G52" s="20">
        <f t="shared" si="2"/>
        <v>295.46999999999997</v>
      </c>
      <c r="H52" s="30" t="str">
        <f t="shared" si="0"/>
        <v>0.8475,24.9</v>
      </c>
      <c r="I52" s="7"/>
      <c r="J52" s="7"/>
      <c r="K52" s="7"/>
      <c r="L52" s="7"/>
      <c r="M52" s="7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spans="1:23">
      <c r="A53" s="13">
        <v>0.4152777777777778</v>
      </c>
      <c r="B53" s="14">
        <v>3112</v>
      </c>
      <c r="C53" s="15">
        <v>24.85</v>
      </c>
      <c r="D53" s="15">
        <v>22.31</v>
      </c>
      <c r="E53" s="15">
        <v>970.94</v>
      </c>
      <c r="F53" s="29">
        <f t="shared" si="1"/>
        <v>0.86444444444444446</v>
      </c>
      <c r="G53" s="20">
        <f t="shared" si="2"/>
        <v>295.45999999999998</v>
      </c>
      <c r="H53" s="30" t="str">
        <f t="shared" si="0"/>
        <v>0.864444444444444,24.85</v>
      </c>
      <c r="I53" s="7"/>
      <c r="J53" s="7"/>
      <c r="K53" s="7"/>
      <c r="L53" s="7"/>
      <c r="M53" s="7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spans="1:23">
      <c r="A54" s="13">
        <v>0.41597222222222219</v>
      </c>
      <c r="B54" s="14">
        <v>3173</v>
      </c>
      <c r="C54" s="15">
        <v>24.83</v>
      </c>
      <c r="D54" s="15">
        <v>22.33</v>
      </c>
      <c r="E54" s="15">
        <v>970.97</v>
      </c>
      <c r="F54" s="29">
        <f t="shared" si="1"/>
        <v>0.88138888888888889</v>
      </c>
      <c r="G54" s="20">
        <f t="shared" si="2"/>
        <v>295.47999999999996</v>
      </c>
      <c r="H54" s="30" t="str">
        <f t="shared" si="0"/>
        <v>0.881388888888889,24.83</v>
      </c>
      <c r="I54" s="7"/>
      <c r="J54" s="7"/>
      <c r="K54" s="7"/>
      <c r="L54" s="7"/>
      <c r="M54" s="7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spans="1:23">
      <c r="A55" s="13">
        <v>0.41666666666666669</v>
      </c>
      <c r="B55" s="14">
        <v>3234</v>
      </c>
      <c r="C55" s="15">
        <v>24.84</v>
      </c>
      <c r="D55" s="15">
        <v>22.35</v>
      </c>
      <c r="E55" s="15">
        <v>970.98</v>
      </c>
      <c r="F55" s="29">
        <f t="shared" si="1"/>
        <v>0.89833333333333332</v>
      </c>
      <c r="G55" s="20">
        <f t="shared" si="2"/>
        <v>295.5</v>
      </c>
      <c r="H55" s="30" t="str">
        <f t="shared" si="0"/>
        <v>0.898333333333333,24.84</v>
      </c>
      <c r="I55" s="7"/>
      <c r="J55" s="7"/>
      <c r="K55" s="7"/>
      <c r="L55" s="7"/>
      <c r="M55" s="7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spans="1:23">
      <c r="A56" s="13">
        <v>0.41736111111111113</v>
      </c>
      <c r="B56" s="14">
        <v>3295</v>
      </c>
      <c r="C56" s="15">
        <v>24.79</v>
      </c>
      <c r="D56" s="15">
        <v>22.34</v>
      </c>
      <c r="E56" s="15">
        <v>970.98</v>
      </c>
      <c r="F56" s="29">
        <f t="shared" si="1"/>
        <v>0.91527777777777775</v>
      </c>
      <c r="G56" s="20">
        <f t="shared" si="2"/>
        <v>295.48999999999995</v>
      </c>
      <c r="H56" s="30" t="str">
        <f t="shared" si="0"/>
        <v>0.915277777777778,24.79</v>
      </c>
      <c r="I56" s="7"/>
      <c r="J56" s="7"/>
      <c r="K56" s="7"/>
      <c r="L56" s="7"/>
      <c r="M56" s="7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spans="1:23">
      <c r="A57" s="13">
        <v>0.41805555555555557</v>
      </c>
      <c r="B57" s="14">
        <v>3356</v>
      </c>
      <c r="C57" s="15">
        <v>24.76</v>
      </c>
      <c r="D57" s="15">
        <v>22.34</v>
      </c>
      <c r="E57" s="15">
        <v>970.97</v>
      </c>
      <c r="F57" s="29">
        <f t="shared" si="1"/>
        <v>0.93222222222222217</v>
      </c>
      <c r="G57" s="20">
        <f t="shared" si="2"/>
        <v>295.48999999999995</v>
      </c>
      <c r="H57" s="30" t="str">
        <f t="shared" si="0"/>
        <v>0.932222222222222,24.76</v>
      </c>
      <c r="I57" s="7"/>
      <c r="J57" s="7"/>
      <c r="K57" s="7"/>
      <c r="L57" s="7"/>
      <c r="M57" s="7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spans="1:23">
      <c r="A58" s="13">
        <v>0.41875000000000001</v>
      </c>
      <c r="B58" s="14">
        <v>3417</v>
      </c>
      <c r="C58" s="15">
        <v>24.84</v>
      </c>
      <c r="D58" s="15">
        <v>22.34</v>
      </c>
      <c r="E58" s="15">
        <v>970.97</v>
      </c>
      <c r="F58" s="29">
        <f t="shared" si="1"/>
        <v>0.94916666666666671</v>
      </c>
      <c r="G58" s="20">
        <f t="shared" si="2"/>
        <v>295.48999999999995</v>
      </c>
      <c r="H58" s="30" t="str">
        <f t="shared" si="0"/>
        <v>0.949166666666667,24.84</v>
      </c>
      <c r="I58" s="7"/>
      <c r="J58" s="7"/>
      <c r="K58" s="7"/>
      <c r="L58" s="7"/>
      <c r="M58" s="7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spans="1:23">
      <c r="A59" s="13">
        <v>0.41944444444444445</v>
      </c>
      <c r="B59" s="14">
        <v>3478</v>
      </c>
      <c r="C59" s="15">
        <v>24.74</v>
      </c>
      <c r="D59" s="15">
        <v>22.34</v>
      </c>
      <c r="E59" s="15">
        <v>970.89</v>
      </c>
      <c r="F59" s="29">
        <f t="shared" si="1"/>
        <v>0.96611111111111114</v>
      </c>
      <c r="G59" s="20">
        <f t="shared" si="2"/>
        <v>295.48999999999995</v>
      </c>
      <c r="H59" s="30" t="str">
        <f t="shared" si="0"/>
        <v>0.966111111111111,24.74</v>
      </c>
      <c r="I59" s="7"/>
      <c r="J59" s="7"/>
      <c r="K59" s="7"/>
      <c r="L59" s="7"/>
      <c r="M59" s="7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spans="1:23">
      <c r="A60" s="13">
        <v>0.4201388888888889</v>
      </c>
      <c r="B60" s="14">
        <v>3539</v>
      </c>
      <c r="C60" s="15">
        <v>24.76</v>
      </c>
      <c r="D60" s="15">
        <v>22.34</v>
      </c>
      <c r="E60" s="15">
        <v>970.91</v>
      </c>
      <c r="F60" s="29">
        <f t="shared" si="1"/>
        <v>0.98305555555555557</v>
      </c>
      <c r="G60" s="20">
        <f t="shared" si="2"/>
        <v>295.48999999999995</v>
      </c>
      <c r="H60" s="30" t="str">
        <f t="shared" si="0"/>
        <v>0.983055555555556,24.76</v>
      </c>
      <c r="I60" s="7"/>
      <c r="J60" s="7"/>
      <c r="K60" s="7"/>
      <c r="L60" s="7"/>
      <c r="M60" s="7"/>
      <c r="N60" s="9"/>
      <c r="O60" s="9"/>
      <c r="P60" s="9"/>
      <c r="Q60" s="9"/>
      <c r="R60" s="9"/>
      <c r="S60" s="9"/>
      <c r="T60" s="9"/>
      <c r="U60" s="9"/>
      <c r="V60" s="9"/>
      <c r="W60" s="9"/>
    </row>
    <row r="61" spans="1:23">
      <c r="A61" s="13">
        <v>0.42083333333333334</v>
      </c>
      <c r="B61" s="14">
        <v>3600</v>
      </c>
      <c r="C61" s="15">
        <v>24.7</v>
      </c>
      <c r="D61" s="15">
        <v>22.32</v>
      </c>
      <c r="E61" s="15">
        <v>970.89</v>
      </c>
      <c r="F61" s="29">
        <f t="shared" si="1"/>
        <v>1</v>
      </c>
      <c r="G61" s="20">
        <f t="shared" si="2"/>
        <v>295.46999999999997</v>
      </c>
      <c r="H61" s="30" t="str">
        <f t="shared" si="0"/>
        <v>1,24.7</v>
      </c>
      <c r="I61" s="7"/>
      <c r="J61" s="7"/>
      <c r="K61" s="7"/>
      <c r="L61" s="7"/>
      <c r="M61" s="7"/>
      <c r="N61" s="9"/>
      <c r="O61" s="9"/>
      <c r="P61" s="9"/>
      <c r="Q61" s="9"/>
      <c r="R61" s="9"/>
      <c r="S61" s="9"/>
      <c r="T61" s="9"/>
      <c r="U61" s="9"/>
      <c r="V61" s="9"/>
      <c r="W61" s="9"/>
    </row>
    <row r="62" spans="1:23" customFormat="1">
      <c r="A62" s="33"/>
      <c r="F62" s="4"/>
      <c r="G62" s="4"/>
      <c r="H62" s="4"/>
    </row>
    <row r="63" spans="1:23" customFormat="1">
      <c r="F63" s="4"/>
      <c r="G63" s="4"/>
      <c r="H63" s="4"/>
    </row>
    <row r="64" spans="1:23" customFormat="1">
      <c r="F64" s="4"/>
      <c r="G64" s="4"/>
      <c r="H64" s="4"/>
    </row>
    <row r="65" spans="6:8" customFormat="1">
      <c r="F65" s="4"/>
      <c r="G65" s="4"/>
      <c r="H65" s="4"/>
    </row>
    <row r="66" spans="6:8" customFormat="1">
      <c r="F66" s="4"/>
      <c r="G66" s="4"/>
      <c r="H66" s="4"/>
    </row>
    <row r="67" spans="6:8" customFormat="1">
      <c r="F67" s="4"/>
      <c r="G67" s="4"/>
      <c r="H67" s="4"/>
    </row>
    <row r="68" spans="6:8" customFormat="1">
      <c r="F68" s="4"/>
      <c r="G68" s="4"/>
      <c r="H68" s="4"/>
    </row>
    <row r="69" spans="6:8" customFormat="1">
      <c r="F69" s="4"/>
      <c r="G69" s="4"/>
      <c r="H69" s="4"/>
    </row>
    <row r="70" spans="6:8" customFormat="1">
      <c r="F70" s="4"/>
      <c r="G70" s="4"/>
      <c r="H70" s="4"/>
    </row>
    <row r="71" spans="6:8" customFormat="1">
      <c r="F71" s="4"/>
      <c r="G71" s="4"/>
      <c r="H71" s="4"/>
    </row>
    <row r="72" spans="6:8" customFormat="1">
      <c r="F72" s="4"/>
      <c r="G72" s="4"/>
      <c r="H72" s="4"/>
    </row>
    <row r="73" spans="6:8" customFormat="1">
      <c r="F73" s="4"/>
      <c r="G73" s="4"/>
      <c r="H73" s="4"/>
    </row>
    <row r="74" spans="6:8" customFormat="1">
      <c r="F74" s="4"/>
      <c r="G74" s="4"/>
      <c r="H74" s="4"/>
    </row>
    <row r="75" spans="6:8" customFormat="1">
      <c r="F75" s="4"/>
      <c r="G75" s="4"/>
      <c r="H75" s="4"/>
    </row>
    <row r="76" spans="6:8" customFormat="1">
      <c r="F76" s="4"/>
      <c r="G76" s="4"/>
      <c r="H76" s="4"/>
    </row>
    <row r="77" spans="6:8" customFormat="1">
      <c r="F77" s="4"/>
      <c r="G77" s="4"/>
      <c r="H77" s="4"/>
    </row>
    <row r="78" spans="6:8" customFormat="1">
      <c r="F78" s="4"/>
      <c r="G78" s="4"/>
      <c r="H78" s="4"/>
    </row>
    <row r="79" spans="6:8" customFormat="1">
      <c r="F79" s="4"/>
      <c r="G79" s="4"/>
      <c r="H79" s="4"/>
    </row>
    <row r="80" spans="6:8" customFormat="1">
      <c r="F80" s="4"/>
      <c r="G80" s="4"/>
      <c r="H80" s="4"/>
    </row>
    <row r="81" spans="6:8" customFormat="1">
      <c r="F81" s="4"/>
      <c r="G81" s="4"/>
      <c r="H81" s="4"/>
    </row>
    <row r="82" spans="6:8" customFormat="1">
      <c r="F82" s="4"/>
      <c r="G82" s="4"/>
      <c r="H82" s="4"/>
    </row>
    <row r="83" spans="6:8" customFormat="1">
      <c r="F83" s="4"/>
      <c r="G83" s="4"/>
      <c r="H83" s="4"/>
    </row>
    <row r="84" spans="6:8" customFormat="1">
      <c r="F84" s="4"/>
      <c r="G84" s="4"/>
      <c r="H84" s="4"/>
    </row>
    <row r="85" spans="6:8" customFormat="1">
      <c r="F85" s="4"/>
      <c r="G85" s="4"/>
      <c r="H85" s="4"/>
    </row>
    <row r="86" spans="6:8" customFormat="1">
      <c r="F86" s="4"/>
      <c r="G86" s="4"/>
      <c r="H86" s="4"/>
    </row>
    <row r="87" spans="6:8" customFormat="1">
      <c r="F87" s="4"/>
      <c r="G87" s="4"/>
      <c r="H87" s="4"/>
    </row>
    <row r="88" spans="6:8" customFormat="1">
      <c r="F88" s="4"/>
      <c r="G88" s="4"/>
      <c r="H88" s="4"/>
    </row>
    <row r="89" spans="6:8" customFormat="1">
      <c r="F89" s="4"/>
      <c r="G89" s="4"/>
      <c r="H89" s="4"/>
    </row>
    <row r="90" spans="6:8" customFormat="1">
      <c r="F90" s="4"/>
      <c r="G90" s="4"/>
      <c r="H90" s="4"/>
    </row>
    <row r="91" spans="6:8" customFormat="1">
      <c r="F91" s="4"/>
      <c r="G91" s="4"/>
      <c r="H91" s="4"/>
    </row>
    <row r="92" spans="6:8" customFormat="1">
      <c r="F92" s="4"/>
      <c r="G92" s="4"/>
      <c r="H92" s="4"/>
    </row>
    <row r="93" spans="6:8" customFormat="1">
      <c r="F93" s="4"/>
      <c r="G93" s="4"/>
      <c r="H93" s="4"/>
    </row>
    <row r="94" spans="6:8" customFormat="1">
      <c r="F94" s="4"/>
      <c r="G94" s="4"/>
      <c r="H94" s="4"/>
    </row>
    <row r="95" spans="6:8" customFormat="1">
      <c r="F95" s="4"/>
      <c r="G95" s="4"/>
      <c r="H95" s="4"/>
    </row>
    <row r="96" spans="6:8" customFormat="1">
      <c r="F96" s="4"/>
      <c r="G96" s="4"/>
      <c r="H96" s="4"/>
    </row>
    <row r="97" spans="6:8" customFormat="1">
      <c r="F97" s="4"/>
      <c r="G97" s="4"/>
      <c r="H97" s="4"/>
    </row>
    <row r="98" spans="6:8" customFormat="1">
      <c r="F98" s="4"/>
      <c r="G98" s="4"/>
      <c r="H98" s="4"/>
    </row>
    <row r="99" spans="6:8" customFormat="1">
      <c r="F99" s="4"/>
      <c r="G99" s="4"/>
      <c r="H99" s="4"/>
    </row>
    <row r="100" spans="6:8" customFormat="1">
      <c r="F100" s="4"/>
      <c r="G100" s="4"/>
      <c r="H100" s="4"/>
    </row>
    <row r="101" spans="6:8" customFormat="1">
      <c r="F101" s="4"/>
      <c r="G101" s="4"/>
      <c r="H101" s="4"/>
    </row>
    <row r="102" spans="6:8" customFormat="1">
      <c r="F102" s="4"/>
      <c r="G102" s="4"/>
      <c r="H102" s="4"/>
    </row>
    <row r="103" spans="6:8" customFormat="1">
      <c r="F103" s="4"/>
      <c r="G103" s="4"/>
      <c r="H103" s="4"/>
    </row>
    <row r="104" spans="6:8" customFormat="1">
      <c r="F104" s="4"/>
      <c r="G104" s="4"/>
      <c r="H104" s="4"/>
    </row>
    <row r="105" spans="6:8" customFormat="1">
      <c r="F105" s="4"/>
      <c r="G105" s="4"/>
      <c r="H105" s="4"/>
    </row>
    <row r="106" spans="6:8" customFormat="1">
      <c r="F106" s="4"/>
      <c r="G106" s="4"/>
      <c r="H106" s="4"/>
    </row>
    <row r="107" spans="6:8" customFormat="1">
      <c r="F107" s="4"/>
      <c r="G107" s="4"/>
      <c r="H107" s="4"/>
    </row>
    <row r="108" spans="6:8" customFormat="1">
      <c r="F108" s="4"/>
      <c r="G108" s="4"/>
      <c r="H108" s="4"/>
    </row>
    <row r="109" spans="6:8" customFormat="1">
      <c r="F109" s="4"/>
      <c r="G109" s="4"/>
      <c r="H109" s="4"/>
    </row>
    <row r="110" spans="6:8" customFormat="1">
      <c r="F110" s="4"/>
      <c r="G110" s="4"/>
      <c r="H110" s="4"/>
    </row>
    <row r="111" spans="6:8" customFormat="1">
      <c r="F111" s="4"/>
      <c r="G111" s="4"/>
      <c r="H111" s="4"/>
    </row>
    <row r="112" spans="6:8" customFormat="1">
      <c r="F112" s="4"/>
      <c r="G112" s="4"/>
      <c r="H112" s="4"/>
    </row>
    <row r="113" spans="6:8" customFormat="1">
      <c r="F113" s="4"/>
      <c r="G113" s="4"/>
      <c r="H113" s="4"/>
    </row>
    <row r="114" spans="6:8" customFormat="1">
      <c r="F114" s="4"/>
      <c r="G114" s="4"/>
      <c r="H114" s="4"/>
    </row>
    <row r="115" spans="6:8" customFormat="1">
      <c r="F115" s="4"/>
      <c r="G115" s="4"/>
      <c r="H115" s="4"/>
    </row>
    <row r="116" spans="6:8" customFormat="1">
      <c r="F116" s="4"/>
      <c r="G116" s="4"/>
      <c r="H116" s="4"/>
    </row>
    <row r="117" spans="6:8" customFormat="1">
      <c r="F117" s="4"/>
      <c r="G117" s="4"/>
      <c r="H117" s="4"/>
    </row>
    <row r="118" spans="6:8" customFormat="1">
      <c r="F118" s="4"/>
      <c r="G118" s="4"/>
      <c r="H118" s="4"/>
    </row>
    <row r="119" spans="6:8" customFormat="1">
      <c r="F119" s="4"/>
      <c r="G119" s="4"/>
      <c r="H119" s="4"/>
    </row>
    <row r="120" spans="6:8" customFormat="1">
      <c r="F120" s="4"/>
      <c r="G120" s="4"/>
      <c r="H120" s="4"/>
    </row>
    <row r="121" spans="6:8" customFormat="1">
      <c r="F121" s="4"/>
      <c r="G121" s="4"/>
      <c r="H121" s="4"/>
    </row>
    <row r="122" spans="6:8" customFormat="1">
      <c r="F122" s="4"/>
      <c r="G122" s="4"/>
      <c r="H122" s="4"/>
    </row>
    <row r="123" spans="6:8" customFormat="1">
      <c r="F123" s="4"/>
      <c r="G123" s="4"/>
      <c r="H123" s="4"/>
    </row>
    <row r="124" spans="6:8" customFormat="1">
      <c r="F124" s="4"/>
      <c r="G124" s="4"/>
      <c r="H124" s="4"/>
    </row>
    <row r="125" spans="6:8" customFormat="1">
      <c r="F125" s="4"/>
      <c r="G125" s="4"/>
      <c r="H125" s="4"/>
    </row>
    <row r="126" spans="6:8" customFormat="1">
      <c r="F126" s="4"/>
      <c r="G126" s="4"/>
      <c r="H126" s="4"/>
    </row>
    <row r="127" spans="6:8" customFormat="1">
      <c r="F127" s="4"/>
      <c r="G127" s="4"/>
      <c r="H127" s="4"/>
    </row>
    <row r="128" spans="6:8" customFormat="1">
      <c r="F128" s="4"/>
      <c r="G128" s="4"/>
      <c r="H128" s="4"/>
    </row>
    <row r="129" spans="1:23" customFormat="1">
      <c r="F129" s="4"/>
      <c r="G129" s="4"/>
      <c r="H129" s="4"/>
    </row>
    <row r="130" spans="1:23" customFormat="1">
      <c r="F130" s="4"/>
      <c r="G130" s="4"/>
      <c r="H130" s="4"/>
    </row>
    <row r="131" spans="1:23" customFormat="1">
      <c r="F131" s="4"/>
      <c r="G131" s="4"/>
      <c r="H131" s="4"/>
    </row>
    <row r="132" spans="1:23" customFormat="1">
      <c r="F132" s="4"/>
      <c r="G132" s="4"/>
      <c r="H132" s="4"/>
    </row>
    <row r="133" spans="1:23" customFormat="1">
      <c r="F133" s="4"/>
      <c r="G133" s="4"/>
      <c r="H133" s="4"/>
    </row>
    <row r="134" spans="1:23" customFormat="1">
      <c r="F134" s="4"/>
      <c r="G134" s="4"/>
      <c r="H134" s="4"/>
    </row>
    <row r="135" spans="1:23" customFormat="1">
      <c r="F135" s="4"/>
      <c r="G135" s="4"/>
      <c r="H135" s="4"/>
    </row>
    <row r="136" spans="1:23" customFormat="1">
      <c r="F136" s="4"/>
      <c r="G136" s="4"/>
      <c r="H136" s="4"/>
    </row>
    <row r="137" spans="1:23">
      <c r="A137" s="5"/>
      <c r="B137" s="6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spans="1:23">
      <c r="A138" s="5"/>
      <c r="B138" s="6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spans="1:23">
      <c r="A139" s="5"/>
      <c r="B139" s="6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spans="1:23">
      <c r="A140" s="5"/>
      <c r="B140" s="6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spans="1:23">
      <c r="A141" s="5"/>
      <c r="B141" s="6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spans="1:23">
      <c r="A142" s="5"/>
      <c r="B142" s="6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spans="1:23">
      <c r="A143" s="5"/>
      <c r="B143" s="6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spans="1:23">
      <c r="A144" s="5"/>
      <c r="B144" s="6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spans="1:23">
      <c r="A145" s="5"/>
      <c r="B145" s="6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spans="1:23">
      <c r="A146" s="5"/>
      <c r="B146" s="6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spans="1:23">
      <c r="A147" s="5"/>
      <c r="B147" s="6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spans="1:23">
      <c r="A148" s="5"/>
      <c r="B148" s="6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spans="1:23">
      <c r="A149" s="5"/>
      <c r="B149" s="6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spans="1:23">
      <c r="A150" s="5"/>
      <c r="B150" s="6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spans="1:23">
      <c r="A151" s="5"/>
      <c r="B151" s="6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spans="1:23">
      <c r="A152" s="5"/>
      <c r="B152" s="6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spans="1:23">
      <c r="A153" s="5"/>
      <c r="B153" s="6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spans="1:23">
      <c r="A154" s="5"/>
      <c r="B154" s="6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spans="1:23">
      <c r="A155" s="5"/>
      <c r="B155" s="6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spans="1:23">
      <c r="A156" s="5"/>
      <c r="B156" s="6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spans="1:23">
      <c r="A157" s="5"/>
      <c r="B157" s="6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spans="1:23">
      <c r="A158" s="5"/>
      <c r="B158" s="6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spans="1:23">
      <c r="A159" s="5"/>
      <c r="B159" s="6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spans="1:23">
      <c r="A160" s="5"/>
      <c r="B160" s="6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spans="1:23">
      <c r="A161" s="5"/>
      <c r="B161" s="6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spans="1:23">
      <c r="A162" s="5"/>
      <c r="B162" s="6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pans="1:23">
      <c r="A163" s="5"/>
      <c r="B163" s="6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9"/>
      <c r="O163" s="9"/>
      <c r="P163" s="9"/>
      <c r="Q163" s="9"/>
      <c r="R163" s="9"/>
      <c r="S163" s="9"/>
      <c r="T163" s="9"/>
      <c r="U163" s="9"/>
      <c r="V163" s="9"/>
      <c r="W163" s="9"/>
    </row>
    <row r="164" spans="1:23">
      <c r="A164" s="5"/>
      <c r="B164" s="6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spans="1:23">
      <c r="A165" s="5"/>
      <c r="B165" s="6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spans="1:23">
      <c r="A166" s="5"/>
      <c r="B166" s="6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spans="1:23">
      <c r="A167" s="5"/>
      <c r="B167" s="6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spans="1:23">
      <c r="A168" s="5"/>
      <c r="B168" s="6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spans="1:23">
      <c r="A169" s="5"/>
      <c r="B169" s="6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spans="1:23">
      <c r="A170" s="5"/>
      <c r="B170" s="6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spans="1:23">
      <c r="A171" s="5"/>
      <c r="B171" s="6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spans="1:23">
      <c r="A172" s="5"/>
      <c r="B172" s="6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spans="1:23">
      <c r="A173" s="5"/>
      <c r="B173" s="6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spans="1:23">
      <c r="A174" s="5"/>
      <c r="B174" s="6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spans="1:23">
      <c r="A175" s="5"/>
      <c r="B175" s="6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spans="1:23">
      <c r="A176" s="5"/>
      <c r="B176" s="6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spans="1:23">
      <c r="A177" s="5"/>
      <c r="B177" s="6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spans="1:23">
      <c r="A178" s="5"/>
      <c r="B178" s="6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spans="1:23">
      <c r="A179" s="5"/>
      <c r="B179" s="6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spans="1:23">
      <c r="A180" s="5"/>
      <c r="B180" s="6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spans="1:23">
      <c r="A181" s="5"/>
      <c r="B181" s="6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spans="1:23">
      <c r="A182" s="5"/>
      <c r="B182" s="6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spans="1:23">
      <c r="A183" s="5"/>
      <c r="B183" s="6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spans="1:23">
      <c r="A184" s="5"/>
      <c r="B184" s="6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spans="1:23">
      <c r="A185" s="5"/>
      <c r="B185" s="6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spans="1:23">
      <c r="A186" s="5"/>
      <c r="B186" s="6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pans="1:23">
      <c r="A187" s="5"/>
      <c r="B187" s="6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9"/>
      <c r="O187" s="9"/>
      <c r="P187" s="9"/>
      <c r="Q187" s="9"/>
      <c r="R187" s="9"/>
      <c r="S187" s="9"/>
      <c r="T187" s="9"/>
      <c r="U187" s="9"/>
      <c r="V187" s="9"/>
      <c r="W187" s="9"/>
    </row>
    <row r="188" spans="1:23">
      <c r="A188" s="5"/>
      <c r="B188" s="6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spans="1:23">
      <c r="A189" s="5"/>
      <c r="B189" s="6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spans="1:23">
      <c r="A190" s="5"/>
      <c r="B190" s="6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spans="1:23">
      <c r="A191" s="5"/>
      <c r="B191" s="6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spans="1:23">
      <c r="A192" s="5"/>
      <c r="B192" s="6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spans="1:23">
      <c r="A193" s="5"/>
      <c r="B193" s="6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spans="1:23">
      <c r="A194" s="5"/>
      <c r="B194" s="6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spans="1:23">
      <c r="A195" s="5"/>
      <c r="B195" s="6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spans="1:23">
      <c r="A196" s="5"/>
      <c r="B196" s="6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spans="1:23">
      <c r="A197" s="5"/>
      <c r="B197" s="6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spans="1:23">
      <c r="A198" s="5"/>
      <c r="B198" s="6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spans="1:23">
      <c r="A199" s="5"/>
      <c r="B199" s="6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spans="1:23">
      <c r="A200" s="5"/>
      <c r="B200" s="6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spans="1:23">
      <c r="A201" s="5"/>
      <c r="B201" s="6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spans="1:23">
      <c r="A202" s="5"/>
      <c r="B202" s="6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spans="1:23">
      <c r="A203" s="5"/>
      <c r="B203" s="6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spans="1:23">
      <c r="A204" s="5"/>
      <c r="B204" s="6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spans="1:23">
      <c r="A205" s="5"/>
      <c r="B205" s="6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spans="1:23">
      <c r="A206" s="5"/>
      <c r="B206" s="6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spans="1:23">
      <c r="A207" s="5"/>
      <c r="B207" s="6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spans="1:23">
      <c r="A208" s="5"/>
      <c r="B208" s="6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spans="1:23">
      <c r="A209" s="5"/>
      <c r="B209" s="6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spans="1:23">
      <c r="A210" s="5"/>
      <c r="B210" s="6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spans="1:23">
      <c r="A211" s="5"/>
      <c r="B211" s="6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spans="1:23">
      <c r="A212" s="5"/>
      <c r="B212" s="6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spans="1:23">
      <c r="A213" s="5"/>
      <c r="B213" s="6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spans="1:23">
      <c r="A214" s="5"/>
      <c r="B214" s="6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spans="1:23">
      <c r="A215" s="5"/>
      <c r="B215" s="6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spans="1:23">
      <c r="A216" s="5"/>
      <c r="B216" s="6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spans="1:23">
      <c r="A217" s="5"/>
      <c r="B217" s="6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spans="1:23">
      <c r="A218" s="5"/>
      <c r="B218" s="6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spans="1:23">
      <c r="A219" s="5"/>
      <c r="B219" s="6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spans="1:23">
      <c r="A220" s="5"/>
      <c r="B220" s="6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spans="1:23">
      <c r="A221" s="5"/>
      <c r="B221" s="6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spans="1:23">
      <c r="A222" s="5"/>
      <c r="B222" s="6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spans="1:23">
      <c r="A223" s="5"/>
      <c r="B223" s="6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spans="1:23">
      <c r="A224" s="5"/>
      <c r="B224" s="6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spans="1:23">
      <c r="A225" s="5"/>
      <c r="B225" s="6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spans="1:23">
      <c r="A226" s="5"/>
      <c r="B226" s="6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spans="1:23">
      <c r="A227" s="5"/>
      <c r="B227" s="6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pans="1:23">
      <c r="A228" s="5"/>
      <c r="B228" s="6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9"/>
      <c r="O228" s="9"/>
      <c r="P228" s="9"/>
      <c r="Q228" s="9"/>
      <c r="R228" s="9"/>
      <c r="S228" s="9"/>
      <c r="T228" s="9"/>
      <c r="U228" s="9"/>
      <c r="V228" s="9"/>
      <c r="W228" s="9"/>
    </row>
    <row r="229" spans="1:23">
      <c r="A229" s="5"/>
      <c r="B229" s="6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spans="1:23">
      <c r="A230" s="5"/>
      <c r="B230" s="6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spans="1:23">
      <c r="A231" s="5"/>
      <c r="B231" s="6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spans="1:23">
      <c r="A232" s="5"/>
      <c r="B232" s="6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spans="1:23">
      <c r="A233" s="5"/>
      <c r="B233" s="6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spans="1:23">
      <c r="A234" s="5"/>
      <c r="B234" s="6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spans="1:23">
      <c r="A235" s="5"/>
      <c r="B235" s="6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spans="1:23">
      <c r="A236" s="5"/>
      <c r="B236" s="6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spans="1:23">
      <c r="A237" s="5"/>
      <c r="B237" s="6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spans="1:23">
      <c r="A238" s="5"/>
      <c r="B238" s="6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pans="1:23">
      <c r="A239" s="5"/>
      <c r="B239" s="6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9"/>
      <c r="O239" s="9"/>
      <c r="P239" s="9"/>
      <c r="Q239" s="9"/>
      <c r="R239" s="9"/>
      <c r="S239" s="9"/>
      <c r="T239" s="9"/>
      <c r="U239" s="9"/>
      <c r="V239" s="9"/>
      <c r="W239" s="9"/>
    </row>
    <row r="240" spans="1:23">
      <c r="A240" s="5"/>
      <c r="B240" s="6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spans="1:23">
      <c r="A241" s="5"/>
      <c r="B241" s="6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spans="1:23">
      <c r="A242" s="5"/>
      <c r="B242" s="6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pans="1:23">
      <c r="A243" s="5"/>
      <c r="B243" s="6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9"/>
      <c r="O243" s="9"/>
      <c r="P243" s="9"/>
      <c r="Q243" s="9"/>
      <c r="R243" s="9"/>
      <c r="S243" s="9"/>
      <c r="T243" s="9"/>
      <c r="U243" s="9"/>
      <c r="V243" s="9"/>
      <c r="W243" s="9"/>
    </row>
    <row r="244" spans="1:23">
      <c r="A244" s="5"/>
      <c r="B244" s="6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spans="1:23">
      <c r="A245" s="5"/>
      <c r="B245" s="6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spans="1:23">
      <c r="A246" s="5"/>
      <c r="B246" s="6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spans="1:23">
      <c r="A247" s="5"/>
      <c r="B247" s="6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spans="1:23">
      <c r="A248" s="5"/>
      <c r="B248" s="6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spans="1:23">
      <c r="A249" s="5"/>
      <c r="B249" s="6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spans="1:23">
      <c r="A250" s="5"/>
      <c r="B250" s="6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spans="1:23">
      <c r="A251" s="5"/>
      <c r="B251" s="6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spans="1:23">
      <c r="A252" s="5"/>
      <c r="B252" s="6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spans="1:23">
      <c r="A253" s="5"/>
      <c r="B253" s="6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spans="1:23">
      <c r="A254" s="5"/>
      <c r="B254" s="6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spans="1:23">
      <c r="A255" s="5"/>
      <c r="B255" s="6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spans="1:23">
      <c r="A256" s="5"/>
      <c r="B256" s="6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spans="1:23">
      <c r="A257" s="5"/>
      <c r="B257" s="6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spans="1:23">
      <c r="A258" s="5"/>
      <c r="B258" s="6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spans="1:23">
      <c r="A259" s="5"/>
      <c r="B259" s="6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spans="1:23">
      <c r="A260" s="5"/>
      <c r="B260" s="6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spans="1:23">
      <c r="A261" s="5"/>
      <c r="B261" s="6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spans="1:23">
      <c r="A262" s="5"/>
      <c r="B262" s="6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spans="1:23">
      <c r="A263" s="5"/>
      <c r="B263" s="6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spans="1:23">
      <c r="A264" s="5"/>
      <c r="B264" s="6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spans="1:23">
      <c r="A265" s="5"/>
      <c r="B265" s="6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spans="1:23">
      <c r="A266" s="5"/>
      <c r="B266" s="6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pans="1:23">
      <c r="A267" s="5"/>
      <c r="B267" s="6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9"/>
      <c r="O267" s="9"/>
      <c r="P267" s="9"/>
      <c r="Q267" s="9"/>
      <c r="R267" s="9"/>
      <c r="S267" s="9"/>
      <c r="T267" s="9"/>
      <c r="U267" s="9"/>
      <c r="V267" s="9"/>
      <c r="W267" s="9"/>
    </row>
    <row r="268" spans="1:23">
      <c r="A268" s="5"/>
      <c r="B268" s="6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spans="1:23">
      <c r="A269" s="5"/>
      <c r="B269" s="6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spans="1:23">
      <c r="A270" s="5"/>
      <c r="B270" s="6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spans="1:23">
      <c r="A271" s="5"/>
      <c r="B271" s="6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spans="1:23">
      <c r="A272" s="5"/>
      <c r="B272" s="6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spans="1:23">
      <c r="A273" s="5"/>
      <c r="B273" s="6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spans="1:23">
      <c r="A274" s="5"/>
      <c r="B274" s="6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spans="1:23">
      <c r="A275" s="5"/>
      <c r="B275" s="6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spans="1:23">
      <c r="A276" s="5"/>
      <c r="B276" s="6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spans="1:23">
      <c r="A277" s="5"/>
      <c r="B277" s="6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spans="1:23">
      <c r="A278" s="5"/>
      <c r="B278" s="6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spans="1:23">
      <c r="A279" s="5"/>
      <c r="B279" s="6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spans="1:23">
      <c r="A280" s="5"/>
      <c r="B280" s="6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spans="1:23">
      <c r="A281" s="5"/>
      <c r="B281" s="6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spans="1:23">
      <c r="A282" s="5"/>
      <c r="B282" s="6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spans="1:23">
      <c r="A283" s="5"/>
      <c r="B283" s="6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spans="1:23">
      <c r="A284" s="5"/>
      <c r="B284" s="6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spans="1:23">
      <c r="A285" s="5"/>
      <c r="B285" s="6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spans="1:23">
      <c r="A286" s="5"/>
      <c r="B286" s="6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spans="1:23">
      <c r="A287" s="5"/>
      <c r="B287" s="6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spans="1:23">
      <c r="A288" s="5"/>
      <c r="B288" s="6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spans="1:23">
      <c r="A289" s="5"/>
      <c r="B289" s="6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spans="1:23">
      <c r="A290" s="5"/>
      <c r="B290" s="6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spans="1:23">
      <c r="A291" s="5"/>
      <c r="B291" s="6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spans="1:23">
      <c r="A292" s="5"/>
      <c r="B292" s="6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spans="1:23">
      <c r="A293" s="5"/>
      <c r="B293" s="6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spans="1:23">
      <c r="A294" s="5"/>
      <c r="B294" s="6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spans="1:23">
      <c r="A295" s="5"/>
      <c r="B295" s="6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spans="1:23">
      <c r="A296" s="5"/>
      <c r="B296" s="6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spans="1:23">
      <c r="A297" s="5"/>
      <c r="B297" s="6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pans="1:23">
      <c r="A298" s="5"/>
      <c r="B298" s="6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9"/>
      <c r="O298" s="9"/>
      <c r="P298" s="9"/>
      <c r="Q298" s="9"/>
      <c r="R298" s="9"/>
      <c r="S298" s="9"/>
      <c r="T298" s="9"/>
      <c r="U298" s="9"/>
      <c r="V298" s="9"/>
      <c r="W298" s="9"/>
    </row>
    <row r="299" spans="1:23">
      <c r="A299" s="5"/>
      <c r="B299" s="6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spans="1:23">
      <c r="A300" s="5"/>
      <c r="B300" s="6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spans="1:23">
      <c r="A301" s="5"/>
      <c r="B301" s="6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spans="1:23">
      <c r="A302" s="5"/>
      <c r="B302" s="6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spans="1:23">
      <c r="A303" s="5"/>
      <c r="B303" s="6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spans="1:23">
      <c r="A304" s="5"/>
      <c r="B304" s="6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spans="1:23">
      <c r="A305" s="5"/>
      <c r="B305" s="6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spans="1:23">
      <c r="A306" s="5"/>
      <c r="B306" s="6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spans="1:23">
      <c r="A307" s="5"/>
      <c r="B307" s="6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spans="1:23">
      <c r="A308" s="5"/>
      <c r="B308" s="6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spans="1:23">
      <c r="A309" s="5"/>
      <c r="B309" s="6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spans="1:23">
      <c r="A310" s="5"/>
      <c r="B310" s="6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spans="1:23">
      <c r="A311" s="5"/>
      <c r="B311" s="6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spans="1:23">
      <c r="A312" s="5"/>
      <c r="B312" s="6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spans="1:23">
      <c r="A313" s="5"/>
      <c r="B313" s="6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spans="1:23">
      <c r="A314" s="5"/>
      <c r="B314" s="6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spans="1:23">
      <c r="A315" s="5"/>
      <c r="B315" s="6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spans="1:23">
      <c r="A316" s="5"/>
      <c r="B316" s="6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spans="1:23">
      <c r="A317" s="5"/>
      <c r="B317" s="6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spans="1:23">
      <c r="A318" s="5"/>
      <c r="B318" s="6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spans="1:23">
      <c r="A319" s="5"/>
      <c r="B319" s="6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spans="1:23">
      <c r="A320" s="5"/>
      <c r="B320" s="6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spans="1:23">
      <c r="A321" s="5"/>
      <c r="B321" s="6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spans="1:23">
      <c r="A322" s="5"/>
      <c r="B322" s="6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spans="1:23">
      <c r="A323" s="5"/>
      <c r="B323" s="6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spans="1:23">
      <c r="A324" s="5"/>
      <c r="B324" s="6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spans="1:23">
      <c r="A325" s="5"/>
      <c r="B325" s="6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spans="1:23">
      <c r="A326" s="5"/>
      <c r="B326" s="6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spans="1:23">
      <c r="A327" s="5"/>
      <c r="B327" s="6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spans="1:23">
      <c r="A328" s="5"/>
      <c r="B328" s="6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spans="1:23">
      <c r="A329" s="5"/>
      <c r="B329" s="6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spans="1:23">
      <c r="A330" s="5"/>
      <c r="B330" s="6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spans="1:23">
      <c r="A331" s="5"/>
      <c r="B331" s="6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spans="1:23">
      <c r="A332" s="5"/>
      <c r="B332" s="6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spans="1:23">
      <c r="A333" s="5"/>
      <c r="B333" s="6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spans="1:23">
      <c r="A334" s="5"/>
      <c r="B334" s="6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spans="1:23">
      <c r="A335" s="5"/>
      <c r="B335" s="6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spans="1:23">
      <c r="A336" s="5"/>
      <c r="B336" s="6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spans="1:23">
      <c r="A337" s="5"/>
      <c r="B337" s="6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spans="1:23">
      <c r="A338" s="5"/>
      <c r="B338" s="6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pans="1:23">
      <c r="A339" s="5"/>
      <c r="B339" s="6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9"/>
      <c r="O339" s="9"/>
      <c r="P339" s="9"/>
      <c r="Q339" s="9"/>
      <c r="R339" s="9"/>
      <c r="S339" s="9"/>
      <c r="T339" s="9"/>
      <c r="U339" s="9"/>
      <c r="V339" s="9"/>
      <c r="W339" s="9"/>
    </row>
    <row r="340" spans="1:23">
      <c r="A340" s="5"/>
      <c r="B340" s="6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spans="1:23">
      <c r="A341" s="5"/>
      <c r="B341" s="6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spans="1:23">
      <c r="A342" s="5"/>
      <c r="B342" s="6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spans="1:23">
      <c r="A343" s="5"/>
      <c r="B343" s="6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spans="1:23">
      <c r="A344" s="5"/>
      <c r="B344" s="6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spans="1:23">
      <c r="A345" s="5"/>
      <c r="B345" s="6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spans="1:23">
      <c r="A346" s="5"/>
      <c r="B346" s="6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spans="1:23">
      <c r="A347" s="5"/>
      <c r="B347" s="6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pans="1:23">
      <c r="A348" s="5"/>
      <c r="B348" s="6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9"/>
      <c r="O348" s="9"/>
      <c r="P348" s="9"/>
      <c r="Q348" s="9"/>
      <c r="R348" s="9"/>
      <c r="S348" s="9"/>
      <c r="T348" s="9"/>
      <c r="U348" s="9"/>
      <c r="V348" s="9"/>
      <c r="W348" s="9"/>
    </row>
    <row r="349" spans="1:23">
      <c r="A349" s="5"/>
      <c r="B349" s="6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spans="1:23">
      <c r="A350" s="5"/>
      <c r="B350" s="6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spans="1:23">
      <c r="A351" s="5"/>
      <c r="B351" s="6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spans="1:23">
      <c r="A352" s="5"/>
      <c r="B352" s="6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spans="1:23">
      <c r="A353" s="5"/>
      <c r="B353" s="6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spans="1:23">
      <c r="A354" s="5"/>
      <c r="B354" s="6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spans="1:23">
      <c r="A355" s="5"/>
      <c r="B355" s="6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spans="1:23">
      <c r="A356" s="5"/>
      <c r="B356" s="6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spans="1:23">
      <c r="A357" s="5"/>
      <c r="B357" s="6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spans="1:23">
      <c r="A358" s="5"/>
      <c r="B358" s="6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spans="1:23">
      <c r="A359" s="5"/>
      <c r="B359" s="6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spans="1:23">
      <c r="A360" s="5"/>
      <c r="B360" s="6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spans="1:23">
      <c r="A361" s="5"/>
      <c r="B361" s="6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spans="1:23">
      <c r="A362" s="5"/>
      <c r="B362" s="6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spans="1:23">
      <c r="A363" s="5"/>
      <c r="B363" s="6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spans="1:23">
      <c r="A364" s="5"/>
      <c r="B364" s="6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spans="1:23">
      <c r="A365" s="5"/>
      <c r="B365" s="6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spans="1:23">
      <c r="A366" s="5"/>
      <c r="B366" s="6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spans="1:23">
      <c r="A367" s="5"/>
      <c r="B367" s="6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spans="1:23">
      <c r="A368" s="5"/>
      <c r="B368" s="6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spans="1:23">
      <c r="A369" s="5"/>
      <c r="B369" s="6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spans="1:23">
      <c r="A370" s="5"/>
      <c r="B370" s="6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spans="1:23">
      <c r="A371" s="5"/>
      <c r="B371" s="6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spans="1:23">
      <c r="A372" s="5"/>
      <c r="B372" s="6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spans="1:23">
      <c r="A373" s="5"/>
      <c r="B373" s="6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spans="1:23">
      <c r="A374" s="5"/>
      <c r="B374" s="6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spans="1:23">
      <c r="A375" s="5"/>
      <c r="B375" s="6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spans="1:23">
      <c r="A376" s="5"/>
      <c r="B376" s="6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spans="1:23">
      <c r="A377" s="5"/>
      <c r="B377" s="6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spans="1:23">
      <c r="A378" s="5"/>
      <c r="B378" s="6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spans="1:23">
      <c r="A379" s="5"/>
      <c r="B379" s="6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spans="1:23">
      <c r="A380" s="5"/>
      <c r="B380" s="6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spans="1:23">
      <c r="A381" s="5"/>
      <c r="B381" s="6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pans="1:23">
      <c r="A382" s="5"/>
      <c r="B382" s="6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9"/>
      <c r="O382" s="9"/>
      <c r="P382" s="9"/>
      <c r="Q382" s="9"/>
      <c r="R382" s="9"/>
      <c r="S382" s="9"/>
      <c r="T382" s="9"/>
      <c r="U382" s="9"/>
      <c r="V382" s="9"/>
      <c r="W382" s="9"/>
    </row>
    <row r="383" spans="1:23">
      <c r="A383" s="5"/>
      <c r="B383" s="6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spans="1:23">
      <c r="A384" s="5"/>
      <c r="B384" s="6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spans="1:23">
      <c r="A385" s="5"/>
      <c r="B385" s="6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9"/>
      <c r="O385" s="9"/>
      <c r="P385" s="9"/>
      <c r="Q385" s="9"/>
      <c r="R385" s="9"/>
      <c r="S385" s="9"/>
      <c r="T385" s="9"/>
      <c r="U385" s="9"/>
      <c r="V385" s="9"/>
      <c r="W385" s="9"/>
    </row>
    <row r="386" spans="1:23">
      <c r="A386" s="5"/>
      <c r="B386" s="6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9"/>
      <c r="O386" s="9"/>
      <c r="P386" s="9"/>
      <c r="Q386" s="9"/>
      <c r="R386" s="9"/>
      <c r="S386" s="9"/>
      <c r="T386" s="9"/>
      <c r="U386" s="9"/>
      <c r="V386" s="9"/>
      <c r="W386" s="9"/>
    </row>
    <row r="387" spans="1:23">
      <c r="A387" s="5"/>
      <c r="B387" s="6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9"/>
      <c r="O387" s="9"/>
      <c r="P387" s="9"/>
      <c r="Q387" s="9"/>
      <c r="R387" s="9"/>
      <c r="S387" s="9"/>
      <c r="T387" s="9"/>
      <c r="U387" s="9"/>
      <c r="V387" s="9"/>
      <c r="W387" s="9"/>
    </row>
    <row r="388" spans="1:23">
      <c r="A388" s="5"/>
      <c r="B388" s="6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9"/>
      <c r="O388" s="9"/>
      <c r="P388" s="9"/>
      <c r="Q388" s="9"/>
      <c r="R388" s="9"/>
      <c r="S388" s="9"/>
      <c r="T388" s="9"/>
      <c r="U388" s="9"/>
      <c r="V388" s="9"/>
      <c r="W388" s="9"/>
    </row>
    <row r="389" spans="1:23">
      <c r="A389" s="5"/>
      <c r="B389" s="6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9"/>
      <c r="O389" s="9"/>
      <c r="P389" s="9"/>
      <c r="Q389" s="9"/>
      <c r="R389" s="9"/>
      <c r="S389" s="9"/>
      <c r="T389" s="9"/>
      <c r="U389" s="9"/>
      <c r="V389" s="9"/>
      <c r="W389" s="9"/>
    </row>
    <row r="390" spans="1:23">
      <c r="A390" s="5"/>
      <c r="B390" s="6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9"/>
      <c r="O390" s="9"/>
      <c r="P390" s="9"/>
      <c r="Q390" s="9"/>
      <c r="R390" s="9"/>
      <c r="S390" s="9"/>
      <c r="T390" s="9"/>
      <c r="U390" s="9"/>
      <c r="V390" s="9"/>
      <c r="W390" s="9"/>
    </row>
    <row r="391" spans="1:23">
      <c r="A391" s="5"/>
      <c r="B391" s="6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9"/>
      <c r="O391" s="9"/>
      <c r="P391" s="9"/>
      <c r="Q391" s="9"/>
      <c r="R391" s="9"/>
      <c r="S391" s="9"/>
      <c r="T391" s="9"/>
      <c r="U391" s="9"/>
      <c r="V391" s="9"/>
      <c r="W391" s="9"/>
    </row>
    <row r="392" spans="1:23">
      <c r="A392" s="5"/>
      <c r="B392" s="6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9"/>
      <c r="O392" s="9"/>
      <c r="P392" s="9"/>
      <c r="Q392" s="9"/>
      <c r="R392" s="9"/>
      <c r="S392" s="9"/>
      <c r="T392" s="9"/>
      <c r="U392" s="9"/>
      <c r="V392" s="9"/>
      <c r="W392" s="9"/>
    </row>
    <row r="393" spans="1:23">
      <c r="A393" s="5"/>
      <c r="B393" s="6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9"/>
      <c r="O393" s="9"/>
      <c r="P393" s="9"/>
      <c r="Q393" s="9"/>
      <c r="R393" s="9"/>
      <c r="S393" s="9"/>
      <c r="T393" s="9"/>
      <c r="U393" s="9"/>
      <c r="V393" s="9"/>
      <c r="W393" s="9"/>
    </row>
    <row r="394" spans="1:23">
      <c r="A394" s="5"/>
      <c r="B394" s="6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9"/>
      <c r="O394" s="9"/>
      <c r="P394" s="9"/>
      <c r="Q394" s="9"/>
      <c r="R394" s="9"/>
      <c r="S394" s="9"/>
      <c r="T394" s="9"/>
      <c r="U394" s="9"/>
      <c r="V394" s="9"/>
      <c r="W394" s="9"/>
    </row>
    <row r="395" spans="1:23">
      <c r="A395" s="5"/>
      <c r="B395" s="6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9"/>
      <c r="O395" s="9"/>
      <c r="P395" s="9"/>
      <c r="Q395" s="9"/>
      <c r="R395" s="9"/>
      <c r="S395" s="9"/>
      <c r="T395" s="9"/>
      <c r="U395" s="9"/>
      <c r="V395" s="9"/>
      <c r="W395" s="9"/>
    </row>
    <row r="396" spans="1:23">
      <c r="A396" s="5"/>
      <c r="B396" s="6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9"/>
      <c r="O396" s="9"/>
      <c r="P396" s="9"/>
      <c r="Q396" s="9"/>
      <c r="R396" s="9"/>
      <c r="S396" s="9"/>
      <c r="T396" s="9"/>
      <c r="U396" s="9"/>
      <c r="V396" s="9"/>
      <c r="W396" s="9"/>
    </row>
    <row r="397" spans="1:23">
      <c r="A397" s="5"/>
      <c r="B397" s="6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9"/>
      <c r="O397" s="9"/>
      <c r="P397" s="9"/>
      <c r="Q397" s="9"/>
      <c r="R397" s="9"/>
      <c r="S397" s="9"/>
      <c r="T397" s="9"/>
      <c r="U397" s="9"/>
      <c r="V397" s="9"/>
      <c r="W397" s="9"/>
    </row>
    <row r="398" spans="1:23">
      <c r="A398" s="5"/>
      <c r="B398" s="6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9"/>
      <c r="O398" s="9"/>
      <c r="P398" s="9"/>
      <c r="Q398" s="9"/>
      <c r="R398" s="9"/>
      <c r="S398" s="9"/>
      <c r="T398" s="9"/>
      <c r="U398" s="9"/>
      <c r="V398" s="9"/>
      <c r="W398" s="9"/>
    </row>
    <row r="399" spans="1:23">
      <c r="A399" s="5"/>
      <c r="B399" s="6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9"/>
      <c r="O399" s="9"/>
      <c r="P399" s="9"/>
      <c r="Q399" s="9"/>
      <c r="R399" s="9"/>
      <c r="S399" s="9"/>
      <c r="T399" s="9"/>
      <c r="U399" s="9"/>
      <c r="V399" s="9"/>
      <c r="W399" s="9"/>
    </row>
    <row r="400" spans="1:23">
      <c r="A400" s="5"/>
      <c r="B400" s="6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9"/>
      <c r="O400" s="9"/>
      <c r="P400" s="9"/>
      <c r="Q400" s="9"/>
      <c r="R400" s="9"/>
      <c r="S400" s="9"/>
      <c r="T400" s="9"/>
      <c r="U400" s="9"/>
      <c r="V400" s="9"/>
      <c r="W400" s="9"/>
    </row>
    <row r="401" spans="1:23">
      <c r="A401" s="5"/>
      <c r="B401" s="6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9"/>
      <c r="O401" s="9"/>
      <c r="P401" s="9"/>
      <c r="Q401" s="9"/>
      <c r="R401" s="9"/>
      <c r="S401" s="9"/>
      <c r="T401" s="9"/>
      <c r="U401" s="9"/>
      <c r="V401" s="9"/>
      <c r="W401" s="9"/>
    </row>
    <row r="402" spans="1:23">
      <c r="A402" s="5"/>
      <c r="B402" s="6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9"/>
      <c r="O402" s="9"/>
      <c r="P402" s="9"/>
      <c r="Q402" s="9"/>
      <c r="R402" s="9"/>
      <c r="S402" s="9"/>
      <c r="T402" s="9"/>
      <c r="U402" s="9"/>
      <c r="V402" s="9"/>
      <c r="W402" s="9"/>
    </row>
    <row r="403" spans="1:23">
      <c r="A403" s="5"/>
      <c r="B403" s="6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9"/>
      <c r="O403" s="9"/>
      <c r="P403" s="9"/>
      <c r="Q403" s="9"/>
      <c r="R403" s="9"/>
      <c r="S403" s="9"/>
      <c r="T403" s="9"/>
      <c r="U403" s="9"/>
      <c r="V403" s="9"/>
      <c r="W403" s="9"/>
    </row>
    <row r="404" spans="1:23">
      <c r="A404" s="5"/>
      <c r="B404" s="6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9"/>
      <c r="O404" s="9"/>
      <c r="P404" s="9"/>
      <c r="Q404" s="9"/>
      <c r="R404" s="9"/>
      <c r="S404" s="9"/>
      <c r="T404" s="9"/>
      <c r="U404" s="9"/>
      <c r="V404" s="9"/>
      <c r="W404" s="9"/>
    </row>
    <row r="405" spans="1:23">
      <c r="A405" s="5"/>
      <c r="B405" s="6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9"/>
      <c r="O405" s="9"/>
      <c r="P405" s="9"/>
      <c r="Q405" s="9"/>
      <c r="R405" s="9"/>
      <c r="S405" s="9"/>
      <c r="T405" s="9"/>
      <c r="U405" s="9"/>
      <c r="V405" s="9"/>
      <c r="W405" s="9"/>
    </row>
    <row r="406" spans="1:23">
      <c r="A406" s="5"/>
      <c r="B406" s="6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9"/>
      <c r="O406" s="9"/>
      <c r="P406" s="9"/>
      <c r="Q406" s="9"/>
      <c r="R406" s="9"/>
      <c r="S406" s="9"/>
      <c r="T406" s="9"/>
      <c r="U406" s="9"/>
      <c r="V406" s="9"/>
      <c r="W406" s="9"/>
    </row>
    <row r="407" spans="1:23">
      <c r="A407" s="5"/>
      <c r="B407" s="6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9"/>
      <c r="O407" s="9"/>
      <c r="P407" s="9"/>
      <c r="Q407" s="9"/>
      <c r="R407" s="9"/>
      <c r="S407" s="9"/>
      <c r="T407" s="9"/>
      <c r="U407" s="9"/>
      <c r="V407" s="9"/>
      <c r="W407" s="9"/>
    </row>
    <row r="408" spans="1:23">
      <c r="A408" s="5"/>
      <c r="B408" s="6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9"/>
      <c r="O408" s="9"/>
      <c r="P408" s="9"/>
      <c r="Q408" s="9"/>
      <c r="R408" s="9"/>
      <c r="S408" s="9"/>
      <c r="T408" s="9"/>
      <c r="U408" s="9"/>
      <c r="V408" s="9"/>
      <c r="W408" s="9"/>
    </row>
    <row r="409" spans="1:23">
      <c r="A409" s="5"/>
      <c r="B409" s="6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9"/>
      <c r="O409" s="9"/>
      <c r="P409" s="9"/>
      <c r="Q409" s="9"/>
      <c r="R409" s="9"/>
      <c r="S409" s="9"/>
      <c r="T409" s="9"/>
      <c r="U409" s="9"/>
      <c r="V409" s="9"/>
      <c r="W409" s="9"/>
    </row>
    <row r="410" spans="1:23">
      <c r="A410" s="5"/>
      <c r="B410" s="6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9"/>
      <c r="O410" s="9"/>
      <c r="P410" s="9"/>
      <c r="Q410" s="9"/>
      <c r="R410" s="9"/>
      <c r="S410" s="9"/>
      <c r="T410" s="9"/>
      <c r="U410" s="9"/>
      <c r="V410" s="9"/>
      <c r="W410" s="9"/>
    </row>
    <row r="411" spans="1:23">
      <c r="A411" s="5"/>
      <c r="B411" s="6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9"/>
      <c r="O411" s="9"/>
      <c r="P411" s="9"/>
      <c r="Q411" s="9"/>
      <c r="R411" s="9"/>
      <c r="S411" s="9"/>
      <c r="T411" s="9"/>
      <c r="U411" s="9"/>
      <c r="V411" s="9"/>
      <c r="W411" s="9"/>
    </row>
    <row r="412" spans="1:23">
      <c r="A412" s="5"/>
      <c r="B412" s="6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9"/>
      <c r="O412" s="9"/>
      <c r="P412" s="9"/>
      <c r="Q412" s="9"/>
      <c r="R412" s="9"/>
      <c r="S412" s="9"/>
      <c r="T412" s="9"/>
      <c r="U412" s="9"/>
      <c r="V412" s="9"/>
      <c r="W412" s="9"/>
    </row>
    <row r="413" spans="1:23">
      <c r="A413" s="5"/>
      <c r="B413" s="6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9"/>
      <c r="O413" s="9"/>
      <c r="P413" s="9"/>
      <c r="Q413" s="9"/>
      <c r="R413" s="9"/>
      <c r="S413" s="9"/>
      <c r="T413" s="9"/>
      <c r="U413" s="9"/>
      <c r="V413" s="9"/>
      <c r="W413" s="9"/>
    </row>
    <row r="414" spans="1:23">
      <c r="A414" s="5"/>
      <c r="B414" s="6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9"/>
      <c r="O414" s="9"/>
      <c r="P414" s="9"/>
      <c r="Q414" s="9"/>
      <c r="R414" s="9"/>
      <c r="S414" s="9"/>
      <c r="T414" s="9"/>
      <c r="U414" s="9"/>
      <c r="V414" s="9"/>
      <c r="W414" s="9"/>
    </row>
    <row r="415" spans="1:23">
      <c r="A415" s="5"/>
      <c r="B415" s="6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9"/>
      <c r="O415" s="9"/>
      <c r="P415" s="9"/>
      <c r="Q415" s="9"/>
      <c r="R415" s="9"/>
      <c r="S415" s="9"/>
      <c r="T415" s="9"/>
      <c r="U415" s="9"/>
      <c r="V415" s="9"/>
      <c r="W415" s="9"/>
    </row>
    <row r="416" spans="1:23">
      <c r="A416" s="5"/>
      <c r="B416" s="6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9"/>
      <c r="O416" s="9"/>
      <c r="P416" s="9"/>
      <c r="Q416" s="9"/>
      <c r="R416" s="9"/>
      <c r="S416" s="9"/>
      <c r="T416" s="9"/>
      <c r="U416" s="9"/>
      <c r="V416" s="9"/>
      <c r="W416" s="9"/>
    </row>
    <row r="417" spans="1:23">
      <c r="A417" s="5"/>
      <c r="B417" s="6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9"/>
      <c r="O417" s="9"/>
      <c r="P417" s="9"/>
      <c r="Q417" s="9"/>
      <c r="R417" s="9"/>
      <c r="S417" s="9"/>
      <c r="T417" s="9"/>
      <c r="U417" s="9"/>
      <c r="V417" s="9"/>
      <c r="W417" s="9"/>
    </row>
    <row r="418" spans="1:23">
      <c r="A418" s="5"/>
      <c r="B418" s="6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9"/>
      <c r="O418" s="9"/>
      <c r="P418" s="9"/>
      <c r="Q418" s="9"/>
      <c r="R418" s="9"/>
      <c r="S418" s="9"/>
      <c r="T418" s="9"/>
      <c r="U418" s="9"/>
      <c r="V418" s="9"/>
      <c r="W418" s="9"/>
    </row>
    <row r="419" spans="1:23">
      <c r="A419" s="5"/>
      <c r="B419" s="6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9"/>
      <c r="O419" s="9"/>
      <c r="P419" s="9"/>
      <c r="Q419" s="9"/>
      <c r="R419" s="9"/>
      <c r="S419" s="9"/>
      <c r="T419" s="9"/>
      <c r="U419" s="9"/>
      <c r="V419" s="9"/>
      <c r="W419" s="9"/>
    </row>
    <row r="420" spans="1:23">
      <c r="A420" s="5"/>
      <c r="B420" s="6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9"/>
      <c r="O420" s="9"/>
      <c r="P420" s="9"/>
      <c r="Q420" s="9"/>
      <c r="R420" s="9"/>
      <c r="S420" s="9"/>
      <c r="T420" s="9"/>
      <c r="U420" s="9"/>
      <c r="V420" s="9"/>
      <c r="W420" s="9"/>
    </row>
    <row r="421" spans="1:23">
      <c r="A421" s="5"/>
      <c r="B421" s="6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9"/>
      <c r="O421" s="9"/>
      <c r="P421" s="9"/>
      <c r="Q421" s="9"/>
      <c r="R421" s="9"/>
      <c r="S421" s="9"/>
      <c r="T421" s="9"/>
      <c r="U421" s="9"/>
      <c r="V421" s="9"/>
      <c r="W421" s="9"/>
    </row>
    <row r="422" spans="1:23">
      <c r="A422" s="5"/>
      <c r="B422" s="6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9"/>
      <c r="O422" s="9"/>
      <c r="P422" s="9"/>
      <c r="Q422" s="9"/>
      <c r="R422" s="9"/>
      <c r="S422" s="9"/>
      <c r="T422" s="9"/>
      <c r="U422" s="9"/>
      <c r="V422" s="9"/>
      <c r="W422" s="9"/>
    </row>
    <row r="423" spans="1:23">
      <c r="A423" s="5"/>
      <c r="B423" s="6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9"/>
      <c r="O423" s="9"/>
      <c r="P423" s="9"/>
      <c r="Q423" s="9"/>
      <c r="R423" s="9"/>
      <c r="S423" s="9"/>
      <c r="T423" s="9"/>
      <c r="U423" s="9"/>
      <c r="V423" s="9"/>
      <c r="W423" s="9"/>
    </row>
    <row r="424" spans="1:23">
      <c r="A424" s="5"/>
      <c r="B424" s="6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9"/>
      <c r="O424" s="9"/>
      <c r="P424" s="9"/>
      <c r="Q424" s="9"/>
      <c r="R424" s="9"/>
      <c r="S424" s="9"/>
      <c r="T424" s="9"/>
      <c r="U424" s="9"/>
      <c r="V424" s="9"/>
      <c r="W424" s="9"/>
    </row>
    <row r="425" spans="1:23">
      <c r="A425" s="5"/>
      <c r="B425" s="6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9"/>
      <c r="O425" s="9"/>
      <c r="P425" s="9"/>
      <c r="Q425" s="9"/>
      <c r="R425" s="9"/>
      <c r="S425" s="9"/>
      <c r="T425" s="9"/>
      <c r="U425" s="9"/>
      <c r="V425" s="9"/>
      <c r="W425" s="9"/>
    </row>
    <row r="426" spans="1:23">
      <c r="A426" s="5"/>
      <c r="B426" s="6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9"/>
      <c r="O426" s="9"/>
      <c r="P426" s="9"/>
      <c r="Q426" s="9"/>
      <c r="R426" s="9"/>
      <c r="S426" s="9"/>
      <c r="T426" s="9"/>
      <c r="U426" s="9"/>
      <c r="V426" s="9"/>
      <c r="W426" s="9"/>
    </row>
    <row r="427" spans="1:23">
      <c r="A427" s="5"/>
      <c r="B427" s="6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9"/>
      <c r="O427" s="9"/>
      <c r="P427" s="9"/>
      <c r="Q427" s="9"/>
      <c r="R427" s="9"/>
      <c r="S427" s="9"/>
      <c r="T427" s="9"/>
      <c r="U427" s="9"/>
      <c r="V427" s="9"/>
      <c r="W427" s="9"/>
    </row>
    <row r="428" spans="1:23">
      <c r="A428" s="5"/>
      <c r="B428" s="6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9"/>
      <c r="O428" s="9"/>
      <c r="P428" s="9"/>
      <c r="Q428" s="9"/>
      <c r="R428" s="9"/>
      <c r="S428" s="9"/>
      <c r="T428" s="9"/>
      <c r="U428" s="9"/>
      <c r="V428" s="9"/>
      <c r="W428" s="9"/>
    </row>
    <row r="429" spans="1:23">
      <c r="A429" s="5"/>
      <c r="B429" s="6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9"/>
      <c r="O429" s="9"/>
      <c r="P429" s="9"/>
      <c r="Q429" s="9"/>
      <c r="R429" s="9"/>
      <c r="S429" s="9"/>
      <c r="T429" s="9"/>
      <c r="U429" s="9"/>
      <c r="V429" s="9"/>
      <c r="W429" s="9"/>
    </row>
    <row r="430" spans="1:23">
      <c r="A430" s="5"/>
      <c r="B430" s="6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9"/>
      <c r="O430" s="9"/>
      <c r="P430" s="9"/>
      <c r="Q430" s="9"/>
      <c r="R430" s="9"/>
      <c r="S430" s="9"/>
      <c r="T430" s="9"/>
      <c r="U430" s="9"/>
      <c r="V430" s="9"/>
      <c r="W430" s="9"/>
    </row>
    <row r="431" spans="1:23">
      <c r="A431" s="5"/>
      <c r="B431" s="6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9"/>
      <c r="O431" s="9"/>
      <c r="P431" s="9"/>
      <c r="Q431" s="9"/>
      <c r="R431" s="9"/>
      <c r="S431" s="9"/>
      <c r="T431" s="9"/>
      <c r="U431" s="9"/>
      <c r="V431" s="9"/>
      <c r="W431" s="9"/>
    </row>
    <row r="432" spans="1:23">
      <c r="A432" s="5"/>
      <c r="B432" s="6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9"/>
      <c r="O432" s="9"/>
      <c r="P432" s="9"/>
      <c r="Q432" s="9"/>
      <c r="R432" s="9"/>
      <c r="S432" s="9"/>
      <c r="T432" s="9"/>
      <c r="U432" s="9"/>
      <c r="V432" s="9"/>
      <c r="W432" s="9"/>
    </row>
    <row r="433" spans="1:23">
      <c r="A433" s="5"/>
      <c r="B433" s="6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9"/>
      <c r="O433" s="9"/>
      <c r="P433" s="9"/>
      <c r="Q433" s="9"/>
      <c r="R433" s="9"/>
      <c r="S433" s="9"/>
      <c r="T433" s="9"/>
      <c r="U433" s="9"/>
      <c r="V433" s="9"/>
      <c r="W433" s="9"/>
    </row>
    <row r="434" spans="1:23">
      <c r="A434" s="5"/>
      <c r="B434" s="6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9"/>
      <c r="O434" s="9"/>
      <c r="P434" s="9"/>
      <c r="Q434" s="9"/>
      <c r="R434" s="9"/>
      <c r="S434" s="9"/>
      <c r="T434" s="9"/>
      <c r="U434" s="9"/>
      <c r="V434" s="9"/>
      <c r="W434" s="9"/>
    </row>
    <row r="435" spans="1:23">
      <c r="A435" s="5"/>
      <c r="B435" s="6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9"/>
      <c r="O435" s="9"/>
      <c r="P435" s="9"/>
      <c r="Q435" s="9"/>
      <c r="R435" s="9"/>
      <c r="S435" s="9"/>
      <c r="T435" s="9"/>
      <c r="U435" s="9"/>
      <c r="V435" s="9"/>
      <c r="W435" s="9"/>
    </row>
    <row r="436" spans="1:23">
      <c r="A436" s="5"/>
      <c r="B436" s="6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9"/>
      <c r="O436" s="9"/>
      <c r="P436" s="9"/>
      <c r="Q436" s="9"/>
      <c r="R436" s="9"/>
      <c r="S436" s="9"/>
      <c r="T436" s="9"/>
      <c r="U436" s="9"/>
      <c r="V436" s="9"/>
      <c r="W436" s="9"/>
    </row>
    <row r="437" spans="1:23">
      <c r="A437" s="5"/>
      <c r="B437" s="6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9"/>
      <c r="O437" s="9"/>
      <c r="P437" s="9"/>
      <c r="Q437" s="9"/>
      <c r="R437" s="9"/>
      <c r="S437" s="9"/>
      <c r="T437" s="9"/>
      <c r="U437" s="9"/>
      <c r="V437" s="9"/>
      <c r="W437" s="9"/>
    </row>
    <row r="438" spans="1:23">
      <c r="A438" s="5"/>
      <c r="B438" s="6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9"/>
      <c r="O438" s="9"/>
      <c r="P438" s="9"/>
      <c r="Q438" s="9"/>
      <c r="R438" s="9"/>
      <c r="S438" s="9"/>
      <c r="T438" s="9"/>
      <c r="U438" s="9"/>
      <c r="V438" s="9"/>
      <c r="W438" s="9"/>
    </row>
    <row r="439" spans="1:23">
      <c r="A439" s="5"/>
      <c r="B439" s="6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9"/>
      <c r="O439" s="9"/>
      <c r="P439" s="9"/>
      <c r="Q439" s="9"/>
      <c r="R439" s="9"/>
      <c r="S439" s="9"/>
      <c r="T439" s="9"/>
      <c r="U439" s="9"/>
      <c r="V439" s="9"/>
      <c r="W439" s="9"/>
    </row>
    <row r="440" spans="1:23">
      <c r="A440" s="5"/>
      <c r="B440" s="6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9"/>
      <c r="O440" s="9"/>
      <c r="P440" s="9"/>
      <c r="Q440" s="9"/>
      <c r="R440" s="9"/>
      <c r="S440" s="9"/>
      <c r="T440" s="9"/>
      <c r="U440" s="9"/>
      <c r="V440" s="9"/>
      <c r="W440" s="9"/>
    </row>
    <row r="441" spans="1:23">
      <c r="A441" s="5"/>
      <c r="B441" s="6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9"/>
      <c r="O441" s="9"/>
      <c r="P441" s="9"/>
      <c r="Q441" s="9"/>
      <c r="R441" s="9"/>
      <c r="S441" s="9"/>
      <c r="T441" s="9"/>
      <c r="U441" s="9"/>
      <c r="V441" s="9"/>
      <c r="W441" s="9"/>
    </row>
    <row r="442" spans="1:23">
      <c r="A442" s="5"/>
      <c r="B442" s="6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9"/>
      <c r="O442" s="9"/>
      <c r="P442" s="9"/>
      <c r="Q442" s="9"/>
      <c r="R442" s="9"/>
      <c r="S442" s="9"/>
      <c r="T442" s="9"/>
      <c r="U442" s="9"/>
      <c r="V442" s="9"/>
      <c r="W442" s="9"/>
    </row>
    <row r="443" spans="1:23">
      <c r="A443" s="5"/>
      <c r="B443" s="6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9"/>
      <c r="O443" s="9"/>
      <c r="P443" s="9"/>
      <c r="Q443" s="9"/>
      <c r="R443" s="9"/>
      <c r="S443" s="9"/>
      <c r="T443" s="9"/>
      <c r="U443" s="9"/>
      <c r="V443" s="9"/>
      <c r="W443" s="9"/>
    </row>
    <row r="444" spans="1:23">
      <c r="A444" s="5"/>
      <c r="B444" s="6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9"/>
      <c r="O444" s="9"/>
      <c r="P444" s="9"/>
      <c r="Q444" s="9"/>
      <c r="R444" s="9"/>
      <c r="S444" s="9"/>
      <c r="T444" s="9"/>
      <c r="U444" s="9"/>
      <c r="V444" s="9"/>
      <c r="W444" s="9"/>
    </row>
    <row r="445" spans="1:23">
      <c r="A445" s="5"/>
      <c r="B445" s="6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9"/>
      <c r="O445" s="9"/>
      <c r="P445" s="9"/>
      <c r="Q445" s="9"/>
      <c r="R445" s="9"/>
      <c r="S445" s="9"/>
      <c r="T445" s="9"/>
      <c r="U445" s="9"/>
      <c r="V445" s="9"/>
      <c r="W445" s="9"/>
    </row>
    <row r="446" spans="1:23">
      <c r="A446" s="5"/>
      <c r="B446" s="6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9"/>
      <c r="O446" s="9"/>
      <c r="P446" s="9"/>
      <c r="Q446" s="9"/>
      <c r="R446" s="9"/>
      <c r="S446" s="9"/>
      <c r="T446" s="9"/>
      <c r="U446" s="9"/>
      <c r="V446" s="9"/>
      <c r="W446" s="9"/>
    </row>
    <row r="447" spans="1:23">
      <c r="A447" s="5"/>
      <c r="B447" s="6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9"/>
      <c r="O447" s="9"/>
      <c r="P447" s="9"/>
      <c r="Q447" s="9"/>
      <c r="R447" s="9"/>
      <c r="S447" s="9"/>
      <c r="T447" s="9"/>
      <c r="U447" s="9"/>
      <c r="V447" s="9"/>
      <c r="W447" s="9"/>
    </row>
    <row r="448" spans="1:23">
      <c r="A448" s="5"/>
      <c r="B448" s="6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9"/>
      <c r="O448" s="9"/>
      <c r="P448" s="9"/>
      <c r="Q448" s="9"/>
      <c r="R448" s="9"/>
      <c r="S448" s="9"/>
      <c r="T448" s="9"/>
      <c r="U448" s="9"/>
      <c r="V448" s="9"/>
      <c r="W448" s="9"/>
    </row>
    <row r="449" spans="1:23">
      <c r="A449" s="5"/>
      <c r="B449" s="6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9"/>
      <c r="O449" s="9"/>
      <c r="P449" s="9"/>
      <c r="Q449" s="9"/>
      <c r="R449" s="9"/>
      <c r="S449" s="9"/>
      <c r="T449" s="9"/>
      <c r="U449" s="9"/>
      <c r="V449" s="9"/>
      <c r="W449" s="9"/>
    </row>
    <row r="450" spans="1:23">
      <c r="A450" s="5"/>
      <c r="B450" s="6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9"/>
      <c r="O450" s="9"/>
      <c r="P450" s="9"/>
      <c r="Q450" s="9"/>
      <c r="R450" s="9"/>
      <c r="S450" s="9"/>
      <c r="T450" s="9"/>
      <c r="U450" s="9"/>
      <c r="V450" s="9"/>
      <c r="W450" s="9"/>
    </row>
    <row r="451" spans="1:23">
      <c r="A451" s="5"/>
      <c r="B451" s="6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9"/>
      <c r="O451" s="9"/>
      <c r="P451" s="9"/>
      <c r="Q451" s="9"/>
      <c r="R451" s="9"/>
      <c r="S451" s="9"/>
      <c r="T451" s="9"/>
      <c r="U451" s="9"/>
      <c r="V451" s="9"/>
      <c r="W451" s="9"/>
    </row>
    <row r="452" spans="1:23">
      <c r="A452" s="5"/>
      <c r="B452" s="6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9"/>
      <c r="O452" s="9"/>
      <c r="P452" s="9"/>
      <c r="Q452" s="9"/>
      <c r="R452" s="9"/>
      <c r="S452" s="9"/>
      <c r="T452" s="9"/>
      <c r="U452" s="9"/>
      <c r="V452" s="9"/>
      <c r="W452" s="9"/>
    </row>
    <row r="453" spans="1:23">
      <c r="A453" s="5"/>
      <c r="B453" s="6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9"/>
      <c r="O453" s="9"/>
      <c r="P453" s="9"/>
      <c r="Q453" s="9"/>
      <c r="R453" s="9"/>
      <c r="S453" s="9"/>
      <c r="T453" s="9"/>
      <c r="U453" s="9"/>
      <c r="V453" s="9"/>
      <c r="W453" s="9"/>
    </row>
    <row r="454" spans="1:23">
      <c r="A454" s="5"/>
      <c r="B454" s="6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9"/>
      <c r="O454" s="9"/>
      <c r="P454" s="9"/>
      <c r="Q454" s="9"/>
      <c r="R454" s="9"/>
      <c r="S454" s="9"/>
      <c r="T454" s="9"/>
      <c r="U454" s="9"/>
      <c r="V454" s="9"/>
      <c r="W454" s="9"/>
    </row>
    <row r="455" spans="1:23">
      <c r="A455" s="5"/>
      <c r="B455" s="6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9"/>
      <c r="O455" s="9"/>
      <c r="P455" s="9"/>
      <c r="Q455" s="9"/>
      <c r="R455" s="9"/>
      <c r="S455" s="9"/>
      <c r="T455" s="9"/>
      <c r="U455" s="9"/>
      <c r="V455" s="9"/>
      <c r="W455" s="9"/>
    </row>
    <row r="456" spans="1:23">
      <c r="A456" s="5"/>
      <c r="B456" s="6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9"/>
      <c r="O456" s="9"/>
      <c r="P456" s="9"/>
      <c r="Q456" s="9"/>
      <c r="R456" s="9"/>
      <c r="S456" s="9"/>
      <c r="T456" s="9"/>
      <c r="U456" s="9"/>
      <c r="V456" s="9"/>
      <c r="W456" s="9"/>
    </row>
    <row r="457" spans="1:23">
      <c r="A457" s="5"/>
      <c r="B457" s="6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9"/>
      <c r="O457" s="9"/>
      <c r="P457" s="9"/>
      <c r="Q457" s="9"/>
      <c r="R457" s="9"/>
      <c r="S457" s="9"/>
      <c r="T457" s="9"/>
      <c r="U457" s="9"/>
      <c r="V457" s="9"/>
      <c r="W457" s="9"/>
    </row>
    <row r="458" spans="1:23">
      <c r="A458" s="5"/>
      <c r="B458" s="6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9"/>
      <c r="O458" s="9"/>
      <c r="P458" s="9"/>
      <c r="Q458" s="9"/>
      <c r="R458" s="9"/>
      <c r="S458" s="9"/>
      <c r="T458" s="9"/>
      <c r="U458" s="9"/>
      <c r="V458" s="9"/>
      <c r="W458" s="9"/>
    </row>
    <row r="459" spans="1:23">
      <c r="A459" s="5"/>
      <c r="B459" s="6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9"/>
      <c r="O459" s="9"/>
      <c r="P459" s="9"/>
      <c r="Q459" s="9"/>
      <c r="R459" s="9"/>
      <c r="S459" s="9"/>
      <c r="T459" s="9"/>
      <c r="U459" s="9"/>
      <c r="V459" s="9"/>
      <c r="W459" s="9"/>
    </row>
    <row r="460" spans="1:23">
      <c r="A460" s="5"/>
      <c r="B460" s="6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9"/>
      <c r="O460" s="9"/>
      <c r="P460" s="9"/>
      <c r="Q460" s="9"/>
      <c r="R460" s="9"/>
      <c r="S460" s="9"/>
      <c r="T460" s="9"/>
      <c r="U460" s="9"/>
      <c r="V460" s="9"/>
      <c r="W460" s="9"/>
    </row>
    <row r="461" spans="1:23">
      <c r="A461" s="5"/>
      <c r="B461" s="6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9"/>
      <c r="O461" s="9"/>
      <c r="P461" s="9"/>
      <c r="Q461" s="9"/>
      <c r="R461" s="9"/>
      <c r="S461" s="9"/>
      <c r="T461" s="9"/>
      <c r="U461" s="9"/>
      <c r="V461" s="9"/>
      <c r="W461" s="9"/>
    </row>
    <row r="462" spans="1:23">
      <c r="A462" s="5"/>
      <c r="B462" s="6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9"/>
      <c r="O462" s="9"/>
      <c r="P462" s="9"/>
      <c r="Q462" s="9"/>
      <c r="R462" s="9"/>
      <c r="S462" s="9"/>
      <c r="T462" s="9"/>
      <c r="U462" s="9"/>
      <c r="V462" s="9"/>
      <c r="W462" s="9"/>
    </row>
    <row r="463" spans="1:23">
      <c r="A463" s="5"/>
      <c r="B463" s="6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9"/>
      <c r="O463" s="9"/>
      <c r="P463" s="9"/>
      <c r="Q463" s="9"/>
      <c r="R463" s="9"/>
      <c r="S463" s="9"/>
      <c r="T463" s="9"/>
      <c r="U463" s="9"/>
      <c r="V463" s="9"/>
      <c r="W463" s="9"/>
    </row>
    <row r="464" spans="1:23">
      <c r="A464" s="5"/>
      <c r="B464" s="6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9"/>
      <c r="O464" s="9"/>
      <c r="P464" s="9"/>
      <c r="Q464" s="9"/>
      <c r="R464" s="9"/>
      <c r="S464" s="9"/>
      <c r="T464" s="9"/>
      <c r="U464" s="9"/>
      <c r="V464" s="9"/>
      <c r="W464" s="9"/>
    </row>
    <row r="465" spans="1:23">
      <c r="A465" s="5"/>
      <c r="B465" s="6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9"/>
      <c r="O465" s="9"/>
      <c r="P465" s="9"/>
      <c r="Q465" s="9"/>
      <c r="R465" s="9"/>
      <c r="S465" s="9"/>
      <c r="T465" s="9"/>
      <c r="U465" s="9"/>
      <c r="V465" s="9"/>
      <c r="W465" s="9"/>
    </row>
    <row r="466" spans="1:23">
      <c r="A466" s="5"/>
      <c r="B466" s="6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9"/>
      <c r="O466" s="9"/>
      <c r="P466" s="9"/>
      <c r="Q466" s="9"/>
      <c r="R466" s="9"/>
      <c r="S466" s="9"/>
      <c r="T466" s="9"/>
      <c r="U466" s="9"/>
      <c r="V466" s="9"/>
      <c r="W466" s="9"/>
    </row>
    <row r="467" spans="1:23">
      <c r="A467" s="5"/>
      <c r="B467" s="6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9"/>
      <c r="O467" s="9"/>
      <c r="P467" s="9"/>
      <c r="Q467" s="9"/>
      <c r="R467" s="9"/>
      <c r="S467" s="9"/>
      <c r="T467" s="9"/>
      <c r="U467" s="9"/>
      <c r="V467" s="9"/>
      <c r="W467" s="9"/>
    </row>
    <row r="468" spans="1:23">
      <c r="A468" s="5"/>
      <c r="B468" s="6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9"/>
      <c r="O468" s="9"/>
      <c r="P468" s="9"/>
      <c r="Q468" s="9"/>
      <c r="R468" s="9"/>
      <c r="S468" s="9"/>
      <c r="T468" s="9"/>
      <c r="U468" s="9"/>
      <c r="V468" s="9"/>
      <c r="W468" s="9"/>
    </row>
    <row r="469" spans="1:23">
      <c r="A469" s="5"/>
      <c r="B469" s="6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9"/>
      <c r="O469" s="9"/>
      <c r="P469" s="9"/>
      <c r="Q469" s="9"/>
      <c r="R469" s="9"/>
      <c r="S469" s="9"/>
      <c r="T469" s="9"/>
      <c r="U469" s="9"/>
      <c r="V469" s="9"/>
      <c r="W469" s="9"/>
    </row>
    <row r="470" spans="1:23">
      <c r="A470" s="5"/>
      <c r="B470" s="6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9"/>
      <c r="O470" s="9"/>
      <c r="P470" s="9"/>
      <c r="Q470" s="9"/>
      <c r="R470" s="9"/>
      <c r="S470" s="9"/>
      <c r="T470" s="9"/>
      <c r="U470" s="9"/>
      <c r="V470" s="9"/>
      <c r="W470" s="9"/>
    </row>
    <row r="471" spans="1:23">
      <c r="A471" s="5"/>
      <c r="B471" s="6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9"/>
      <c r="O471" s="9"/>
      <c r="P471" s="9"/>
      <c r="Q471" s="9"/>
      <c r="R471" s="9"/>
      <c r="S471" s="9"/>
      <c r="T471" s="9"/>
      <c r="U471" s="9"/>
      <c r="V471" s="9"/>
      <c r="W471" s="9"/>
    </row>
    <row r="472" spans="1:23">
      <c r="A472" s="5"/>
      <c r="B472" s="6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9"/>
      <c r="O472" s="9"/>
      <c r="P472" s="9"/>
      <c r="Q472" s="9"/>
      <c r="R472" s="9"/>
      <c r="S472" s="9"/>
      <c r="T472" s="9"/>
      <c r="U472" s="9"/>
      <c r="V472" s="9"/>
      <c r="W472" s="9"/>
    </row>
    <row r="473" spans="1:23">
      <c r="A473" s="5"/>
      <c r="B473" s="6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9"/>
      <c r="O473" s="9"/>
      <c r="P473" s="9"/>
      <c r="Q473" s="9"/>
      <c r="R473" s="9"/>
      <c r="S473" s="9"/>
      <c r="T473" s="9"/>
      <c r="U473" s="9"/>
      <c r="V473" s="9"/>
      <c r="W473" s="9"/>
    </row>
    <row r="474" spans="1:23">
      <c r="A474" s="5"/>
      <c r="B474" s="6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9"/>
      <c r="O474" s="9"/>
      <c r="P474" s="9"/>
      <c r="Q474" s="9"/>
      <c r="R474" s="9"/>
      <c r="S474" s="9"/>
      <c r="T474" s="9"/>
      <c r="U474" s="9"/>
      <c r="V474" s="9"/>
      <c r="W474" s="9"/>
    </row>
    <row r="475" spans="1:23">
      <c r="A475" s="5"/>
      <c r="B475" s="6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9"/>
      <c r="O475" s="9"/>
      <c r="P475" s="9"/>
      <c r="Q475" s="9"/>
      <c r="R475" s="9"/>
      <c r="S475" s="9"/>
      <c r="T475" s="9"/>
      <c r="U475" s="9"/>
      <c r="V475" s="9"/>
      <c r="W475" s="9"/>
    </row>
    <row r="476" spans="1:23">
      <c r="A476" s="5"/>
      <c r="B476" s="6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9"/>
      <c r="O476" s="9"/>
      <c r="P476" s="9"/>
      <c r="Q476" s="9"/>
      <c r="R476" s="9"/>
      <c r="S476" s="9"/>
      <c r="T476" s="9"/>
      <c r="U476" s="9"/>
      <c r="V476" s="9"/>
      <c r="W476" s="9"/>
    </row>
    <row r="477" spans="1:23">
      <c r="A477" s="5"/>
      <c r="B477" s="6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9"/>
      <c r="O477" s="9"/>
      <c r="P477" s="9"/>
      <c r="Q477" s="9"/>
      <c r="R477" s="9"/>
      <c r="S477" s="9"/>
      <c r="T477" s="9"/>
      <c r="U477" s="9"/>
      <c r="V477" s="9"/>
      <c r="W477" s="9"/>
    </row>
    <row r="478" spans="1:23">
      <c r="A478" s="5"/>
      <c r="B478" s="6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9"/>
      <c r="O478" s="9"/>
      <c r="P478" s="9"/>
      <c r="Q478" s="9"/>
      <c r="R478" s="9"/>
      <c r="S478" s="9"/>
      <c r="T478" s="9"/>
      <c r="U478" s="9"/>
      <c r="V478" s="9"/>
      <c r="W478" s="9"/>
    </row>
    <row r="479" spans="1:23">
      <c r="A479" s="5"/>
      <c r="B479" s="6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9"/>
      <c r="O479" s="9"/>
      <c r="P479" s="9"/>
      <c r="Q479" s="9"/>
      <c r="R479" s="9"/>
      <c r="S479" s="9"/>
      <c r="T479" s="9"/>
      <c r="U479" s="9"/>
      <c r="V479" s="9"/>
      <c r="W479" s="9"/>
    </row>
    <row r="480" spans="1:23">
      <c r="A480" s="5"/>
      <c r="B480" s="6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9"/>
      <c r="O480" s="9"/>
      <c r="P480" s="9"/>
      <c r="Q480" s="9"/>
      <c r="R480" s="9"/>
      <c r="S480" s="9"/>
      <c r="T480" s="9"/>
      <c r="U480" s="9"/>
      <c r="V480" s="9"/>
      <c r="W480" s="9"/>
    </row>
    <row r="481" spans="1:23">
      <c r="A481" s="5"/>
      <c r="B481" s="6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9"/>
      <c r="O481" s="9"/>
      <c r="P481" s="9"/>
      <c r="Q481" s="9"/>
      <c r="R481" s="9"/>
      <c r="S481" s="9"/>
      <c r="T481" s="9"/>
      <c r="U481" s="9"/>
      <c r="V481" s="9"/>
      <c r="W481" s="9"/>
    </row>
    <row r="482" spans="1:23">
      <c r="A482" s="5"/>
      <c r="B482" s="6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9"/>
      <c r="O482" s="9"/>
      <c r="P482" s="9"/>
      <c r="Q482" s="9"/>
      <c r="R482" s="9"/>
      <c r="S482" s="9"/>
      <c r="T482" s="9"/>
      <c r="U482" s="9"/>
      <c r="V482" s="9"/>
      <c r="W482" s="9"/>
    </row>
    <row r="483" spans="1:23">
      <c r="A483" s="5"/>
      <c r="B483" s="6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9"/>
      <c r="O483" s="9"/>
      <c r="P483" s="9"/>
      <c r="Q483" s="9"/>
      <c r="R483" s="9"/>
      <c r="S483" s="9"/>
      <c r="T483" s="9"/>
      <c r="U483" s="9"/>
      <c r="V483" s="9"/>
      <c r="W483" s="9"/>
    </row>
    <row r="484" spans="1:23">
      <c r="A484" s="5"/>
      <c r="B484" s="6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9"/>
      <c r="O484" s="9"/>
      <c r="P484" s="9"/>
      <c r="Q484" s="9"/>
      <c r="R484" s="9"/>
      <c r="S484" s="9"/>
      <c r="T484" s="9"/>
      <c r="U484" s="9"/>
      <c r="V484" s="9"/>
      <c r="W484" s="9"/>
    </row>
    <row r="485" spans="1:23">
      <c r="A485" s="5"/>
      <c r="B485" s="6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9"/>
      <c r="O485" s="9"/>
      <c r="P485" s="9"/>
      <c r="Q485" s="9"/>
      <c r="R485" s="9"/>
      <c r="S485" s="9"/>
      <c r="T485" s="9"/>
      <c r="U485" s="9"/>
      <c r="V485" s="9"/>
      <c r="W485" s="9"/>
    </row>
    <row r="486" spans="1:23">
      <c r="A486" s="5"/>
      <c r="B486" s="6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9"/>
      <c r="O486" s="9"/>
      <c r="P486" s="9"/>
      <c r="Q486" s="9"/>
      <c r="R486" s="9"/>
      <c r="S486" s="9"/>
      <c r="T486" s="9"/>
      <c r="U486" s="9"/>
      <c r="V486" s="9"/>
      <c r="W486" s="9"/>
    </row>
    <row r="487" spans="1:23">
      <c r="A487" s="5"/>
      <c r="B487" s="6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9"/>
      <c r="O487" s="9"/>
      <c r="P487" s="9"/>
      <c r="Q487" s="9"/>
      <c r="R487" s="9"/>
      <c r="S487" s="9"/>
      <c r="T487" s="9"/>
      <c r="U487" s="9"/>
      <c r="V487" s="9"/>
      <c r="W487" s="9"/>
    </row>
    <row r="488" spans="1:23">
      <c r="A488" s="5"/>
      <c r="B488" s="6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9"/>
      <c r="O488" s="9"/>
      <c r="P488" s="9"/>
      <c r="Q488" s="9"/>
      <c r="R488" s="9"/>
      <c r="S488" s="9"/>
      <c r="T488" s="9"/>
      <c r="U488" s="9"/>
      <c r="V488" s="9"/>
      <c r="W488" s="9"/>
    </row>
    <row r="489" spans="1:23">
      <c r="A489" s="5"/>
      <c r="B489" s="6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9"/>
      <c r="O489" s="9"/>
      <c r="P489" s="9"/>
      <c r="Q489" s="9"/>
      <c r="R489" s="9"/>
      <c r="S489" s="9"/>
      <c r="T489" s="9"/>
      <c r="U489" s="9"/>
      <c r="V489" s="9"/>
      <c r="W489" s="9"/>
    </row>
    <row r="490" spans="1:23">
      <c r="A490" s="5"/>
      <c r="B490" s="6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9"/>
      <c r="O490" s="9"/>
      <c r="P490" s="9"/>
      <c r="Q490" s="9"/>
      <c r="R490" s="9"/>
      <c r="S490" s="9"/>
      <c r="T490" s="9"/>
      <c r="U490" s="9"/>
      <c r="V490" s="9"/>
      <c r="W490" s="9"/>
    </row>
    <row r="491" spans="1:23">
      <c r="A491" s="5"/>
      <c r="B491" s="6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9"/>
      <c r="O491" s="9"/>
      <c r="P491" s="9"/>
      <c r="Q491" s="9"/>
      <c r="R491" s="9"/>
      <c r="S491" s="9"/>
      <c r="T491" s="9"/>
      <c r="U491" s="9"/>
      <c r="V491" s="9"/>
      <c r="W491" s="9"/>
    </row>
    <row r="492" spans="1:23">
      <c r="A492" s="5"/>
      <c r="B492" s="6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9"/>
      <c r="O492" s="9"/>
      <c r="P492" s="9"/>
      <c r="Q492" s="9"/>
      <c r="R492" s="9"/>
      <c r="S492" s="9"/>
      <c r="T492" s="9"/>
      <c r="U492" s="9"/>
      <c r="V492" s="9"/>
      <c r="W492" s="9"/>
    </row>
    <row r="493" spans="1:23">
      <c r="A493" s="5"/>
      <c r="B493" s="6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9"/>
      <c r="O493" s="9"/>
      <c r="P493" s="9"/>
      <c r="Q493" s="9"/>
      <c r="R493" s="9"/>
      <c r="S493" s="9"/>
      <c r="T493" s="9"/>
      <c r="U493" s="9"/>
      <c r="V493" s="9"/>
      <c r="W493" s="9"/>
    </row>
    <row r="494" spans="1:23">
      <c r="A494" s="5"/>
      <c r="B494" s="6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9"/>
      <c r="O494" s="9"/>
      <c r="P494" s="9"/>
      <c r="Q494" s="9"/>
      <c r="R494" s="9"/>
      <c r="S494" s="9"/>
      <c r="T494" s="9"/>
      <c r="U494" s="9"/>
      <c r="V494" s="9"/>
      <c r="W494" s="9"/>
    </row>
    <row r="495" spans="1:23">
      <c r="A495" s="5"/>
      <c r="B495" s="6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9"/>
      <c r="O495" s="9"/>
      <c r="P495" s="9"/>
      <c r="Q495" s="9"/>
      <c r="R495" s="9"/>
      <c r="S495" s="9"/>
      <c r="T495" s="9"/>
      <c r="U495" s="9"/>
      <c r="V495" s="9"/>
      <c r="W495" s="9"/>
    </row>
    <row r="496" spans="1:23">
      <c r="A496" s="5"/>
      <c r="B496" s="6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9"/>
      <c r="O496" s="9"/>
      <c r="P496" s="9"/>
      <c r="Q496" s="9"/>
      <c r="R496" s="9"/>
      <c r="S496" s="9"/>
      <c r="T496" s="9"/>
      <c r="U496" s="9"/>
      <c r="V496" s="9"/>
      <c r="W496" s="9"/>
    </row>
    <row r="497" spans="1:23">
      <c r="A497" s="5"/>
      <c r="B497" s="6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9"/>
      <c r="O497" s="9"/>
      <c r="P497" s="9"/>
      <c r="Q497" s="9"/>
      <c r="R497" s="9"/>
      <c r="S497" s="9"/>
      <c r="T497" s="9"/>
      <c r="U497" s="9"/>
      <c r="V497" s="9"/>
      <c r="W497" s="9"/>
    </row>
    <row r="498" spans="1:23">
      <c r="A498" s="5"/>
      <c r="B498" s="6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9"/>
      <c r="O498" s="9"/>
      <c r="P498" s="9"/>
      <c r="Q498" s="9"/>
      <c r="R498" s="9"/>
      <c r="S498" s="9"/>
      <c r="T498" s="9"/>
      <c r="U498" s="9"/>
      <c r="V498" s="9"/>
      <c r="W498" s="9"/>
    </row>
    <row r="499" spans="1:23">
      <c r="A499" s="5"/>
      <c r="B499" s="6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9"/>
      <c r="O499" s="9"/>
      <c r="P499" s="9"/>
      <c r="Q499" s="9"/>
      <c r="R499" s="9"/>
      <c r="S499" s="9"/>
      <c r="T499" s="9"/>
      <c r="U499" s="9"/>
      <c r="V499" s="9"/>
      <c r="W499" s="9"/>
    </row>
    <row r="500" spans="1:23">
      <c r="A500" s="5"/>
      <c r="B500" s="6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9"/>
      <c r="O500" s="9"/>
      <c r="P500" s="9"/>
      <c r="Q500" s="9"/>
      <c r="R500" s="9"/>
      <c r="S500" s="9"/>
      <c r="T500" s="9"/>
      <c r="U500" s="9"/>
      <c r="V500" s="9"/>
      <c r="W500" s="9"/>
    </row>
    <row r="501" spans="1:23">
      <c r="A501" s="5"/>
      <c r="B501" s="6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9"/>
      <c r="O501" s="9"/>
      <c r="P501" s="9"/>
      <c r="Q501" s="9"/>
      <c r="R501" s="9"/>
      <c r="S501" s="9"/>
      <c r="T501" s="9"/>
      <c r="U501" s="9"/>
      <c r="V501" s="9"/>
      <c r="W501" s="9"/>
    </row>
    <row r="502" spans="1:23">
      <c r="A502" s="5"/>
      <c r="B502" s="6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9"/>
      <c r="O502" s="9"/>
      <c r="P502" s="9"/>
      <c r="Q502" s="9"/>
      <c r="R502" s="9"/>
      <c r="S502" s="9"/>
      <c r="T502" s="9"/>
      <c r="U502" s="9"/>
      <c r="V502" s="9"/>
      <c r="W502" s="9"/>
    </row>
    <row r="503" spans="1:23">
      <c r="A503" s="5"/>
      <c r="B503" s="6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9"/>
      <c r="O503" s="9"/>
      <c r="P503" s="9"/>
      <c r="Q503" s="9"/>
      <c r="R503" s="9"/>
      <c r="S503" s="9"/>
      <c r="T503" s="9"/>
      <c r="U503" s="9"/>
      <c r="V503" s="9"/>
      <c r="W503" s="9"/>
    </row>
    <row r="504" spans="1:23">
      <c r="A504" s="5"/>
      <c r="B504" s="6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9"/>
      <c r="O504" s="9"/>
      <c r="P504" s="9"/>
      <c r="Q504" s="9"/>
      <c r="R504" s="9"/>
      <c r="S504" s="9"/>
      <c r="T504" s="9"/>
      <c r="U504" s="9"/>
      <c r="V504" s="9"/>
      <c r="W504" s="9"/>
    </row>
    <row r="505" spans="1:23">
      <c r="A505" s="5"/>
      <c r="B505" s="6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9"/>
      <c r="O505" s="9"/>
      <c r="P505" s="9"/>
      <c r="Q505" s="9"/>
      <c r="R505" s="9"/>
      <c r="S505" s="9"/>
      <c r="T505" s="9"/>
      <c r="U505" s="9"/>
      <c r="V505" s="9"/>
      <c r="W505" s="9"/>
    </row>
    <row r="506" spans="1:23">
      <c r="A506" s="5"/>
      <c r="B506" s="6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9"/>
      <c r="O506" s="9"/>
      <c r="P506" s="9"/>
      <c r="Q506" s="9"/>
      <c r="R506" s="9"/>
      <c r="S506" s="9"/>
      <c r="T506" s="9"/>
      <c r="U506" s="9"/>
      <c r="V506" s="9"/>
      <c r="W506" s="9"/>
    </row>
    <row r="507" spans="1:23">
      <c r="A507" s="5"/>
      <c r="B507" s="6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9"/>
      <c r="O507" s="9"/>
      <c r="P507" s="9"/>
      <c r="Q507" s="9"/>
      <c r="R507" s="9"/>
      <c r="S507" s="9"/>
      <c r="T507" s="9"/>
      <c r="U507" s="9"/>
      <c r="V507" s="9"/>
      <c r="W507" s="9"/>
    </row>
    <row r="508" spans="1:23">
      <c r="A508" s="5"/>
      <c r="B508" s="6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9"/>
      <c r="O508" s="9"/>
      <c r="P508" s="9"/>
      <c r="Q508" s="9"/>
      <c r="R508" s="9"/>
      <c r="S508" s="9"/>
      <c r="T508" s="9"/>
      <c r="U508" s="9"/>
      <c r="V508" s="9"/>
      <c r="W508" s="9"/>
    </row>
    <row r="509" spans="1:23">
      <c r="A509" s="5"/>
      <c r="B509" s="6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9"/>
      <c r="O509" s="9"/>
      <c r="P509" s="9"/>
      <c r="Q509" s="9"/>
      <c r="R509" s="9"/>
      <c r="S509" s="9"/>
      <c r="T509" s="9"/>
      <c r="U509" s="9"/>
      <c r="V509" s="9"/>
      <c r="W509" s="9"/>
    </row>
    <row r="510" spans="1:23">
      <c r="A510" s="5"/>
      <c r="B510" s="6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9"/>
      <c r="O510" s="9"/>
      <c r="P510" s="9"/>
      <c r="Q510" s="9"/>
      <c r="R510" s="9"/>
      <c r="S510" s="9"/>
      <c r="T510" s="9"/>
      <c r="U510" s="9"/>
      <c r="V510" s="9"/>
      <c r="W510" s="9"/>
    </row>
    <row r="511" spans="1:23">
      <c r="A511" s="5"/>
      <c r="B511" s="6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9"/>
      <c r="O511" s="9"/>
      <c r="P511" s="9"/>
      <c r="Q511" s="9"/>
      <c r="R511" s="9"/>
      <c r="S511" s="9"/>
      <c r="T511" s="9"/>
      <c r="U511" s="9"/>
      <c r="V511" s="9"/>
      <c r="W511" s="9"/>
    </row>
    <row r="512" spans="1:23">
      <c r="A512" s="5"/>
      <c r="B512" s="6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9"/>
      <c r="O512" s="9"/>
      <c r="P512" s="9"/>
      <c r="Q512" s="9"/>
      <c r="R512" s="9"/>
      <c r="S512" s="9"/>
      <c r="T512" s="9"/>
      <c r="U512" s="9"/>
      <c r="V512" s="9"/>
      <c r="W512" s="9"/>
    </row>
    <row r="513" spans="1:23">
      <c r="A513" s="5"/>
      <c r="B513" s="6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9"/>
      <c r="O513" s="9"/>
      <c r="P513" s="9"/>
      <c r="Q513" s="9"/>
      <c r="R513" s="9"/>
      <c r="S513" s="9"/>
      <c r="T513" s="9"/>
      <c r="U513" s="9"/>
      <c r="V513" s="9"/>
      <c r="W513" s="9"/>
    </row>
    <row r="514" spans="1:23">
      <c r="A514" s="5"/>
      <c r="B514" s="6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9"/>
      <c r="O514" s="9"/>
      <c r="P514" s="9"/>
      <c r="Q514" s="9"/>
      <c r="R514" s="9"/>
      <c r="S514" s="9"/>
      <c r="T514" s="9"/>
      <c r="U514" s="9"/>
      <c r="V514" s="9"/>
      <c r="W514" s="9"/>
    </row>
    <row r="515" spans="1:23">
      <c r="A515" s="5"/>
      <c r="B515" s="6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9"/>
      <c r="O515" s="9"/>
      <c r="P515" s="9"/>
      <c r="Q515" s="9"/>
      <c r="R515" s="9"/>
      <c r="S515" s="9"/>
      <c r="T515" s="9"/>
      <c r="U515" s="9"/>
      <c r="V515" s="9"/>
      <c r="W515" s="9"/>
    </row>
    <row r="516" spans="1:23">
      <c r="A516" s="5"/>
      <c r="B516" s="6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9"/>
      <c r="O516" s="9"/>
      <c r="P516" s="9"/>
      <c r="Q516" s="9"/>
      <c r="R516" s="9"/>
      <c r="S516" s="9"/>
      <c r="T516" s="9"/>
      <c r="U516" s="9"/>
      <c r="V516" s="9"/>
      <c r="W516" s="9"/>
    </row>
    <row r="517" spans="1:23">
      <c r="A517" s="5"/>
      <c r="B517" s="6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9"/>
      <c r="O517" s="9"/>
      <c r="P517" s="9"/>
      <c r="Q517" s="9"/>
      <c r="R517" s="9"/>
      <c r="S517" s="9"/>
      <c r="T517" s="9"/>
      <c r="U517" s="9"/>
      <c r="V517" s="9"/>
      <c r="W517" s="9"/>
    </row>
    <row r="518" spans="1:23">
      <c r="A518" s="5"/>
      <c r="B518" s="6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9"/>
      <c r="O518" s="9"/>
      <c r="P518" s="9"/>
      <c r="Q518" s="9"/>
      <c r="R518" s="9"/>
      <c r="S518" s="9"/>
      <c r="T518" s="9"/>
      <c r="U518" s="9"/>
      <c r="V518" s="9"/>
      <c r="W518" s="9"/>
    </row>
    <row r="519" spans="1:23">
      <c r="A519" s="5"/>
      <c r="B519" s="6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9"/>
      <c r="O519" s="9"/>
      <c r="P519" s="9"/>
      <c r="Q519" s="9"/>
      <c r="R519" s="9"/>
      <c r="S519" s="9"/>
      <c r="T519" s="9"/>
      <c r="U519" s="9"/>
      <c r="V519" s="9"/>
      <c r="W519" s="9"/>
    </row>
    <row r="520" spans="1:23">
      <c r="A520" s="5"/>
      <c r="B520" s="6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9"/>
      <c r="O520" s="9"/>
      <c r="P520" s="9"/>
      <c r="Q520" s="9"/>
      <c r="R520" s="9"/>
      <c r="S520" s="9"/>
      <c r="T520" s="9"/>
      <c r="U520" s="9"/>
      <c r="V520" s="9"/>
      <c r="W520" s="9"/>
    </row>
    <row r="521" spans="1:23">
      <c r="A521" s="5"/>
      <c r="B521" s="6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9"/>
      <c r="O521" s="9"/>
      <c r="P521" s="9"/>
      <c r="Q521" s="9"/>
      <c r="R521" s="9"/>
      <c r="S521" s="9"/>
      <c r="T521" s="9"/>
      <c r="U521" s="9"/>
      <c r="V521" s="9"/>
      <c r="W521" s="9"/>
    </row>
    <row r="522" spans="1:23">
      <c r="A522" s="5"/>
      <c r="B522" s="6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9"/>
      <c r="O522" s="9"/>
      <c r="P522" s="9"/>
      <c r="Q522" s="9"/>
      <c r="R522" s="9"/>
      <c r="S522" s="9"/>
      <c r="T522" s="9"/>
      <c r="U522" s="9"/>
      <c r="V522" s="9"/>
      <c r="W522" s="9"/>
    </row>
    <row r="523" spans="1:23">
      <c r="A523" s="5"/>
      <c r="B523" s="6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9"/>
      <c r="O523" s="9"/>
      <c r="P523" s="9"/>
      <c r="Q523" s="9"/>
      <c r="R523" s="9"/>
      <c r="S523" s="9"/>
      <c r="T523" s="9"/>
      <c r="U523" s="9"/>
      <c r="V523" s="9"/>
      <c r="W523" s="9"/>
    </row>
    <row r="524" spans="1:23">
      <c r="A524" s="5"/>
      <c r="B524" s="6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9"/>
      <c r="O524" s="9"/>
      <c r="P524" s="9"/>
      <c r="Q524" s="9"/>
      <c r="R524" s="9"/>
      <c r="S524" s="9"/>
      <c r="T524" s="9"/>
      <c r="U524" s="9"/>
      <c r="V524" s="9"/>
      <c r="W524" s="9"/>
    </row>
    <row r="525" spans="1:23">
      <c r="A525" s="5"/>
      <c r="B525" s="6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9"/>
      <c r="O525" s="9"/>
      <c r="P525" s="9"/>
      <c r="Q525" s="9"/>
      <c r="R525" s="9"/>
      <c r="S525" s="9"/>
      <c r="T525" s="9"/>
      <c r="U525" s="9"/>
      <c r="V525" s="9"/>
      <c r="W525" s="9"/>
    </row>
    <row r="526" spans="1:23">
      <c r="A526" s="5"/>
      <c r="B526" s="6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9"/>
      <c r="O526" s="9"/>
      <c r="P526" s="9"/>
      <c r="Q526" s="9"/>
      <c r="R526" s="9"/>
      <c r="S526" s="9"/>
      <c r="T526" s="9"/>
      <c r="U526" s="9"/>
      <c r="V526" s="9"/>
      <c r="W526" s="9"/>
    </row>
    <row r="527" spans="1:23">
      <c r="A527" s="5"/>
      <c r="B527" s="6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9"/>
      <c r="O527" s="9"/>
      <c r="P527" s="9"/>
      <c r="Q527" s="9"/>
      <c r="R527" s="9"/>
      <c r="S527" s="9"/>
      <c r="T527" s="9"/>
      <c r="U527" s="9"/>
      <c r="V527" s="9"/>
      <c r="W527" s="9"/>
    </row>
    <row r="528" spans="1:23">
      <c r="A528" s="5"/>
      <c r="B528" s="6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9"/>
      <c r="O528" s="9"/>
      <c r="P528" s="9"/>
      <c r="Q528" s="9"/>
      <c r="R528" s="9"/>
      <c r="S528" s="9"/>
      <c r="T528" s="9"/>
      <c r="U528" s="9"/>
      <c r="V528" s="9"/>
      <c r="W528" s="9"/>
    </row>
    <row r="529" spans="1:23">
      <c r="A529" s="5"/>
      <c r="B529" s="6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9"/>
      <c r="O529" s="9"/>
      <c r="P529" s="9"/>
      <c r="Q529" s="9"/>
      <c r="R529" s="9"/>
      <c r="S529" s="9"/>
      <c r="T529" s="9"/>
      <c r="U529" s="9"/>
      <c r="V529" s="9"/>
      <c r="W529" s="9"/>
    </row>
    <row r="530" spans="1:23">
      <c r="A530" s="5"/>
      <c r="B530" s="6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9"/>
      <c r="O530" s="9"/>
      <c r="P530" s="9"/>
      <c r="Q530" s="9"/>
      <c r="R530" s="9"/>
      <c r="S530" s="9"/>
      <c r="T530" s="9"/>
      <c r="U530" s="9"/>
      <c r="V530" s="9"/>
      <c r="W530" s="9"/>
    </row>
    <row r="531" spans="1:23">
      <c r="A531" s="5"/>
      <c r="B531" s="6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9"/>
      <c r="O531" s="9"/>
      <c r="P531" s="9"/>
      <c r="Q531" s="9"/>
      <c r="R531" s="9"/>
      <c r="S531" s="9"/>
      <c r="T531" s="9"/>
      <c r="U531" s="9"/>
      <c r="V531" s="9"/>
      <c r="W531" s="9"/>
    </row>
    <row r="532" spans="1:23">
      <c r="A532" s="5"/>
      <c r="B532" s="6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9"/>
      <c r="O532" s="9"/>
      <c r="P532" s="9"/>
      <c r="Q532" s="9"/>
      <c r="R532" s="9"/>
      <c r="S532" s="9"/>
      <c r="T532" s="9"/>
      <c r="U532" s="9"/>
      <c r="V532" s="9"/>
      <c r="W532" s="9"/>
    </row>
    <row r="533" spans="1:23">
      <c r="A533" s="5"/>
      <c r="B533" s="6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9"/>
      <c r="O533" s="9"/>
      <c r="P533" s="9"/>
      <c r="Q533" s="9"/>
      <c r="R533" s="9"/>
      <c r="S533" s="9"/>
      <c r="T533" s="9"/>
      <c r="U533" s="9"/>
      <c r="V533" s="9"/>
      <c r="W533" s="9"/>
    </row>
    <row r="534" spans="1:23">
      <c r="A534" s="5"/>
      <c r="B534" s="6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9"/>
      <c r="O534" s="9"/>
      <c r="P534" s="9"/>
      <c r="Q534" s="9"/>
      <c r="R534" s="9"/>
      <c r="S534" s="9"/>
      <c r="T534" s="9"/>
      <c r="U534" s="9"/>
      <c r="V534" s="9"/>
      <c r="W534" s="9"/>
    </row>
    <row r="535" spans="1:23">
      <c r="A535" s="5"/>
      <c r="B535" s="6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9"/>
      <c r="O535" s="9"/>
      <c r="P535" s="9"/>
      <c r="Q535" s="9"/>
      <c r="R535" s="9"/>
      <c r="S535" s="9"/>
      <c r="T535" s="9"/>
      <c r="U535" s="9"/>
      <c r="V535" s="9"/>
      <c r="W535" s="9"/>
    </row>
    <row r="536" spans="1:23">
      <c r="A536" s="5"/>
      <c r="B536" s="6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9"/>
      <c r="O536" s="9"/>
      <c r="P536" s="9"/>
      <c r="Q536" s="9"/>
      <c r="R536" s="9"/>
      <c r="S536" s="9"/>
      <c r="T536" s="9"/>
      <c r="U536" s="9"/>
      <c r="V536" s="9"/>
      <c r="W536" s="9"/>
    </row>
    <row r="537" spans="1:23">
      <c r="A537" s="5"/>
      <c r="B537" s="6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9"/>
      <c r="O537" s="9"/>
      <c r="P537" s="9"/>
      <c r="Q537" s="9"/>
      <c r="R537" s="9"/>
      <c r="S537" s="9"/>
      <c r="T537" s="9"/>
      <c r="U537" s="9"/>
      <c r="V537" s="9"/>
      <c r="W537" s="9"/>
    </row>
    <row r="538" spans="1:23">
      <c r="A538" s="5"/>
      <c r="B538" s="6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9"/>
      <c r="O538" s="9"/>
      <c r="P538" s="9"/>
      <c r="Q538" s="9"/>
      <c r="R538" s="9"/>
      <c r="S538" s="9"/>
      <c r="T538" s="9"/>
      <c r="U538" s="9"/>
      <c r="V538" s="9"/>
      <c r="W538" s="9"/>
    </row>
    <row r="539" spans="1:23">
      <c r="A539" s="5"/>
      <c r="B539" s="6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9"/>
      <c r="O539" s="9"/>
      <c r="P539" s="9"/>
      <c r="Q539" s="9"/>
      <c r="R539" s="9"/>
      <c r="S539" s="9"/>
      <c r="T539" s="9"/>
      <c r="U539" s="9"/>
      <c r="V539" s="9"/>
      <c r="W539" s="9"/>
    </row>
    <row r="540" spans="1:23">
      <c r="A540" s="5"/>
      <c r="B540" s="6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9"/>
      <c r="O540" s="9"/>
      <c r="P540" s="9"/>
      <c r="Q540" s="9"/>
      <c r="R540" s="9"/>
      <c r="S540" s="9"/>
      <c r="T540" s="9"/>
      <c r="U540" s="9"/>
      <c r="V540" s="9"/>
      <c r="W540" s="9"/>
    </row>
    <row r="541" spans="1:23">
      <c r="A541" s="5"/>
      <c r="B541" s="6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9"/>
      <c r="O541" s="9"/>
      <c r="P541" s="9"/>
      <c r="Q541" s="9"/>
      <c r="R541" s="9"/>
      <c r="S541" s="9"/>
      <c r="T541" s="9"/>
      <c r="U541" s="9"/>
      <c r="V541" s="9"/>
      <c r="W541" s="9"/>
    </row>
    <row r="542" spans="1:23">
      <c r="A542" s="5"/>
      <c r="B542" s="6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9"/>
      <c r="O542" s="9"/>
      <c r="P542" s="9"/>
      <c r="Q542" s="9"/>
      <c r="R542" s="9"/>
      <c r="S542" s="9"/>
      <c r="T542" s="9"/>
      <c r="U542" s="9"/>
      <c r="V542" s="9"/>
      <c r="W542" s="9"/>
    </row>
    <row r="543" spans="1:23">
      <c r="A543" s="5"/>
      <c r="B543" s="6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9"/>
      <c r="O543" s="9"/>
      <c r="P543" s="9"/>
      <c r="Q543" s="9"/>
      <c r="R543" s="9"/>
      <c r="S543" s="9"/>
      <c r="T543" s="9"/>
      <c r="U543" s="9"/>
      <c r="V543" s="9"/>
      <c r="W543" s="9"/>
    </row>
    <row r="544" spans="1:23">
      <c r="A544" s="5"/>
      <c r="B544" s="6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9"/>
      <c r="O544" s="9"/>
      <c r="P544" s="9"/>
      <c r="Q544" s="9"/>
      <c r="R544" s="9"/>
      <c r="S544" s="9"/>
      <c r="T544" s="9"/>
      <c r="U544" s="9"/>
      <c r="V544" s="9"/>
      <c r="W544" s="9"/>
    </row>
    <row r="545" spans="1:23">
      <c r="A545" s="5"/>
      <c r="B545" s="6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9"/>
      <c r="O545" s="9"/>
      <c r="P545" s="9"/>
      <c r="Q545" s="9"/>
      <c r="R545" s="9"/>
      <c r="S545" s="9"/>
      <c r="T545" s="9"/>
      <c r="U545" s="9"/>
      <c r="V545" s="9"/>
      <c r="W545" s="9"/>
    </row>
    <row r="546" spans="1:23">
      <c r="A546" s="5"/>
      <c r="B546" s="6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9"/>
      <c r="O546" s="9"/>
      <c r="P546" s="9"/>
      <c r="Q546" s="9"/>
      <c r="R546" s="9"/>
      <c r="S546" s="9"/>
      <c r="T546" s="9"/>
      <c r="U546" s="9"/>
      <c r="V546" s="9"/>
      <c r="W546" s="9"/>
    </row>
    <row r="547" spans="1:23">
      <c r="A547" s="5"/>
      <c r="B547" s="6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9"/>
      <c r="O547" s="9"/>
      <c r="P547" s="9"/>
      <c r="Q547" s="9"/>
      <c r="R547" s="9"/>
      <c r="S547" s="9"/>
      <c r="T547" s="9"/>
      <c r="U547" s="9"/>
      <c r="V547" s="9"/>
      <c r="W547" s="9"/>
    </row>
    <row r="548" spans="1:23">
      <c r="A548" s="5"/>
      <c r="B548" s="6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9"/>
      <c r="O548" s="9"/>
      <c r="P548" s="9"/>
      <c r="Q548" s="9"/>
      <c r="R548" s="9"/>
      <c r="S548" s="9"/>
      <c r="T548" s="9"/>
      <c r="U548" s="9"/>
      <c r="V548" s="9"/>
      <c r="W548" s="9"/>
    </row>
    <row r="549" spans="1:23">
      <c r="A549" s="5"/>
      <c r="B549" s="6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9"/>
      <c r="O549" s="9"/>
      <c r="P549" s="9"/>
      <c r="Q549" s="9"/>
      <c r="R549" s="9"/>
      <c r="S549" s="9"/>
      <c r="T549" s="9"/>
      <c r="U549" s="9"/>
      <c r="V549" s="9"/>
      <c r="W549" s="9"/>
    </row>
    <row r="550" spans="1:23">
      <c r="A550" s="5"/>
      <c r="B550" s="6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9"/>
      <c r="O550" s="9"/>
      <c r="P550" s="9"/>
      <c r="Q550" s="9"/>
      <c r="R550" s="9"/>
      <c r="S550" s="9"/>
      <c r="T550" s="9"/>
      <c r="U550" s="9"/>
      <c r="V550" s="9"/>
      <c r="W550" s="9"/>
    </row>
    <row r="551" spans="1:23">
      <c r="A551" s="5"/>
      <c r="B551" s="6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9"/>
      <c r="O551" s="9"/>
      <c r="P551" s="9"/>
      <c r="Q551" s="9"/>
      <c r="R551" s="9"/>
      <c r="S551" s="9"/>
      <c r="T551" s="9"/>
      <c r="U551" s="9"/>
      <c r="V551" s="9"/>
      <c r="W551" s="9"/>
    </row>
    <row r="552" spans="1:23">
      <c r="A552" s="5"/>
      <c r="B552" s="6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9"/>
      <c r="O552" s="9"/>
      <c r="P552" s="9"/>
      <c r="Q552" s="9"/>
      <c r="R552" s="9"/>
      <c r="S552" s="9"/>
      <c r="T552" s="9"/>
      <c r="U552" s="9"/>
      <c r="V552" s="9"/>
      <c r="W552" s="9"/>
    </row>
    <row r="553" spans="1:23">
      <c r="A553" s="5"/>
      <c r="B553" s="6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9"/>
      <c r="O553" s="9"/>
      <c r="P553" s="9"/>
      <c r="Q553" s="9"/>
      <c r="R553" s="9"/>
      <c r="S553" s="9"/>
      <c r="T553" s="9"/>
      <c r="U553" s="9"/>
      <c r="V553" s="9"/>
      <c r="W553" s="9"/>
    </row>
    <row r="554" spans="1:23">
      <c r="A554" s="5"/>
      <c r="B554" s="6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9"/>
      <c r="O554" s="9"/>
      <c r="P554" s="9"/>
      <c r="Q554" s="9"/>
      <c r="R554" s="9"/>
      <c r="S554" s="9"/>
      <c r="T554" s="9"/>
      <c r="U554" s="9"/>
      <c r="V554" s="9"/>
      <c r="W554" s="9"/>
    </row>
    <row r="555" spans="1:23">
      <c r="A555" s="5"/>
      <c r="B555" s="6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9"/>
      <c r="O555" s="9"/>
      <c r="P555" s="9"/>
      <c r="Q555" s="9"/>
      <c r="R555" s="9"/>
      <c r="S555" s="9"/>
      <c r="T555" s="9"/>
      <c r="U555" s="9"/>
      <c r="V555" s="9"/>
      <c r="W555" s="9"/>
    </row>
    <row r="556" spans="1:23">
      <c r="A556" s="5"/>
      <c r="B556" s="6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9"/>
      <c r="O556" s="9"/>
      <c r="P556" s="9"/>
      <c r="Q556" s="9"/>
      <c r="R556" s="9"/>
      <c r="S556" s="9"/>
      <c r="T556" s="9"/>
      <c r="U556" s="9"/>
      <c r="V556" s="9"/>
      <c r="W556" s="9"/>
    </row>
    <row r="557" spans="1:23">
      <c r="A557" s="5"/>
      <c r="B557" s="6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9"/>
      <c r="O557" s="9"/>
      <c r="P557" s="9"/>
      <c r="Q557" s="9"/>
      <c r="R557" s="9"/>
      <c r="S557" s="9"/>
      <c r="T557" s="9"/>
      <c r="U557" s="9"/>
      <c r="V557" s="9"/>
      <c r="W557" s="9"/>
    </row>
    <row r="558" spans="1:23">
      <c r="A558" s="5"/>
      <c r="B558" s="6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9"/>
      <c r="O558" s="9"/>
      <c r="P558" s="9"/>
      <c r="Q558" s="9"/>
      <c r="R558" s="9"/>
      <c r="S558" s="9"/>
      <c r="T558" s="9"/>
      <c r="U558" s="9"/>
      <c r="V558" s="9"/>
      <c r="W558" s="9"/>
    </row>
    <row r="559" spans="1:23">
      <c r="A559" s="5"/>
      <c r="B559" s="6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9"/>
      <c r="O559" s="9"/>
      <c r="P559" s="9"/>
      <c r="Q559" s="9"/>
      <c r="R559" s="9"/>
      <c r="S559" s="9"/>
      <c r="T559" s="9"/>
      <c r="U559" s="9"/>
      <c r="V559" s="9"/>
      <c r="W559" s="9"/>
    </row>
    <row r="560" spans="1:23">
      <c r="A560" s="5"/>
      <c r="B560" s="6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9"/>
      <c r="O560" s="9"/>
      <c r="P560" s="9"/>
      <c r="Q560" s="9"/>
      <c r="R560" s="9"/>
      <c r="S560" s="9"/>
      <c r="T560" s="9"/>
      <c r="U560" s="9"/>
      <c r="V560" s="9"/>
      <c r="W560" s="9"/>
    </row>
    <row r="561" spans="1:23">
      <c r="A561" s="5"/>
      <c r="B561" s="6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9"/>
      <c r="O561" s="9"/>
      <c r="P561" s="9"/>
      <c r="Q561" s="9"/>
      <c r="R561" s="9"/>
      <c r="S561" s="9"/>
      <c r="T561" s="9"/>
      <c r="U561" s="9"/>
      <c r="V561" s="9"/>
      <c r="W561" s="9"/>
    </row>
    <row r="562" spans="1:23">
      <c r="A562" s="5"/>
      <c r="B562" s="6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9"/>
      <c r="O562" s="9"/>
      <c r="P562" s="9"/>
      <c r="Q562" s="9"/>
      <c r="R562" s="9"/>
      <c r="S562" s="9"/>
      <c r="T562" s="9"/>
      <c r="U562" s="9"/>
      <c r="V562" s="9"/>
      <c r="W562" s="9"/>
    </row>
    <row r="563" spans="1:23">
      <c r="A563" s="5"/>
      <c r="B563" s="6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9"/>
      <c r="O563" s="9"/>
      <c r="P563" s="9"/>
      <c r="Q563" s="9"/>
      <c r="R563" s="9"/>
      <c r="S563" s="9"/>
      <c r="T563" s="9"/>
      <c r="U563" s="9"/>
      <c r="V563" s="9"/>
      <c r="W563" s="9"/>
    </row>
    <row r="564" spans="1:23">
      <c r="A564" s="5"/>
      <c r="B564" s="6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9"/>
      <c r="O564" s="9"/>
      <c r="P564" s="9"/>
      <c r="Q564" s="9"/>
      <c r="R564" s="9"/>
      <c r="S564" s="9"/>
      <c r="T564" s="9"/>
      <c r="U564" s="9"/>
      <c r="V564" s="9"/>
      <c r="W564" s="9"/>
    </row>
    <row r="565" spans="1:23">
      <c r="A565" s="5"/>
      <c r="B565" s="6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9"/>
      <c r="O565" s="9"/>
      <c r="P565" s="9"/>
      <c r="Q565" s="9"/>
      <c r="R565" s="9"/>
      <c r="S565" s="9"/>
      <c r="T565" s="9"/>
      <c r="U565" s="9"/>
      <c r="V565" s="9"/>
      <c r="W565" s="9"/>
    </row>
    <row r="566" spans="1:23">
      <c r="A566" s="5"/>
      <c r="B566" s="6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9"/>
      <c r="O566" s="9"/>
      <c r="P566" s="9"/>
      <c r="Q566" s="9"/>
      <c r="R566" s="9"/>
      <c r="S566" s="9"/>
      <c r="T566" s="9"/>
      <c r="U566" s="9"/>
      <c r="V566" s="9"/>
      <c r="W566" s="9"/>
    </row>
    <row r="567" spans="1:23">
      <c r="A567" s="5"/>
      <c r="B567" s="6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9"/>
      <c r="O567" s="9"/>
      <c r="P567" s="9"/>
      <c r="Q567" s="9"/>
      <c r="R567" s="9"/>
      <c r="S567" s="9"/>
      <c r="T567" s="9"/>
      <c r="U567" s="9"/>
      <c r="V567" s="9"/>
      <c r="W567" s="9"/>
    </row>
    <row r="568" spans="1:23">
      <c r="A568" s="5"/>
      <c r="B568" s="6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9"/>
      <c r="O568" s="9"/>
      <c r="P568" s="9"/>
      <c r="Q568" s="9"/>
      <c r="R568" s="9"/>
      <c r="S568" s="9"/>
      <c r="T568" s="9"/>
      <c r="U568" s="9"/>
      <c r="V568" s="9"/>
      <c r="W568" s="9"/>
    </row>
    <row r="569" spans="1:23">
      <c r="A569" s="5"/>
      <c r="B569" s="6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9"/>
      <c r="O569" s="9"/>
      <c r="P569" s="9"/>
      <c r="Q569" s="9"/>
      <c r="R569" s="9"/>
      <c r="S569" s="9"/>
      <c r="T569" s="9"/>
      <c r="U569" s="9"/>
      <c r="V569" s="9"/>
      <c r="W569" s="9"/>
    </row>
    <row r="570" spans="1:23">
      <c r="A570" s="5"/>
      <c r="B570" s="6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9"/>
      <c r="O570" s="9"/>
      <c r="P570" s="9"/>
      <c r="Q570" s="9"/>
      <c r="R570" s="9"/>
      <c r="S570" s="9"/>
      <c r="T570" s="9"/>
      <c r="U570" s="9"/>
      <c r="V570" s="9"/>
      <c r="W570" s="9"/>
    </row>
    <row r="571" spans="1:23">
      <c r="A571" s="5"/>
      <c r="B571" s="6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9"/>
      <c r="O571" s="9"/>
      <c r="P571" s="9"/>
      <c r="Q571" s="9"/>
      <c r="R571" s="9"/>
      <c r="S571" s="9"/>
      <c r="T571" s="9"/>
      <c r="U571" s="9"/>
      <c r="V571" s="9"/>
      <c r="W571" s="9"/>
    </row>
    <row r="572" spans="1:23">
      <c r="A572" s="5"/>
      <c r="B572" s="6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9"/>
      <c r="O572" s="9"/>
      <c r="P572" s="9"/>
      <c r="Q572" s="9"/>
      <c r="R572" s="9"/>
      <c r="S572" s="9"/>
      <c r="T572" s="9"/>
      <c r="U572" s="9"/>
      <c r="V572" s="9"/>
      <c r="W572" s="9"/>
    </row>
    <row r="573" spans="1:23">
      <c r="A573" s="5"/>
      <c r="B573" s="6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9"/>
      <c r="O573" s="9"/>
      <c r="P573" s="9"/>
      <c r="Q573" s="9"/>
      <c r="R573" s="9"/>
      <c r="S573" s="9"/>
      <c r="T573" s="9"/>
      <c r="U573" s="9"/>
      <c r="V573" s="9"/>
      <c r="W573" s="9"/>
    </row>
    <row r="574" spans="1:23">
      <c r="A574" s="5"/>
      <c r="B574" s="6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9"/>
      <c r="O574" s="9"/>
      <c r="P574" s="9"/>
      <c r="Q574" s="9"/>
      <c r="R574" s="9"/>
      <c r="S574" s="9"/>
      <c r="T574" s="9"/>
      <c r="U574" s="9"/>
      <c r="V574" s="9"/>
      <c r="W574" s="9"/>
    </row>
    <row r="575" spans="1:23">
      <c r="A575" s="5"/>
      <c r="B575" s="6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9"/>
      <c r="O575" s="9"/>
      <c r="P575" s="9"/>
      <c r="Q575" s="9"/>
      <c r="R575" s="9"/>
      <c r="S575" s="9"/>
      <c r="T575" s="9"/>
      <c r="U575" s="9"/>
      <c r="V575" s="9"/>
      <c r="W575" s="9"/>
    </row>
    <row r="576" spans="1:23">
      <c r="A576" s="5"/>
      <c r="B576" s="6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9"/>
      <c r="O576" s="9"/>
      <c r="P576" s="9"/>
      <c r="Q576" s="9"/>
      <c r="R576" s="9"/>
      <c r="S576" s="9"/>
      <c r="T576" s="9"/>
      <c r="U576" s="9"/>
      <c r="V576" s="9"/>
      <c r="W576" s="9"/>
    </row>
    <row r="577" spans="1:23">
      <c r="A577" s="5"/>
      <c r="B577" s="6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9"/>
      <c r="O577" s="9"/>
      <c r="P577" s="9"/>
      <c r="Q577" s="9"/>
      <c r="R577" s="9"/>
      <c r="S577" s="9"/>
      <c r="T577" s="9"/>
      <c r="U577" s="9"/>
      <c r="V577" s="9"/>
      <c r="W577" s="9"/>
    </row>
    <row r="578" spans="1:23">
      <c r="A578" s="5"/>
      <c r="B578" s="6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9"/>
      <c r="O578" s="9"/>
      <c r="P578" s="9"/>
      <c r="Q578" s="9"/>
      <c r="R578" s="9"/>
      <c r="S578" s="9"/>
      <c r="T578" s="9"/>
      <c r="U578" s="9"/>
      <c r="V578" s="9"/>
      <c r="W578" s="9"/>
    </row>
    <row r="579" spans="1:23">
      <c r="A579" s="5"/>
      <c r="B579" s="6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9"/>
      <c r="O579" s="9"/>
      <c r="P579" s="9"/>
      <c r="Q579" s="9"/>
      <c r="R579" s="9"/>
      <c r="S579" s="9"/>
      <c r="T579" s="9"/>
      <c r="U579" s="9"/>
      <c r="V579" s="9"/>
      <c r="W579" s="9"/>
    </row>
    <row r="580" spans="1:23">
      <c r="A580" s="5"/>
      <c r="B580" s="6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9"/>
      <c r="O580" s="9"/>
      <c r="P580" s="9"/>
      <c r="Q580" s="9"/>
      <c r="R580" s="9"/>
      <c r="S580" s="9"/>
      <c r="T580" s="9"/>
      <c r="U580" s="9"/>
      <c r="V580" s="9"/>
      <c r="W580" s="9"/>
    </row>
    <row r="581" spans="1:23">
      <c r="A581" s="5"/>
      <c r="B581" s="6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9"/>
      <c r="O581" s="9"/>
      <c r="P581" s="9"/>
      <c r="Q581" s="9"/>
      <c r="R581" s="9"/>
      <c r="S581" s="9"/>
      <c r="T581" s="9"/>
      <c r="U581" s="9"/>
      <c r="V581" s="9"/>
      <c r="W581" s="9"/>
    </row>
    <row r="582" spans="1:23">
      <c r="A582" s="5"/>
      <c r="B582" s="6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9"/>
      <c r="O582" s="9"/>
      <c r="P582" s="9"/>
      <c r="Q582" s="9"/>
      <c r="R582" s="9"/>
      <c r="S582" s="9"/>
      <c r="T582" s="9"/>
      <c r="U582" s="9"/>
      <c r="V582" s="9"/>
      <c r="W582" s="9"/>
    </row>
    <row r="583" spans="1:23">
      <c r="A583" s="5"/>
      <c r="B583" s="6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9"/>
      <c r="O583" s="9"/>
      <c r="P583" s="9"/>
      <c r="Q583" s="9"/>
      <c r="R583" s="9"/>
      <c r="S583" s="9"/>
      <c r="T583" s="9"/>
      <c r="U583" s="9"/>
      <c r="V583" s="9"/>
      <c r="W583" s="9"/>
    </row>
    <row r="584" spans="1:23">
      <c r="A584" s="5"/>
      <c r="B584" s="6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9"/>
      <c r="O584" s="9"/>
      <c r="P584" s="9"/>
      <c r="Q584" s="9"/>
      <c r="R584" s="9"/>
      <c r="S584" s="9"/>
      <c r="T584" s="9"/>
      <c r="U584" s="9"/>
      <c r="V584" s="9"/>
      <c r="W584" s="9"/>
    </row>
    <row r="585" spans="1:23">
      <c r="A585" s="5"/>
      <c r="B585" s="6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9"/>
      <c r="O585" s="9"/>
      <c r="P585" s="9"/>
      <c r="Q585" s="9"/>
      <c r="R585" s="9"/>
      <c r="S585" s="9"/>
      <c r="T585" s="9"/>
      <c r="U585" s="9"/>
      <c r="V585" s="9"/>
      <c r="W585" s="9"/>
    </row>
    <row r="586" spans="1:23">
      <c r="A586" s="5"/>
      <c r="B586" s="6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9"/>
      <c r="O586" s="9"/>
      <c r="P586" s="9"/>
      <c r="Q586" s="9"/>
      <c r="R586" s="9"/>
      <c r="S586" s="9"/>
      <c r="T586" s="9"/>
      <c r="U586" s="9"/>
      <c r="V586" s="9"/>
      <c r="W586" s="9"/>
    </row>
    <row r="587" spans="1:23">
      <c r="A587" s="5"/>
      <c r="B587" s="6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9"/>
      <c r="O587" s="9"/>
      <c r="P587" s="9"/>
      <c r="Q587" s="9"/>
      <c r="R587" s="9"/>
      <c r="S587" s="9"/>
      <c r="T587" s="9"/>
      <c r="U587" s="9"/>
      <c r="V587" s="9"/>
      <c r="W587" s="9"/>
    </row>
    <row r="588" spans="1:23">
      <c r="A588" s="5"/>
      <c r="B588" s="6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9"/>
      <c r="O588" s="9"/>
      <c r="P588" s="9"/>
      <c r="Q588" s="9"/>
      <c r="R588" s="9"/>
      <c r="S588" s="9"/>
      <c r="T588" s="9"/>
      <c r="U588" s="9"/>
      <c r="V588" s="9"/>
      <c r="W588" s="9"/>
    </row>
    <row r="589" spans="1:23">
      <c r="A589" s="5"/>
      <c r="B589" s="6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9"/>
      <c r="O589" s="9"/>
      <c r="P589" s="9"/>
      <c r="Q589" s="9"/>
      <c r="R589" s="9"/>
      <c r="S589" s="9"/>
      <c r="T589" s="9"/>
      <c r="U589" s="9"/>
      <c r="V589" s="9"/>
      <c r="W589" s="9"/>
    </row>
    <row r="590" spans="1:23">
      <c r="A590" s="5"/>
      <c r="B590" s="6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9"/>
      <c r="O590" s="9"/>
      <c r="P590" s="9"/>
      <c r="Q590" s="9"/>
      <c r="R590" s="9"/>
      <c r="S590" s="9"/>
      <c r="T590" s="9"/>
      <c r="U590" s="9"/>
      <c r="V590" s="9"/>
      <c r="W590" s="9"/>
    </row>
    <row r="591" spans="1:23">
      <c r="A591" s="5"/>
      <c r="B591" s="6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9"/>
      <c r="O591" s="9"/>
      <c r="P591" s="9"/>
      <c r="Q591" s="9"/>
      <c r="R591" s="9"/>
      <c r="S591" s="9"/>
      <c r="T591" s="9"/>
      <c r="U591" s="9"/>
      <c r="V591" s="9"/>
      <c r="W591" s="9"/>
    </row>
    <row r="592" spans="1:23">
      <c r="A592" s="5"/>
      <c r="B592" s="6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9"/>
      <c r="O592" s="9"/>
      <c r="P592" s="9"/>
      <c r="Q592" s="9"/>
      <c r="R592" s="9"/>
      <c r="S592" s="9"/>
      <c r="T592" s="9"/>
      <c r="U592" s="9"/>
      <c r="V592" s="9"/>
      <c r="W592" s="9"/>
    </row>
    <row r="593" spans="1:23">
      <c r="A593" s="5"/>
      <c r="B593" s="6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9"/>
      <c r="O593" s="9"/>
      <c r="P593" s="9"/>
      <c r="Q593" s="9"/>
      <c r="R593" s="9"/>
      <c r="S593" s="9"/>
      <c r="T593" s="9"/>
      <c r="U593" s="9"/>
      <c r="V593" s="9"/>
      <c r="W593" s="9"/>
    </row>
    <row r="594" spans="1:23">
      <c r="A594" s="5"/>
      <c r="B594" s="6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9"/>
      <c r="O594" s="9"/>
      <c r="P594" s="9"/>
      <c r="Q594" s="9"/>
      <c r="R594" s="9"/>
      <c r="S594" s="9"/>
      <c r="T594" s="9"/>
      <c r="U594" s="9"/>
      <c r="V594" s="9"/>
      <c r="W594" s="9"/>
    </row>
    <row r="595" spans="1:23">
      <c r="A595" s="5"/>
      <c r="B595" s="6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9"/>
      <c r="O595" s="9"/>
      <c r="P595" s="9"/>
      <c r="Q595" s="9"/>
      <c r="R595" s="9"/>
      <c r="S595" s="9"/>
      <c r="T595" s="9"/>
      <c r="U595" s="9"/>
      <c r="V595" s="9"/>
      <c r="W595" s="9"/>
    </row>
    <row r="596" spans="1:23">
      <c r="A596" s="5"/>
      <c r="B596" s="6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9"/>
      <c r="O596" s="9"/>
      <c r="P596" s="9"/>
      <c r="Q596" s="9"/>
      <c r="R596" s="9"/>
      <c r="S596" s="9"/>
      <c r="T596" s="9"/>
      <c r="U596" s="9"/>
      <c r="V596" s="9"/>
      <c r="W596" s="9"/>
    </row>
    <row r="597" spans="1:23">
      <c r="A597" s="5"/>
      <c r="B597" s="6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9"/>
      <c r="O597" s="9"/>
      <c r="P597" s="9"/>
      <c r="Q597" s="9"/>
      <c r="R597" s="9"/>
      <c r="S597" s="9"/>
      <c r="T597" s="9"/>
      <c r="U597" s="9"/>
      <c r="V597" s="9"/>
      <c r="W597" s="9"/>
    </row>
    <row r="598" spans="1:23">
      <c r="A598" s="5"/>
      <c r="B598" s="6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9"/>
      <c r="O598" s="9"/>
      <c r="P598" s="9"/>
      <c r="Q598" s="9"/>
      <c r="R598" s="9"/>
      <c r="S598" s="9"/>
      <c r="T598" s="9"/>
      <c r="U598" s="9"/>
      <c r="V598" s="9"/>
      <c r="W598" s="9"/>
    </row>
    <row r="599" spans="1:23">
      <c r="A599" s="5"/>
      <c r="B599" s="6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9"/>
      <c r="O599" s="9"/>
      <c r="P599" s="9"/>
      <c r="Q599" s="9"/>
      <c r="R599" s="9"/>
      <c r="S599" s="9"/>
      <c r="T599" s="9"/>
      <c r="U599" s="9"/>
      <c r="V599" s="9"/>
      <c r="W599" s="9"/>
    </row>
    <row r="600" spans="1:23">
      <c r="A600" s="5"/>
      <c r="B600" s="6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9"/>
      <c r="O600" s="9"/>
      <c r="P600" s="9"/>
      <c r="Q600" s="9"/>
      <c r="R600" s="9"/>
      <c r="S600" s="9"/>
      <c r="T600" s="9"/>
      <c r="U600" s="9"/>
      <c r="V600" s="9"/>
      <c r="W600" s="9"/>
    </row>
    <row r="601" spans="1:23">
      <c r="A601" s="5"/>
      <c r="B601" s="6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9"/>
      <c r="O601" s="9"/>
      <c r="P601" s="9"/>
      <c r="Q601" s="9"/>
      <c r="R601" s="9"/>
      <c r="S601" s="9"/>
      <c r="T601" s="9"/>
      <c r="U601" s="9"/>
      <c r="V601" s="9"/>
      <c r="W601" s="9"/>
    </row>
    <row r="602" spans="1:23">
      <c r="A602" s="5"/>
      <c r="B602" s="6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9"/>
      <c r="O602" s="9"/>
      <c r="P602" s="9"/>
      <c r="Q602" s="9"/>
      <c r="R602" s="9"/>
      <c r="S602" s="9"/>
      <c r="T602" s="9"/>
      <c r="U602" s="9"/>
      <c r="V602" s="9"/>
      <c r="W602" s="9"/>
    </row>
    <row r="603" spans="1:23">
      <c r="A603" s="5"/>
      <c r="B603" s="6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9"/>
      <c r="O603" s="9"/>
      <c r="P603" s="9"/>
      <c r="Q603" s="9"/>
      <c r="R603" s="9"/>
      <c r="S603" s="9"/>
      <c r="T603" s="9"/>
      <c r="U603" s="9"/>
      <c r="V603" s="9"/>
      <c r="W603" s="9"/>
    </row>
    <row r="604" spans="1:23">
      <c r="A604" s="5"/>
      <c r="B604" s="6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9"/>
      <c r="O604" s="9"/>
      <c r="P604" s="9"/>
      <c r="Q604" s="9"/>
      <c r="R604" s="9"/>
      <c r="S604" s="9"/>
      <c r="T604" s="9"/>
      <c r="U604" s="9"/>
      <c r="V604" s="9"/>
      <c r="W604" s="9"/>
    </row>
    <row r="605" spans="1:23">
      <c r="A605" s="5"/>
      <c r="B605" s="6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9"/>
      <c r="O605" s="9"/>
      <c r="P605" s="9"/>
      <c r="Q605" s="9"/>
      <c r="R605" s="9"/>
      <c r="S605" s="9"/>
      <c r="T605" s="9"/>
      <c r="U605" s="9"/>
      <c r="V605" s="9"/>
      <c r="W605" s="9"/>
    </row>
    <row r="606" spans="1:23">
      <c r="A606" s="5"/>
      <c r="B606" s="6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9"/>
      <c r="O606" s="9"/>
      <c r="P606" s="9"/>
      <c r="Q606" s="9"/>
      <c r="R606" s="9"/>
      <c r="S606" s="9"/>
      <c r="T606" s="9"/>
      <c r="U606" s="9"/>
      <c r="V606" s="9"/>
      <c r="W606" s="9"/>
    </row>
    <row r="607" spans="1:23">
      <c r="A607" s="5"/>
      <c r="B607" s="6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9"/>
      <c r="O607" s="9"/>
      <c r="P607" s="9"/>
      <c r="Q607" s="9"/>
      <c r="R607" s="9"/>
      <c r="S607" s="9"/>
      <c r="T607" s="9"/>
      <c r="U607" s="9"/>
      <c r="V607" s="9"/>
      <c r="W607" s="9"/>
    </row>
    <row r="608" spans="1:23">
      <c r="A608" s="5"/>
      <c r="B608" s="6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9"/>
      <c r="O608" s="9"/>
      <c r="P608" s="9"/>
      <c r="Q608" s="9"/>
      <c r="R608" s="9"/>
      <c r="S608" s="9"/>
      <c r="T608" s="9"/>
      <c r="U608" s="9"/>
      <c r="V608" s="9"/>
      <c r="W608" s="9"/>
    </row>
    <row r="609" spans="1:23">
      <c r="A609" s="5"/>
      <c r="B609" s="6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9"/>
      <c r="O609" s="9"/>
      <c r="P609" s="9"/>
      <c r="Q609" s="9"/>
      <c r="R609" s="9"/>
      <c r="S609" s="9"/>
      <c r="T609" s="9"/>
      <c r="U609" s="9"/>
      <c r="V609" s="9"/>
      <c r="W609" s="9"/>
    </row>
    <row r="610" spans="1:23">
      <c r="A610" s="5"/>
      <c r="B610" s="6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9"/>
      <c r="O610" s="9"/>
      <c r="P610" s="9"/>
      <c r="Q610" s="9"/>
      <c r="R610" s="9"/>
      <c r="S610" s="9"/>
      <c r="T610" s="9"/>
      <c r="U610" s="9"/>
      <c r="V610" s="9"/>
      <c r="W610" s="9"/>
    </row>
    <row r="611" spans="1:23">
      <c r="A611" s="5"/>
      <c r="B611" s="6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9"/>
      <c r="O611" s="9"/>
      <c r="P611" s="9"/>
      <c r="Q611" s="9"/>
      <c r="R611" s="9"/>
      <c r="S611" s="9"/>
      <c r="T611" s="9"/>
      <c r="U611" s="9"/>
      <c r="V611" s="9"/>
      <c r="W611" s="9"/>
    </row>
    <row r="612" spans="1:23">
      <c r="A612" s="5"/>
      <c r="B612" s="6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9"/>
      <c r="O612" s="9"/>
      <c r="P612" s="9"/>
      <c r="Q612" s="9"/>
      <c r="R612" s="9"/>
      <c r="S612" s="9"/>
      <c r="T612" s="9"/>
      <c r="U612" s="9"/>
      <c r="V612" s="9"/>
      <c r="W612" s="9"/>
    </row>
    <row r="613" spans="1:23">
      <c r="A613" s="5"/>
      <c r="B613" s="6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9"/>
      <c r="O613" s="9"/>
      <c r="P613" s="9"/>
      <c r="Q613" s="9"/>
      <c r="R613" s="9"/>
      <c r="S613" s="9"/>
      <c r="T613" s="9"/>
      <c r="U613" s="9"/>
      <c r="V613" s="9"/>
      <c r="W613" s="9"/>
    </row>
    <row r="614" spans="1:23">
      <c r="A614" s="5"/>
      <c r="B614" s="6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9"/>
      <c r="O614" s="9"/>
      <c r="P614" s="9"/>
      <c r="Q614" s="9"/>
      <c r="R614" s="9"/>
      <c r="S614" s="9"/>
      <c r="T614" s="9"/>
      <c r="U614" s="9"/>
      <c r="V614" s="9"/>
      <c r="W614" s="9"/>
    </row>
    <row r="615" spans="1:23">
      <c r="A615" s="5"/>
      <c r="B615" s="6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9"/>
      <c r="O615" s="9"/>
      <c r="P615" s="9"/>
      <c r="Q615" s="9"/>
      <c r="R615" s="9"/>
      <c r="S615" s="9"/>
      <c r="T615" s="9"/>
      <c r="U615" s="9"/>
      <c r="V615" s="9"/>
      <c r="W615" s="9"/>
    </row>
    <row r="616" spans="1:23">
      <c r="A616" s="5"/>
      <c r="B616" s="6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9"/>
      <c r="O616" s="9"/>
      <c r="P616" s="9"/>
      <c r="Q616" s="9"/>
      <c r="R616" s="9"/>
      <c r="S616" s="9"/>
      <c r="T616" s="9"/>
      <c r="U616" s="9"/>
      <c r="V616" s="9"/>
      <c r="W616" s="9"/>
    </row>
    <row r="617" spans="1:23">
      <c r="A617" s="5"/>
      <c r="B617" s="6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9"/>
      <c r="O617" s="9"/>
      <c r="P617" s="9"/>
      <c r="Q617" s="9"/>
      <c r="R617" s="9"/>
      <c r="S617" s="9"/>
      <c r="T617" s="9"/>
      <c r="U617" s="9"/>
      <c r="V617" s="9"/>
      <c r="W617" s="9"/>
    </row>
    <row r="618" spans="1:23">
      <c r="A618" s="5"/>
      <c r="B618" s="6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9"/>
      <c r="O618" s="9"/>
      <c r="P618" s="9"/>
      <c r="Q618" s="9"/>
      <c r="R618" s="9"/>
      <c r="S618" s="9"/>
      <c r="T618" s="9"/>
      <c r="U618" s="9"/>
      <c r="V618" s="9"/>
      <c r="W618" s="9"/>
    </row>
    <row r="619" spans="1:23">
      <c r="A619" s="5"/>
      <c r="B619" s="6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9"/>
      <c r="O619" s="9"/>
      <c r="P619" s="9"/>
      <c r="Q619" s="9"/>
      <c r="R619" s="9"/>
      <c r="S619" s="9"/>
      <c r="T619" s="9"/>
      <c r="U619" s="9"/>
      <c r="V619" s="9"/>
      <c r="W619" s="9"/>
    </row>
    <row r="620" spans="1:23">
      <c r="A620" s="5"/>
      <c r="B620" s="6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9"/>
      <c r="O620" s="9"/>
      <c r="P620" s="9"/>
      <c r="Q620" s="9"/>
      <c r="R620" s="9"/>
      <c r="S620" s="9"/>
      <c r="T620" s="9"/>
      <c r="U620" s="9"/>
      <c r="V620" s="9"/>
      <c r="W620" s="9"/>
    </row>
    <row r="621" spans="1:23">
      <c r="A621" s="5"/>
      <c r="B621" s="6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9"/>
      <c r="O621" s="9"/>
      <c r="P621" s="9"/>
      <c r="Q621" s="9"/>
      <c r="R621" s="9"/>
      <c r="S621" s="9"/>
      <c r="T621" s="9"/>
      <c r="U621" s="9"/>
      <c r="V621" s="9"/>
      <c r="W621" s="9"/>
    </row>
    <row r="622" spans="1:23">
      <c r="A622" s="5"/>
      <c r="B622" s="6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9"/>
      <c r="O622" s="9"/>
      <c r="P622" s="9"/>
      <c r="Q622" s="9"/>
      <c r="R622" s="9"/>
      <c r="S622" s="9"/>
      <c r="T622" s="9"/>
      <c r="U622" s="9"/>
      <c r="V622" s="9"/>
      <c r="W622" s="9"/>
    </row>
    <row r="623" spans="1:23">
      <c r="A623" s="5"/>
      <c r="B623" s="6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9"/>
      <c r="O623" s="9"/>
      <c r="P623" s="9"/>
      <c r="Q623" s="9"/>
      <c r="R623" s="9"/>
      <c r="S623" s="9"/>
      <c r="T623" s="9"/>
      <c r="U623" s="9"/>
      <c r="V623" s="9"/>
      <c r="W623" s="9"/>
    </row>
    <row r="624" spans="1:23">
      <c r="A624" s="5"/>
      <c r="B624" s="6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9"/>
      <c r="O624" s="9"/>
      <c r="P624" s="9"/>
      <c r="Q624" s="9"/>
      <c r="R624" s="9"/>
      <c r="S624" s="9"/>
      <c r="T624" s="9"/>
      <c r="U624" s="9"/>
      <c r="V624" s="9"/>
      <c r="W624" s="9"/>
    </row>
    <row r="625" spans="1:23">
      <c r="A625" s="5"/>
      <c r="B625" s="6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9"/>
      <c r="O625" s="9"/>
      <c r="P625" s="9"/>
      <c r="Q625" s="9"/>
      <c r="R625" s="9"/>
      <c r="S625" s="9"/>
      <c r="T625" s="9"/>
      <c r="U625" s="9"/>
      <c r="V625" s="9"/>
      <c r="W625" s="9"/>
    </row>
    <row r="626" spans="1:23">
      <c r="A626" s="5"/>
      <c r="B626" s="6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9"/>
      <c r="O626" s="9"/>
      <c r="P626" s="9"/>
      <c r="Q626" s="9"/>
      <c r="R626" s="9"/>
      <c r="S626" s="9"/>
      <c r="T626" s="9"/>
      <c r="U626" s="9"/>
      <c r="V626" s="9"/>
      <c r="W626" s="9"/>
    </row>
    <row r="627" spans="1:23">
      <c r="A627" s="5"/>
      <c r="B627" s="6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9"/>
      <c r="O627" s="9"/>
      <c r="P627" s="9"/>
      <c r="Q627" s="9"/>
      <c r="R627" s="9"/>
      <c r="S627" s="9"/>
      <c r="T627" s="9"/>
      <c r="U627" s="9"/>
      <c r="V627" s="9"/>
      <c r="W627" s="9"/>
    </row>
    <row r="628" spans="1:23">
      <c r="A628" s="5"/>
      <c r="B628" s="6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9"/>
      <c r="O628" s="9"/>
      <c r="P628" s="9"/>
      <c r="Q628" s="9"/>
      <c r="R628" s="9"/>
      <c r="S628" s="9"/>
      <c r="T628" s="9"/>
      <c r="U628" s="9"/>
      <c r="V628" s="9"/>
      <c r="W628" s="9"/>
    </row>
    <row r="629" spans="1:23">
      <c r="A629" s="5"/>
      <c r="B629" s="6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9"/>
      <c r="O629" s="9"/>
      <c r="P629" s="9"/>
      <c r="Q629" s="9"/>
      <c r="R629" s="9"/>
      <c r="S629" s="9"/>
      <c r="T629" s="9"/>
      <c r="U629" s="9"/>
      <c r="V629" s="9"/>
      <c r="W629" s="9"/>
    </row>
    <row r="630" spans="1:23">
      <c r="A630" s="5"/>
      <c r="B630" s="6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9"/>
      <c r="O630" s="9"/>
      <c r="P630" s="9"/>
      <c r="Q630" s="9"/>
      <c r="R630" s="9"/>
      <c r="S630" s="9"/>
      <c r="T630" s="9"/>
      <c r="U630" s="9"/>
      <c r="V630" s="9"/>
      <c r="W630" s="9"/>
    </row>
    <row r="631" spans="1:23">
      <c r="A631" s="5"/>
      <c r="B631" s="6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9"/>
      <c r="O631" s="9"/>
      <c r="P631" s="9"/>
      <c r="Q631" s="9"/>
      <c r="R631" s="9"/>
      <c r="S631" s="9"/>
      <c r="T631" s="9"/>
      <c r="U631" s="9"/>
      <c r="V631" s="9"/>
      <c r="W631" s="9"/>
    </row>
    <row r="632" spans="1:23">
      <c r="A632" s="5"/>
      <c r="B632" s="6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9"/>
      <c r="O632" s="9"/>
      <c r="P632" s="9"/>
      <c r="Q632" s="9"/>
      <c r="R632" s="9"/>
      <c r="S632" s="9"/>
      <c r="T632" s="9"/>
      <c r="U632" s="9"/>
      <c r="V632" s="9"/>
      <c r="W632" s="9"/>
    </row>
    <row r="633" spans="1:23">
      <c r="A633" s="5"/>
      <c r="B633" s="6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9"/>
      <c r="O633" s="9"/>
      <c r="P633" s="9"/>
      <c r="Q633" s="9"/>
      <c r="R633" s="9"/>
      <c r="S633" s="9"/>
      <c r="T633" s="9"/>
      <c r="U633" s="9"/>
      <c r="V633" s="9"/>
      <c r="W633" s="9"/>
    </row>
    <row r="634" spans="1:23">
      <c r="A634" s="5"/>
      <c r="B634" s="6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9"/>
      <c r="O634" s="9"/>
      <c r="P634" s="9"/>
      <c r="Q634" s="9"/>
      <c r="R634" s="9"/>
      <c r="S634" s="9"/>
      <c r="T634" s="9"/>
      <c r="U634" s="9"/>
      <c r="V634" s="9"/>
      <c r="W634" s="9"/>
    </row>
    <row r="635" spans="1:23">
      <c r="A635" s="5"/>
      <c r="B635" s="6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9"/>
      <c r="O635" s="9"/>
      <c r="P635" s="9"/>
      <c r="Q635" s="9"/>
      <c r="R635" s="9"/>
      <c r="S635" s="9"/>
      <c r="T635" s="9"/>
      <c r="U635" s="9"/>
      <c r="V635" s="9"/>
      <c r="W635" s="9"/>
    </row>
    <row r="636" spans="1:23">
      <c r="A636" s="5"/>
      <c r="B636" s="6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9"/>
      <c r="O636" s="9"/>
      <c r="P636" s="9"/>
      <c r="Q636" s="9"/>
      <c r="R636" s="9"/>
      <c r="S636" s="9"/>
      <c r="T636" s="9"/>
      <c r="U636" s="9"/>
      <c r="V636" s="9"/>
      <c r="W636" s="9"/>
    </row>
    <row r="637" spans="1:23">
      <c r="A637" s="5"/>
      <c r="B637" s="6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9"/>
      <c r="O637" s="9"/>
      <c r="P637" s="9"/>
      <c r="Q637" s="9"/>
      <c r="R637" s="9"/>
      <c r="S637" s="9"/>
      <c r="T637" s="9"/>
      <c r="U637" s="9"/>
      <c r="V637" s="9"/>
      <c r="W637" s="9"/>
    </row>
    <row r="638" spans="1:23">
      <c r="A638" s="5"/>
      <c r="B638" s="6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9"/>
      <c r="O638" s="9"/>
      <c r="P638" s="9"/>
      <c r="Q638" s="9"/>
      <c r="R638" s="9"/>
      <c r="S638" s="9"/>
      <c r="T638" s="9"/>
      <c r="U638" s="9"/>
      <c r="V638" s="9"/>
      <c r="W638" s="9"/>
    </row>
    <row r="639" spans="1:23">
      <c r="A639" s="5"/>
      <c r="B639" s="6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9"/>
      <c r="O639" s="9"/>
      <c r="P639" s="9"/>
      <c r="Q639" s="9"/>
      <c r="R639" s="9"/>
      <c r="S639" s="9"/>
      <c r="T639" s="9"/>
      <c r="U639" s="9"/>
      <c r="V639" s="9"/>
      <c r="W639" s="9"/>
    </row>
    <row r="640" spans="1:23">
      <c r="A640" s="5"/>
      <c r="B640" s="6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9"/>
      <c r="O640" s="9"/>
      <c r="P640" s="9"/>
      <c r="Q640" s="9"/>
      <c r="R640" s="9"/>
      <c r="S640" s="9"/>
      <c r="T640" s="9"/>
      <c r="U640" s="9"/>
      <c r="V640" s="9"/>
      <c r="W640" s="9"/>
    </row>
    <row r="641" spans="1:23">
      <c r="A641" s="5"/>
      <c r="B641" s="6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9"/>
      <c r="O641" s="9"/>
      <c r="P641" s="9"/>
      <c r="Q641" s="9"/>
      <c r="R641" s="9"/>
      <c r="S641" s="9"/>
      <c r="T641" s="9"/>
      <c r="U641" s="9"/>
      <c r="V641" s="9"/>
      <c r="W641" s="9"/>
    </row>
    <row r="642" spans="1:23">
      <c r="A642" s="5"/>
      <c r="B642" s="6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9"/>
      <c r="O642" s="9"/>
      <c r="P642" s="9"/>
      <c r="Q642" s="9"/>
      <c r="R642" s="9"/>
      <c r="S642" s="9"/>
      <c r="T642" s="9"/>
      <c r="U642" s="9"/>
      <c r="V642" s="9"/>
      <c r="W642" s="9"/>
    </row>
    <row r="643" spans="1:23">
      <c r="A643" s="5"/>
      <c r="B643" s="6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9"/>
      <c r="O643" s="9"/>
      <c r="P643" s="9"/>
      <c r="Q643" s="9"/>
      <c r="R643" s="9"/>
      <c r="S643" s="9"/>
      <c r="T643" s="9"/>
      <c r="U643" s="9"/>
      <c r="V643" s="9"/>
      <c r="W643" s="9"/>
    </row>
    <row r="644" spans="1:23">
      <c r="A644" s="5"/>
      <c r="B644" s="6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9"/>
      <c r="O644" s="9"/>
      <c r="P644" s="9"/>
      <c r="Q644" s="9"/>
      <c r="R644" s="9"/>
      <c r="S644" s="9"/>
      <c r="T644" s="9"/>
      <c r="U644" s="9"/>
      <c r="V644" s="9"/>
      <c r="W644" s="9"/>
    </row>
    <row r="645" spans="1:23">
      <c r="A645" s="5"/>
      <c r="B645" s="6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9"/>
      <c r="O645" s="9"/>
      <c r="P645" s="9"/>
      <c r="Q645" s="9"/>
      <c r="R645" s="9"/>
      <c r="S645" s="9"/>
      <c r="T645" s="9"/>
      <c r="U645" s="9"/>
      <c r="V645" s="9"/>
      <c r="W645" s="9"/>
    </row>
    <row r="646" spans="1:23">
      <c r="A646" s="5"/>
      <c r="B646" s="6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9"/>
      <c r="O646" s="9"/>
      <c r="P646" s="9"/>
      <c r="Q646" s="9"/>
      <c r="R646" s="9"/>
      <c r="S646" s="9"/>
      <c r="T646" s="9"/>
      <c r="U646" s="9"/>
      <c r="V646" s="9"/>
      <c r="W646" s="9"/>
    </row>
    <row r="647" spans="1:23">
      <c r="A647" s="5"/>
      <c r="B647" s="6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9"/>
      <c r="O647" s="9"/>
      <c r="P647" s="9"/>
      <c r="Q647" s="9"/>
      <c r="R647" s="9"/>
      <c r="S647" s="9"/>
      <c r="T647" s="9"/>
      <c r="U647" s="9"/>
      <c r="V647" s="9"/>
      <c r="W647" s="9"/>
    </row>
    <row r="648" spans="1:23">
      <c r="A648" s="5"/>
      <c r="B648" s="6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9"/>
      <c r="O648" s="9"/>
      <c r="P648" s="9"/>
      <c r="Q648" s="9"/>
      <c r="R648" s="9"/>
      <c r="S648" s="9"/>
      <c r="T648" s="9"/>
      <c r="U648" s="9"/>
      <c r="V648" s="9"/>
      <c r="W648" s="9"/>
    </row>
    <row r="649" spans="1:23">
      <c r="A649" s="5"/>
      <c r="B649" s="6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9"/>
      <c r="O649" s="9"/>
      <c r="P649" s="9"/>
      <c r="Q649" s="9"/>
      <c r="R649" s="9"/>
      <c r="S649" s="9"/>
      <c r="T649" s="9"/>
      <c r="U649" s="9"/>
      <c r="V649" s="9"/>
      <c r="W649" s="9"/>
    </row>
    <row r="650" spans="1:23">
      <c r="A650" s="5"/>
      <c r="B650" s="6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9"/>
      <c r="O650" s="9"/>
      <c r="P650" s="9"/>
      <c r="Q650" s="9"/>
      <c r="R650" s="9"/>
      <c r="S650" s="9"/>
      <c r="T650" s="9"/>
      <c r="U650" s="9"/>
      <c r="V650" s="9"/>
      <c r="W650" s="9"/>
    </row>
    <row r="651" spans="1:23">
      <c r="A651" s="5"/>
      <c r="B651" s="6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9"/>
      <c r="O651" s="9"/>
      <c r="P651" s="9"/>
      <c r="Q651" s="9"/>
      <c r="R651" s="9"/>
      <c r="S651" s="9"/>
      <c r="T651" s="9"/>
      <c r="U651" s="9"/>
      <c r="V651" s="9"/>
      <c r="W651" s="9"/>
    </row>
    <row r="652" spans="1:23">
      <c r="A652" s="5"/>
      <c r="B652" s="6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9"/>
      <c r="O652" s="9"/>
      <c r="P652" s="9"/>
      <c r="Q652" s="9"/>
      <c r="R652" s="9"/>
      <c r="S652" s="9"/>
      <c r="T652" s="9"/>
      <c r="U652" s="9"/>
      <c r="V652" s="9"/>
      <c r="W652" s="9"/>
    </row>
    <row r="653" spans="1:23">
      <c r="A653" s="5"/>
      <c r="B653" s="6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9"/>
      <c r="O653" s="9"/>
      <c r="P653" s="9"/>
      <c r="Q653" s="9"/>
      <c r="R653" s="9"/>
      <c r="S653" s="9"/>
      <c r="T653" s="9"/>
      <c r="U653" s="9"/>
      <c r="V653" s="9"/>
      <c r="W653" s="9"/>
    </row>
    <row r="654" spans="1:23">
      <c r="A654" s="5"/>
      <c r="B654" s="6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9"/>
      <c r="O654" s="9"/>
      <c r="P654" s="9"/>
      <c r="Q654" s="9"/>
      <c r="R654" s="9"/>
      <c r="S654" s="9"/>
      <c r="T654" s="9"/>
      <c r="U654" s="9"/>
      <c r="V654" s="9"/>
      <c r="W654" s="9"/>
    </row>
    <row r="655" spans="1:23">
      <c r="A655" s="5"/>
      <c r="B655" s="6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9"/>
      <c r="O655" s="9"/>
      <c r="P655" s="9"/>
      <c r="Q655" s="9"/>
      <c r="R655" s="9"/>
      <c r="S655" s="9"/>
      <c r="T655" s="9"/>
      <c r="U655" s="9"/>
      <c r="V655" s="9"/>
      <c r="W655" s="9"/>
    </row>
    <row r="656" spans="1:23">
      <c r="A656" s="5"/>
      <c r="B656" s="6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9"/>
      <c r="O656" s="9"/>
      <c r="P656" s="9"/>
      <c r="Q656" s="9"/>
      <c r="R656" s="9"/>
      <c r="S656" s="9"/>
      <c r="T656" s="9"/>
      <c r="U656" s="9"/>
      <c r="V656" s="9"/>
      <c r="W656" s="9"/>
    </row>
    <row r="657" spans="1:23">
      <c r="A657" s="5"/>
      <c r="B657" s="6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9"/>
      <c r="O657" s="9"/>
      <c r="P657" s="9"/>
      <c r="Q657" s="9"/>
      <c r="R657" s="9"/>
      <c r="S657" s="9"/>
      <c r="T657" s="9"/>
      <c r="U657" s="9"/>
      <c r="V657" s="9"/>
      <c r="W657" s="9"/>
    </row>
    <row r="658" spans="1:23">
      <c r="A658" s="5"/>
      <c r="B658" s="6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9"/>
      <c r="O658" s="9"/>
      <c r="P658" s="9"/>
      <c r="Q658" s="9"/>
      <c r="R658" s="9"/>
      <c r="S658" s="9"/>
      <c r="T658" s="9"/>
      <c r="U658" s="9"/>
      <c r="V658" s="9"/>
      <c r="W658" s="9"/>
    </row>
    <row r="659" spans="1:23">
      <c r="A659" s="5"/>
      <c r="B659" s="6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9"/>
      <c r="O659" s="9"/>
      <c r="P659" s="9"/>
      <c r="Q659" s="9"/>
      <c r="R659" s="9"/>
      <c r="S659" s="9"/>
      <c r="T659" s="9"/>
      <c r="U659" s="9"/>
      <c r="V659" s="9"/>
      <c r="W659" s="9"/>
    </row>
    <row r="660" spans="1:23">
      <c r="A660" s="5"/>
      <c r="B660" s="6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9"/>
      <c r="O660" s="9"/>
      <c r="P660" s="9"/>
      <c r="Q660" s="9"/>
      <c r="R660" s="9"/>
      <c r="S660" s="9"/>
      <c r="T660" s="9"/>
      <c r="U660" s="9"/>
      <c r="V660" s="9"/>
      <c r="W660" s="9"/>
    </row>
    <row r="661" spans="1:23">
      <c r="A661" s="5"/>
      <c r="B661" s="6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9"/>
      <c r="O661" s="9"/>
      <c r="P661" s="9"/>
      <c r="Q661" s="9"/>
      <c r="R661" s="9"/>
      <c r="S661" s="9"/>
      <c r="T661" s="9"/>
      <c r="U661" s="9"/>
      <c r="V661" s="9"/>
      <c r="W661" s="9"/>
    </row>
    <row r="662" spans="1:23">
      <c r="A662" s="5"/>
      <c r="B662" s="6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9"/>
      <c r="O662" s="9"/>
      <c r="P662" s="9"/>
      <c r="Q662" s="9"/>
      <c r="R662" s="9"/>
      <c r="S662" s="9"/>
      <c r="T662" s="9"/>
      <c r="U662" s="9"/>
      <c r="V662" s="9"/>
      <c r="W662" s="9"/>
    </row>
    <row r="663" spans="1:23">
      <c r="A663" s="5"/>
      <c r="B663" s="6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9"/>
      <c r="O663" s="9"/>
      <c r="P663" s="9"/>
      <c r="Q663" s="9"/>
      <c r="R663" s="9"/>
      <c r="S663" s="9"/>
      <c r="T663" s="9"/>
      <c r="U663" s="9"/>
      <c r="V663" s="9"/>
      <c r="W663" s="9"/>
    </row>
    <row r="664" spans="1:23">
      <c r="A664" s="5"/>
      <c r="B664" s="6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9"/>
      <c r="O664" s="9"/>
      <c r="P664" s="9"/>
      <c r="Q664" s="9"/>
      <c r="R664" s="9"/>
      <c r="S664" s="9"/>
      <c r="T664" s="9"/>
      <c r="U664" s="9"/>
      <c r="V664" s="9"/>
      <c r="W664" s="9"/>
    </row>
    <row r="665" spans="1:23">
      <c r="A665" s="5"/>
      <c r="B665" s="6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9"/>
      <c r="O665" s="9"/>
      <c r="P665" s="9"/>
      <c r="Q665" s="9"/>
      <c r="R665" s="9"/>
      <c r="S665" s="9"/>
      <c r="T665" s="9"/>
      <c r="U665" s="9"/>
      <c r="V665" s="9"/>
      <c r="W665" s="9"/>
    </row>
    <row r="666" spans="1:23">
      <c r="A666" s="5"/>
      <c r="B666" s="6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9"/>
      <c r="O666" s="9"/>
      <c r="P666" s="9"/>
      <c r="Q666" s="9"/>
      <c r="R666" s="9"/>
      <c r="S666" s="9"/>
      <c r="T666" s="9"/>
      <c r="U666" s="9"/>
      <c r="V666" s="9"/>
      <c r="W666" s="9"/>
    </row>
    <row r="667" spans="1:23">
      <c r="A667" s="5"/>
      <c r="B667" s="6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9"/>
      <c r="O667" s="9"/>
      <c r="P667" s="9"/>
      <c r="Q667" s="9"/>
      <c r="R667" s="9"/>
      <c r="S667" s="9"/>
      <c r="T667" s="9"/>
      <c r="U667" s="9"/>
      <c r="V667" s="9"/>
      <c r="W667" s="9"/>
    </row>
    <row r="668" spans="1:23">
      <c r="A668" s="5"/>
      <c r="B668" s="6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9"/>
      <c r="O668" s="9"/>
      <c r="P668" s="9"/>
      <c r="Q668" s="9"/>
      <c r="R668" s="9"/>
      <c r="S668" s="9"/>
      <c r="T668" s="9"/>
      <c r="U668" s="9"/>
      <c r="V668" s="9"/>
      <c r="W668" s="9"/>
    </row>
    <row r="669" spans="1:23">
      <c r="A669" s="5"/>
      <c r="B669" s="6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9"/>
      <c r="O669" s="9"/>
      <c r="P669" s="9"/>
      <c r="Q669" s="9"/>
      <c r="R669" s="9"/>
      <c r="S669" s="9"/>
      <c r="T669" s="9"/>
      <c r="U669" s="9"/>
      <c r="V669" s="9"/>
      <c r="W669" s="9"/>
    </row>
    <row r="670" spans="1:23">
      <c r="A670" s="5"/>
      <c r="B670" s="6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9"/>
      <c r="O670" s="9"/>
      <c r="P670" s="9"/>
      <c r="Q670" s="9"/>
      <c r="R670" s="9"/>
      <c r="S670" s="9"/>
      <c r="T670" s="9"/>
      <c r="U670" s="9"/>
      <c r="V670" s="9"/>
      <c r="W670" s="9"/>
    </row>
    <row r="671" spans="1:23">
      <c r="A671" s="5"/>
      <c r="B671" s="6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9"/>
      <c r="O671" s="9"/>
      <c r="P671" s="9"/>
      <c r="Q671" s="9"/>
      <c r="R671" s="9"/>
      <c r="S671" s="9"/>
      <c r="T671" s="9"/>
      <c r="U671" s="9"/>
      <c r="V671" s="9"/>
      <c r="W671" s="9"/>
    </row>
    <row r="672" spans="1:23">
      <c r="A672" s="5"/>
      <c r="B672" s="6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9"/>
      <c r="O672" s="9"/>
      <c r="P672" s="9"/>
      <c r="Q672" s="9"/>
      <c r="R672" s="9"/>
      <c r="S672" s="9"/>
      <c r="T672" s="9"/>
      <c r="U672" s="9"/>
      <c r="V672" s="9"/>
      <c r="W672" s="9"/>
    </row>
    <row r="673" spans="1:23">
      <c r="A673" s="5"/>
      <c r="B673" s="6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9"/>
      <c r="O673" s="9"/>
      <c r="P673" s="9"/>
      <c r="Q673" s="9"/>
      <c r="R673" s="9"/>
      <c r="S673" s="9"/>
      <c r="T673" s="9"/>
      <c r="U673" s="9"/>
      <c r="V673" s="9"/>
      <c r="W673" s="9"/>
    </row>
    <row r="674" spans="1:23">
      <c r="A674" s="5"/>
      <c r="B674" s="6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9"/>
      <c r="O674" s="9"/>
      <c r="P674" s="9"/>
      <c r="Q674" s="9"/>
      <c r="R674" s="9"/>
      <c r="S674" s="9"/>
      <c r="T674" s="9"/>
      <c r="U674" s="9"/>
      <c r="V674" s="9"/>
      <c r="W674" s="9"/>
    </row>
    <row r="675" spans="1:23">
      <c r="A675" s="5"/>
      <c r="B675" s="6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9"/>
      <c r="O675" s="9"/>
      <c r="P675" s="9"/>
      <c r="Q675" s="9"/>
      <c r="R675" s="9"/>
      <c r="S675" s="9"/>
      <c r="T675" s="9"/>
      <c r="U675" s="9"/>
      <c r="V675" s="9"/>
      <c r="W675" s="9"/>
    </row>
    <row r="676" spans="1:23">
      <c r="A676" s="5"/>
      <c r="B676" s="6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9"/>
      <c r="O676" s="9"/>
      <c r="P676" s="9"/>
      <c r="Q676" s="9"/>
      <c r="R676" s="9"/>
      <c r="S676" s="9"/>
      <c r="T676" s="9"/>
      <c r="U676" s="9"/>
      <c r="V676" s="9"/>
      <c r="W676" s="9"/>
    </row>
    <row r="677" spans="1:23">
      <c r="A677" s="5"/>
      <c r="B677" s="6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9"/>
      <c r="O677" s="9"/>
      <c r="P677" s="9"/>
      <c r="Q677" s="9"/>
      <c r="R677" s="9"/>
      <c r="S677" s="9"/>
      <c r="T677" s="9"/>
      <c r="U677" s="9"/>
      <c r="V677" s="9"/>
      <c r="W677" s="9"/>
    </row>
    <row r="678" spans="1:23">
      <c r="A678" s="5"/>
      <c r="B678" s="6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9"/>
      <c r="O678" s="9"/>
      <c r="P678" s="9"/>
      <c r="Q678" s="9"/>
      <c r="R678" s="9"/>
      <c r="S678" s="9"/>
      <c r="T678" s="9"/>
      <c r="U678" s="9"/>
      <c r="V678" s="9"/>
      <c r="W678" s="9"/>
    </row>
    <row r="679" spans="1:23">
      <c r="A679" s="5"/>
      <c r="B679" s="6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9"/>
      <c r="O679" s="9"/>
      <c r="P679" s="9"/>
      <c r="Q679" s="9"/>
      <c r="R679" s="9"/>
      <c r="S679" s="9"/>
      <c r="T679" s="9"/>
      <c r="U679" s="9"/>
      <c r="V679" s="9"/>
      <c r="W679" s="9"/>
    </row>
    <row r="680" spans="1:23">
      <c r="A680" s="5"/>
      <c r="B680" s="6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9"/>
      <c r="O680" s="9"/>
      <c r="P680" s="9"/>
      <c r="Q680" s="9"/>
      <c r="R680" s="9"/>
      <c r="S680" s="9"/>
      <c r="T680" s="9"/>
      <c r="U680" s="9"/>
      <c r="V680" s="9"/>
      <c r="W680" s="9"/>
    </row>
    <row r="681" spans="1:23">
      <c r="A681" s="5"/>
      <c r="B681" s="6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9"/>
      <c r="O681" s="9"/>
      <c r="P681" s="9"/>
      <c r="Q681" s="9"/>
      <c r="R681" s="9"/>
      <c r="S681" s="9"/>
      <c r="T681" s="9"/>
      <c r="U681" s="9"/>
      <c r="V681" s="9"/>
      <c r="W681" s="9"/>
    </row>
    <row r="682" spans="1:23">
      <c r="A682" s="5"/>
      <c r="B682" s="6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9"/>
      <c r="O682" s="9"/>
      <c r="P682" s="9"/>
      <c r="Q682" s="9"/>
      <c r="R682" s="9"/>
      <c r="S682" s="9"/>
      <c r="T682" s="9"/>
      <c r="U682" s="9"/>
      <c r="V682" s="9"/>
      <c r="W682" s="9"/>
    </row>
    <row r="683" spans="1:23">
      <c r="A683" s="5"/>
      <c r="B683" s="6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9"/>
      <c r="O683" s="9"/>
      <c r="P683" s="9"/>
      <c r="Q683" s="9"/>
      <c r="R683" s="9"/>
      <c r="S683" s="9"/>
      <c r="T683" s="9"/>
      <c r="U683" s="9"/>
      <c r="V683" s="9"/>
      <c r="W683" s="9"/>
    </row>
    <row r="684" spans="1:23">
      <c r="A684" s="5"/>
      <c r="B684" s="6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9"/>
      <c r="O684" s="9"/>
      <c r="P684" s="9"/>
      <c r="Q684" s="9"/>
      <c r="R684" s="9"/>
      <c r="S684" s="9"/>
      <c r="T684" s="9"/>
      <c r="U684" s="9"/>
      <c r="V684" s="9"/>
      <c r="W684" s="9"/>
    </row>
    <row r="685" spans="1:23">
      <c r="A685" s="5"/>
      <c r="B685" s="6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9"/>
      <c r="O685" s="9"/>
      <c r="P685" s="9"/>
      <c r="Q685" s="9"/>
      <c r="R685" s="9"/>
      <c r="S685" s="9"/>
      <c r="T685" s="9"/>
      <c r="U685" s="9"/>
      <c r="V685" s="9"/>
      <c r="W685" s="9"/>
    </row>
    <row r="686" spans="1:23">
      <c r="A686" s="5"/>
      <c r="B686" s="6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9"/>
      <c r="O686" s="9"/>
      <c r="P686" s="9"/>
      <c r="Q686" s="9"/>
      <c r="R686" s="9"/>
      <c r="S686" s="9"/>
      <c r="T686" s="9"/>
      <c r="U686" s="9"/>
      <c r="V686" s="9"/>
      <c r="W686" s="9"/>
    </row>
    <row r="687" spans="1:23">
      <c r="A687" s="5"/>
      <c r="B687" s="6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9"/>
      <c r="O687" s="9"/>
      <c r="P687" s="9"/>
      <c r="Q687" s="9"/>
      <c r="R687" s="9"/>
      <c r="S687" s="9"/>
      <c r="T687" s="9"/>
      <c r="U687" s="9"/>
      <c r="V687" s="9"/>
      <c r="W687" s="9"/>
    </row>
    <row r="688" spans="1:23">
      <c r="A688" s="5"/>
      <c r="B688" s="6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9"/>
      <c r="O688" s="9"/>
      <c r="P688" s="9"/>
      <c r="Q688" s="9"/>
      <c r="R688" s="9"/>
      <c r="S688" s="9"/>
      <c r="T688" s="9"/>
      <c r="U688" s="9"/>
      <c r="V688" s="9"/>
      <c r="W688" s="9"/>
    </row>
    <row r="689" spans="1:23">
      <c r="A689" s="5"/>
      <c r="B689" s="6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9"/>
      <c r="O689" s="9"/>
      <c r="P689" s="9"/>
      <c r="Q689" s="9"/>
      <c r="R689" s="9"/>
      <c r="S689" s="9"/>
      <c r="T689" s="9"/>
      <c r="U689" s="9"/>
      <c r="V689" s="9"/>
      <c r="W689" s="9"/>
    </row>
    <row r="690" spans="1:23">
      <c r="A690" s="5"/>
      <c r="B690" s="6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9"/>
      <c r="O690" s="9"/>
      <c r="P690" s="9"/>
      <c r="Q690" s="9"/>
      <c r="R690" s="9"/>
      <c r="S690" s="9"/>
      <c r="T690" s="9"/>
      <c r="U690" s="9"/>
      <c r="V690" s="9"/>
      <c r="W690" s="9"/>
    </row>
    <row r="691" spans="1:23">
      <c r="A691" s="5"/>
      <c r="B691" s="6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9"/>
      <c r="O691" s="9"/>
      <c r="P691" s="9"/>
      <c r="Q691" s="9"/>
      <c r="R691" s="9"/>
      <c r="S691" s="9"/>
      <c r="T691" s="9"/>
      <c r="U691" s="9"/>
      <c r="V691" s="9"/>
      <c r="W691" s="9"/>
    </row>
    <row r="692" spans="1:23">
      <c r="A692" s="5"/>
      <c r="B692" s="6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9"/>
      <c r="O692" s="9"/>
      <c r="P692" s="9"/>
      <c r="Q692" s="9"/>
      <c r="R692" s="9"/>
      <c r="S692" s="9"/>
      <c r="T692" s="9"/>
      <c r="U692" s="9"/>
      <c r="V692" s="9"/>
      <c r="W692" s="9"/>
    </row>
    <row r="693" spans="1:23">
      <c r="A693" s="5"/>
      <c r="B693" s="6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9"/>
      <c r="O693" s="9"/>
      <c r="P693" s="9"/>
      <c r="Q693" s="9"/>
      <c r="R693" s="9"/>
      <c r="S693" s="9"/>
      <c r="T693" s="9"/>
      <c r="U693" s="9"/>
      <c r="V693" s="9"/>
      <c r="W693" s="9"/>
    </row>
    <row r="694" spans="1:23">
      <c r="A694" s="5"/>
      <c r="B694" s="6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9"/>
      <c r="O694" s="9"/>
      <c r="P694" s="9"/>
      <c r="Q694" s="9"/>
      <c r="R694" s="9"/>
      <c r="S694" s="9"/>
      <c r="T694" s="9"/>
      <c r="U694" s="9"/>
      <c r="V694" s="9"/>
      <c r="W694" s="9"/>
    </row>
    <row r="695" spans="1:23">
      <c r="A695" s="5"/>
      <c r="B695" s="6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9"/>
      <c r="O695" s="9"/>
      <c r="P695" s="9"/>
      <c r="Q695" s="9"/>
      <c r="R695" s="9"/>
      <c r="S695" s="9"/>
      <c r="T695" s="9"/>
      <c r="U695" s="9"/>
      <c r="V695" s="9"/>
      <c r="W695" s="9"/>
    </row>
    <row r="696" spans="1:23">
      <c r="A696" s="5"/>
      <c r="B696" s="6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9"/>
      <c r="O696" s="9"/>
      <c r="P696" s="9"/>
      <c r="Q696" s="9"/>
      <c r="R696" s="9"/>
      <c r="S696" s="9"/>
      <c r="T696" s="9"/>
      <c r="U696" s="9"/>
      <c r="V696" s="9"/>
      <c r="W696" s="9"/>
    </row>
    <row r="697" spans="1:23">
      <c r="A697" s="5"/>
      <c r="B697" s="6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9"/>
      <c r="O697" s="9"/>
      <c r="P697" s="9"/>
      <c r="Q697" s="9"/>
      <c r="R697" s="9"/>
      <c r="S697" s="9"/>
      <c r="T697" s="9"/>
      <c r="U697" s="9"/>
      <c r="V697" s="9"/>
      <c r="W697" s="9"/>
    </row>
    <row r="698" spans="1:23">
      <c r="A698" s="5"/>
      <c r="B698" s="6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9"/>
      <c r="O698" s="9"/>
      <c r="P698" s="9"/>
      <c r="Q698" s="9"/>
      <c r="R698" s="9"/>
      <c r="S698" s="9"/>
      <c r="T698" s="9"/>
      <c r="U698" s="9"/>
      <c r="V698" s="9"/>
      <c r="W698" s="9"/>
    </row>
    <row r="699" spans="1:23">
      <c r="A699" s="5"/>
      <c r="B699" s="6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9"/>
      <c r="O699" s="9"/>
      <c r="P699" s="9"/>
      <c r="Q699" s="9"/>
      <c r="R699" s="9"/>
      <c r="S699" s="9"/>
      <c r="T699" s="9"/>
      <c r="U699" s="9"/>
      <c r="V699" s="9"/>
      <c r="W699" s="9"/>
    </row>
    <row r="700" spans="1:23">
      <c r="A700" s="5"/>
      <c r="B700" s="6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9"/>
      <c r="O700" s="9"/>
      <c r="P700" s="9"/>
      <c r="Q700" s="9"/>
      <c r="R700" s="9"/>
      <c r="S700" s="9"/>
      <c r="T700" s="9"/>
      <c r="U700" s="9"/>
      <c r="V700" s="9"/>
      <c r="W700" s="9"/>
    </row>
    <row r="701" spans="1:23">
      <c r="A701" s="5"/>
      <c r="B701" s="6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9"/>
      <c r="O701" s="9"/>
      <c r="P701" s="9"/>
      <c r="Q701" s="9"/>
      <c r="R701" s="9"/>
      <c r="S701" s="9"/>
      <c r="T701" s="9"/>
      <c r="U701" s="9"/>
      <c r="V701" s="9"/>
      <c r="W701" s="9"/>
    </row>
    <row r="702" spans="1:23">
      <c r="A702" s="5"/>
      <c r="B702" s="6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9"/>
      <c r="O702" s="9"/>
      <c r="P702" s="9"/>
      <c r="Q702" s="9"/>
      <c r="R702" s="9"/>
      <c r="S702" s="9"/>
      <c r="T702" s="9"/>
      <c r="U702" s="9"/>
      <c r="V702" s="9"/>
      <c r="W702" s="9"/>
    </row>
    <row r="703" spans="1:23">
      <c r="A703" s="5"/>
      <c r="B703" s="6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9"/>
      <c r="O703" s="9"/>
      <c r="P703" s="9"/>
      <c r="Q703" s="9"/>
      <c r="R703" s="9"/>
      <c r="S703" s="9"/>
      <c r="T703" s="9"/>
      <c r="U703" s="9"/>
      <c r="V703" s="9"/>
      <c r="W703" s="9"/>
    </row>
    <row r="704" spans="1:23">
      <c r="A704" s="5"/>
      <c r="B704" s="6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9"/>
      <c r="O704" s="9"/>
      <c r="P704" s="9"/>
      <c r="Q704" s="9"/>
      <c r="R704" s="9"/>
      <c r="S704" s="9"/>
      <c r="T704" s="9"/>
      <c r="U704" s="9"/>
      <c r="V704" s="9"/>
      <c r="W704" s="9"/>
    </row>
    <row r="705" spans="1:23">
      <c r="A705" s="5"/>
      <c r="B705" s="6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9"/>
      <c r="O705" s="9"/>
      <c r="P705" s="9"/>
      <c r="Q705" s="9"/>
      <c r="R705" s="9"/>
      <c r="S705" s="9"/>
      <c r="T705" s="9"/>
      <c r="U705" s="9"/>
      <c r="V705" s="9"/>
      <c r="W705" s="9"/>
    </row>
    <row r="706" spans="1:23">
      <c r="A706" s="5"/>
      <c r="B706" s="6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9"/>
      <c r="O706" s="9"/>
      <c r="P706" s="9"/>
      <c r="Q706" s="9"/>
      <c r="R706" s="9"/>
      <c r="S706" s="9"/>
      <c r="T706" s="9"/>
      <c r="U706" s="9"/>
      <c r="V706" s="9"/>
      <c r="W706" s="9"/>
    </row>
    <row r="707" spans="1:23">
      <c r="A707" s="5"/>
      <c r="B707" s="6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9"/>
      <c r="O707" s="9"/>
      <c r="P707" s="9"/>
      <c r="Q707" s="9"/>
      <c r="R707" s="9"/>
      <c r="S707" s="9"/>
      <c r="T707" s="9"/>
      <c r="U707" s="9"/>
      <c r="V707" s="9"/>
      <c r="W707" s="9"/>
    </row>
    <row r="708" spans="1:23">
      <c r="A708" s="5"/>
      <c r="B708" s="6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9"/>
      <c r="O708" s="9"/>
      <c r="P708" s="9"/>
      <c r="Q708" s="9"/>
      <c r="R708" s="9"/>
      <c r="S708" s="9"/>
      <c r="T708" s="9"/>
      <c r="U708" s="9"/>
      <c r="V708" s="9"/>
      <c r="W708" s="9"/>
    </row>
    <row r="709" spans="1:23">
      <c r="A709" s="5"/>
      <c r="B709" s="6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9"/>
      <c r="O709" s="9"/>
      <c r="P709" s="9"/>
      <c r="Q709" s="9"/>
      <c r="R709" s="9"/>
      <c r="S709" s="9"/>
      <c r="T709" s="9"/>
      <c r="U709" s="9"/>
      <c r="V709" s="9"/>
      <c r="W709" s="9"/>
    </row>
    <row r="710" spans="1:23">
      <c r="A710" s="5"/>
      <c r="B710" s="6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9"/>
      <c r="O710" s="9"/>
      <c r="P710" s="9"/>
      <c r="Q710" s="9"/>
      <c r="R710" s="9"/>
      <c r="S710" s="9"/>
      <c r="T710" s="9"/>
      <c r="U710" s="9"/>
      <c r="V710" s="9"/>
      <c r="W710" s="9"/>
    </row>
    <row r="711" spans="1:23">
      <c r="A711" s="5"/>
      <c r="B711" s="6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9"/>
      <c r="O711" s="9"/>
      <c r="P711" s="9"/>
      <c r="Q711" s="9"/>
      <c r="R711" s="9"/>
      <c r="S711" s="9"/>
      <c r="T711" s="9"/>
      <c r="U711" s="9"/>
      <c r="V711" s="9"/>
      <c r="W711" s="9"/>
    </row>
    <row r="712" spans="1:23">
      <c r="A712" s="5"/>
      <c r="B712" s="6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9"/>
      <c r="O712" s="9"/>
      <c r="P712" s="9"/>
      <c r="Q712" s="9"/>
      <c r="R712" s="9"/>
      <c r="S712" s="9"/>
      <c r="T712" s="9"/>
      <c r="U712" s="9"/>
      <c r="V712" s="9"/>
      <c r="W712" s="9"/>
    </row>
    <row r="713" spans="1:23">
      <c r="A713" s="5"/>
      <c r="B713" s="6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9"/>
      <c r="O713" s="9"/>
      <c r="P713" s="9"/>
      <c r="Q713" s="9"/>
      <c r="R713" s="9"/>
      <c r="S713" s="9"/>
      <c r="T713" s="9"/>
      <c r="U713" s="9"/>
      <c r="V713" s="9"/>
      <c r="W713" s="9"/>
    </row>
    <row r="714" spans="1:23">
      <c r="A714" s="5"/>
      <c r="B714" s="6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9"/>
      <c r="O714" s="9"/>
      <c r="P714" s="9"/>
      <c r="Q714" s="9"/>
      <c r="R714" s="9"/>
      <c r="S714" s="9"/>
      <c r="T714" s="9"/>
      <c r="U714" s="9"/>
      <c r="V714" s="9"/>
      <c r="W714" s="9"/>
    </row>
    <row r="715" spans="1:23">
      <c r="A715" s="5"/>
      <c r="B715" s="6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9"/>
      <c r="O715" s="9"/>
      <c r="P715" s="9"/>
      <c r="Q715" s="9"/>
      <c r="R715" s="9"/>
      <c r="S715" s="9"/>
      <c r="T715" s="9"/>
      <c r="U715" s="9"/>
      <c r="V715" s="9"/>
      <c r="W715" s="9"/>
    </row>
    <row r="716" spans="1:23">
      <c r="A716" s="5"/>
      <c r="B716" s="6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9"/>
      <c r="O716" s="9"/>
      <c r="P716" s="9"/>
      <c r="Q716" s="9"/>
      <c r="R716" s="9"/>
      <c r="S716" s="9"/>
      <c r="T716" s="9"/>
      <c r="U716" s="9"/>
      <c r="V716" s="9"/>
      <c r="W716" s="9"/>
    </row>
    <row r="717" spans="1:23">
      <c r="A717" s="5"/>
      <c r="B717" s="6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9"/>
      <c r="O717" s="9"/>
      <c r="P717" s="9"/>
      <c r="Q717" s="9"/>
      <c r="R717" s="9"/>
      <c r="S717" s="9"/>
      <c r="T717" s="9"/>
      <c r="U717" s="9"/>
      <c r="V717" s="9"/>
      <c r="W717" s="9"/>
    </row>
    <row r="718" spans="1:23">
      <c r="A718" s="5"/>
      <c r="B718" s="6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9"/>
      <c r="O718" s="9"/>
      <c r="P718" s="9"/>
      <c r="Q718" s="9"/>
      <c r="R718" s="9"/>
      <c r="S718" s="9"/>
      <c r="T718" s="9"/>
      <c r="U718" s="9"/>
      <c r="V718" s="9"/>
      <c r="W718" s="9"/>
    </row>
    <row r="719" spans="1:23">
      <c r="A719" s="5"/>
      <c r="B719" s="6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9"/>
      <c r="O719" s="9"/>
      <c r="P719" s="9"/>
      <c r="Q719" s="9"/>
      <c r="R719" s="9"/>
      <c r="S719" s="9"/>
      <c r="T719" s="9"/>
      <c r="U719" s="9"/>
      <c r="V719" s="9"/>
      <c r="W719" s="9"/>
    </row>
    <row r="720" spans="1:23">
      <c r="A720" s="5"/>
      <c r="B720" s="6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9"/>
      <c r="O720" s="9"/>
      <c r="P720" s="9"/>
      <c r="Q720" s="9"/>
      <c r="R720" s="9"/>
      <c r="S720" s="9"/>
      <c r="T720" s="9"/>
      <c r="U720" s="9"/>
      <c r="V720" s="9"/>
      <c r="W720" s="9"/>
    </row>
    <row r="721" spans="1:23">
      <c r="A721" s="5"/>
      <c r="B721" s="6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9"/>
      <c r="O721" s="9"/>
      <c r="P721" s="9"/>
      <c r="Q721" s="9"/>
      <c r="R721" s="9"/>
      <c r="S721" s="9"/>
      <c r="T721" s="9"/>
      <c r="U721" s="9"/>
      <c r="V721" s="9"/>
      <c r="W721" s="9"/>
    </row>
    <row r="722" spans="1:23">
      <c r="A722" s="5"/>
      <c r="B722" s="6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9"/>
      <c r="O722" s="9"/>
      <c r="P722" s="9"/>
      <c r="Q722" s="9"/>
      <c r="R722" s="9"/>
      <c r="S722" s="9"/>
      <c r="T722" s="9"/>
      <c r="U722" s="9"/>
      <c r="V722" s="9"/>
      <c r="W722" s="9"/>
    </row>
    <row r="723" spans="1:23">
      <c r="A723" s="5"/>
      <c r="B723" s="6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9"/>
      <c r="O723" s="9"/>
      <c r="P723" s="9"/>
      <c r="Q723" s="9"/>
      <c r="R723" s="9"/>
      <c r="S723" s="9"/>
      <c r="T723" s="9"/>
      <c r="U723" s="9"/>
      <c r="V723" s="9"/>
      <c r="W723" s="9"/>
    </row>
    <row r="724" spans="1:23">
      <c r="A724" s="5"/>
      <c r="B724" s="6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9"/>
      <c r="O724" s="9"/>
      <c r="P724" s="9"/>
      <c r="Q724" s="9"/>
      <c r="R724" s="9"/>
      <c r="S724" s="9"/>
      <c r="T724" s="9"/>
      <c r="U724" s="9"/>
      <c r="V724" s="9"/>
      <c r="W724" s="9"/>
    </row>
    <row r="725" spans="1:23">
      <c r="A725" s="5"/>
      <c r="B725" s="6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9"/>
      <c r="O725" s="9"/>
      <c r="P725" s="9"/>
      <c r="Q725" s="9"/>
      <c r="R725" s="9"/>
      <c r="S725" s="9"/>
      <c r="T725" s="9"/>
      <c r="U725" s="9"/>
      <c r="V725" s="9"/>
      <c r="W725" s="9"/>
    </row>
    <row r="726" spans="1:23">
      <c r="A726" s="5"/>
      <c r="B726" s="6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9"/>
      <c r="O726" s="9"/>
      <c r="P726" s="9"/>
      <c r="Q726" s="9"/>
      <c r="R726" s="9"/>
      <c r="S726" s="9"/>
      <c r="T726" s="9"/>
      <c r="U726" s="9"/>
      <c r="V726" s="9"/>
      <c r="W726" s="9"/>
    </row>
    <row r="727" spans="1:23">
      <c r="A727" s="5"/>
      <c r="B727" s="6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9"/>
      <c r="O727" s="9"/>
      <c r="P727" s="9"/>
      <c r="Q727" s="9"/>
      <c r="R727" s="9"/>
      <c r="S727" s="9"/>
      <c r="T727" s="9"/>
      <c r="U727" s="9"/>
      <c r="V727" s="9"/>
      <c r="W727" s="9"/>
    </row>
    <row r="728" spans="1:23">
      <c r="A728" s="5"/>
      <c r="B728" s="6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9"/>
      <c r="O728" s="9"/>
      <c r="P728" s="9"/>
      <c r="Q728" s="9"/>
      <c r="R728" s="9"/>
      <c r="S728" s="9"/>
      <c r="T728" s="9"/>
      <c r="U728" s="9"/>
      <c r="V728" s="9"/>
      <c r="W728" s="9"/>
    </row>
    <row r="729" spans="1:23">
      <c r="A729" s="5"/>
      <c r="B729" s="6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9"/>
      <c r="O729" s="9"/>
      <c r="P729" s="9"/>
      <c r="Q729" s="9"/>
      <c r="R729" s="9"/>
      <c r="S729" s="9"/>
      <c r="T729" s="9"/>
      <c r="U729" s="9"/>
      <c r="V729" s="9"/>
      <c r="W729" s="9"/>
    </row>
    <row r="730" spans="1:23">
      <c r="A730" s="5"/>
      <c r="B730" s="6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9"/>
      <c r="O730" s="9"/>
      <c r="P730" s="9"/>
      <c r="Q730" s="9"/>
      <c r="R730" s="9"/>
      <c r="S730" s="9"/>
      <c r="T730" s="9"/>
      <c r="U730" s="9"/>
      <c r="V730" s="9"/>
      <c r="W730" s="9"/>
    </row>
    <row r="731" spans="1:23">
      <c r="A731" s="5"/>
      <c r="B731" s="6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9"/>
      <c r="O731" s="9"/>
      <c r="P731" s="9"/>
      <c r="Q731" s="9"/>
      <c r="R731" s="9"/>
      <c r="S731" s="9"/>
      <c r="T731" s="9"/>
      <c r="U731" s="9"/>
      <c r="V731" s="9"/>
      <c r="W731" s="9"/>
    </row>
    <row r="732" spans="1:23">
      <c r="A732" s="5"/>
      <c r="B732" s="6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9"/>
      <c r="O732" s="9"/>
      <c r="P732" s="9"/>
      <c r="Q732" s="9"/>
      <c r="R732" s="9"/>
      <c r="S732" s="9"/>
      <c r="T732" s="9"/>
      <c r="U732" s="9"/>
      <c r="V732" s="9"/>
      <c r="W732" s="9"/>
    </row>
    <row r="733" spans="1:23">
      <c r="A733" s="5"/>
      <c r="B733" s="6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9"/>
      <c r="O733" s="9"/>
      <c r="P733" s="9"/>
      <c r="Q733" s="9"/>
      <c r="R733" s="9"/>
      <c r="S733" s="9"/>
      <c r="T733" s="9"/>
      <c r="U733" s="9"/>
      <c r="V733" s="9"/>
      <c r="W733" s="9"/>
    </row>
    <row r="734" spans="1:23">
      <c r="A734" s="5"/>
      <c r="B734" s="6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9"/>
      <c r="O734" s="9"/>
      <c r="P734" s="9"/>
      <c r="Q734" s="9"/>
      <c r="R734" s="9"/>
      <c r="S734" s="9"/>
      <c r="T734" s="9"/>
      <c r="U734" s="9"/>
      <c r="V734" s="9"/>
      <c r="W734" s="9"/>
    </row>
    <row r="735" spans="1:23">
      <c r="A735" s="5"/>
      <c r="B735" s="6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9"/>
      <c r="O735" s="9"/>
      <c r="P735" s="9"/>
      <c r="Q735" s="9"/>
      <c r="R735" s="9"/>
      <c r="S735" s="9"/>
      <c r="T735" s="9"/>
      <c r="U735" s="9"/>
      <c r="V735" s="9"/>
      <c r="W735" s="9"/>
    </row>
    <row r="736" spans="1:23">
      <c r="A736" s="5"/>
      <c r="B736" s="6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9"/>
      <c r="O736" s="9"/>
      <c r="P736" s="9"/>
      <c r="Q736" s="9"/>
      <c r="R736" s="9"/>
      <c r="S736" s="9"/>
      <c r="T736" s="9"/>
      <c r="U736" s="9"/>
      <c r="V736" s="9"/>
      <c r="W736" s="9"/>
    </row>
    <row r="737" spans="1:23">
      <c r="A737" s="5"/>
      <c r="B737" s="6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9"/>
      <c r="O737" s="9"/>
      <c r="P737" s="9"/>
      <c r="Q737" s="9"/>
      <c r="R737" s="9"/>
      <c r="S737" s="9"/>
      <c r="T737" s="9"/>
      <c r="U737" s="9"/>
      <c r="V737" s="9"/>
      <c r="W737" s="9"/>
    </row>
    <row r="738" spans="1:23">
      <c r="A738" s="5"/>
      <c r="B738" s="6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9"/>
      <c r="O738" s="9"/>
      <c r="P738" s="9"/>
      <c r="Q738" s="9"/>
      <c r="R738" s="9"/>
      <c r="S738" s="9"/>
      <c r="T738" s="9"/>
      <c r="U738" s="9"/>
      <c r="V738" s="9"/>
      <c r="W738" s="9"/>
    </row>
    <row r="739" spans="1:23">
      <c r="A739" s="5"/>
      <c r="B739" s="6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9"/>
      <c r="O739" s="9"/>
      <c r="P739" s="9"/>
      <c r="Q739" s="9"/>
      <c r="R739" s="9"/>
      <c r="S739" s="9"/>
      <c r="T739" s="9"/>
      <c r="U739" s="9"/>
      <c r="V739" s="9"/>
      <c r="W739" s="9"/>
    </row>
    <row r="740" spans="1:23">
      <c r="A740" s="5"/>
      <c r="B740" s="6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9"/>
      <c r="O740" s="9"/>
      <c r="P740" s="9"/>
      <c r="Q740" s="9"/>
      <c r="R740" s="9"/>
      <c r="S740" s="9"/>
      <c r="T740" s="9"/>
      <c r="U740" s="9"/>
      <c r="V740" s="9"/>
      <c r="W740" s="9"/>
    </row>
    <row r="741" spans="1:23">
      <c r="A741" s="5"/>
      <c r="B741" s="6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9"/>
      <c r="O741" s="9"/>
      <c r="P741" s="9"/>
      <c r="Q741" s="9"/>
      <c r="R741" s="9"/>
      <c r="S741" s="9"/>
      <c r="T741" s="9"/>
      <c r="U741" s="9"/>
      <c r="V741" s="9"/>
      <c r="W741" s="9"/>
    </row>
    <row r="742" spans="1:23">
      <c r="A742" s="5"/>
      <c r="B742" s="6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9"/>
      <c r="O742" s="9"/>
      <c r="P742" s="9"/>
      <c r="Q742" s="9"/>
      <c r="R742" s="9"/>
      <c r="S742" s="9"/>
      <c r="T742" s="9"/>
      <c r="U742" s="9"/>
      <c r="V742" s="9"/>
      <c r="W742" s="9"/>
    </row>
    <row r="743" spans="1:23">
      <c r="A743" s="5"/>
      <c r="B743" s="6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9"/>
      <c r="O743" s="9"/>
      <c r="P743" s="9"/>
      <c r="Q743" s="9"/>
      <c r="R743" s="9"/>
      <c r="S743" s="9"/>
      <c r="T743" s="9"/>
      <c r="U743" s="9"/>
      <c r="V743" s="9"/>
      <c r="W743" s="9"/>
    </row>
    <row r="744" spans="1:23">
      <c r="A744" s="5"/>
      <c r="B744" s="6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9"/>
      <c r="O744" s="9"/>
      <c r="P744" s="9"/>
      <c r="Q744" s="9"/>
      <c r="R744" s="9"/>
      <c r="S744" s="9"/>
      <c r="T744" s="9"/>
      <c r="U744" s="9"/>
      <c r="V744" s="9"/>
      <c r="W744" s="9"/>
    </row>
    <row r="745" spans="1:23">
      <c r="A745" s="5"/>
      <c r="B745" s="6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9"/>
      <c r="O745" s="9"/>
      <c r="P745" s="9"/>
      <c r="Q745" s="9"/>
      <c r="R745" s="9"/>
      <c r="S745" s="9"/>
      <c r="T745" s="9"/>
      <c r="U745" s="9"/>
      <c r="V745" s="9"/>
      <c r="W745" s="9"/>
    </row>
    <row r="746" spans="1:23">
      <c r="A746" s="5"/>
      <c r="B746" s="6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9"/>
      <c r="O746" s="9"/>
      <c r="P746" s="9"/>
      <c r="Q746" s="9"/>
      <c r="R746" s="9"/>
      <c r="S746" s="9"/>
      <c r="T746" s="9"/>
      <c r="U746" s="9"/>
      <c r="V746" s="9"/>
      <c r="W746" s="9"/>
    </row>
    <row r="747" spans="1:23">
      <c r="A747" s="5"/>
      <c r="B747" s="6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9"/>
      <c r="O747" s="9"/>
      <c r="P747" s="9"/>
      <c r="Q747" s="9"/>
      <c r="R747" s="9"/>
      <c r="S747" s="9"/>
      <c r="T747" s="9"/>
      <c r="U747" s="9"/>
      <c r="V747" s="9"/>
      <c r="W747" s="9"/>
    </row>
    <row r="748" spans="1:23">
      <c r="A748" s="5"/>
      <c r="B748" s="6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9"/>
      <c r="O748" s="9"/>
      <c r="P748" s="9"/>
      <c r="Q748" s="9"/>
      <c r="R748" s="9"/>
      <c r="S748" s="9"/>
      <c r="T748" s="9"/>
      <c r="U748" s="9"/>
      <c r="V748" s="9"/>
      <c r="W748" s="9"/>
    </row>
    <row r="749" spans="1:23">
      <c r="A749" s="5"/>
      <c r="B749" s="6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9"/>
      <c r="O749" s="9"/>
      <c r="P749" s="9"/>
      <c r="Q749" s="9"/>
      <c r="R749" s="9"/>
      <c r="S749" s="9"/>
      <c r="T749" s="9"/>
      <c r="U749" s="9"/>
      <c r="V749" s="9"/>
      <c r="W749" s="9"/>
    </row>
    <row r="750" spans="1:23">
      <c r="A750" s="5"/>
      <c r="B750" s="6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9"/>
      <c r="O750" s="9"/>
      <c r="P750" s="9"/>
      <c r="Q750" s="9"/>
      <c r="R750" s="9"/>
      <c r="S750" s="9"/>
      <c r="T750" s="9"/>
      <c r="U750" s="9"/>
      <c r="V750" s="9"/>
      <c r="W750" s="9"/>
    </row>
    <row r="751" spans="1:23">
      <c r="A751" s="5"/>
      <c r="B751" s="6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9"/>
      <c r="O751" s="9"/>
      <c r="P751" s="9"/>
      <c r="Q751" s="9"/>
      <c r="R751" s="9"/>
      <c r="S751" s="9"/>
      <c r="T751" s="9"/>
      <c r="U751" s="9"/>
      <c r="V751" s="9"/>
      <c r="W751" s="9"/>
    </row>
    <row r="752" spans="1:23">
      <c r="A752" s="5"/>
      <c r="B752" s="6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9"/>
      <c r="O752" s="9"/>
      <c r="P752" s="9"/>
      <c r="Q752" s="9"/>
      <c r="R752" s="9"/>
      <c r="S752" s="9"/>
      <c r="T752" s="9"/>
      <c r="U752" s="9"/>
      <c r="V752" s="9"/>
      <c r="W752" s="9"/>
    </row>
    <row r="753" spans="1:23">
      <c r="A753" s="5"/>
      <c r="B753" s="6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9"/>
      <c r="O753" s="9"/>
      <c r="P753" s="9"/>
      <c r="Q753" s="9"/>
      <c r="R753" s="9"/>
      <c r="S753" s="9"/>
      <c r="T753" s="9"/>
      <c r="U753" s="9"/>
      <c r="V753" s="9"/>
      <c r="W753" s="9"/>
    </row>
    <row r="754" spans="1:23">
      <c r="A754" s="5"/>
      <c r="B754" s="6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9"/>
      <c r="O754" s="9"/>
      <c r="P754" s="9"/>
      <c r="Q754" s="9"/>
      <c r="R754" s="9"/>
      <c r="S754" s="9"/>
      <c r="T754" s="9"/>
      <c r="U754" s="9"/>
      <c r="V754" s="9"/>
      <c r="W754" s="9"/>
    </row>
    <row r="755" spans="1:23">
      <c r="A755" s="5"/>
      <c r="B755" s="6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9"/>
      <c r="O755" s="9"/>
      <c r="P755" s="9"/>
      <c r="Q755" s="9"/>
      <c r="R755" s="9"/>
      <c r="S755" s="9"/>
      <c r="T755" s="9"/>
      <c r="U755" s="9"/>
      <c r="V755" s="9"/>
      <c r="W755" s="9"/>
    </row>
    <row r="756" spans="1:23">
      <c r="A756" s="5"/>
      <c r="B756" s="6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9"/>
      <c r="O756" s="9"/>
      <c r="P756" s="9"/>
      <c r="Q756" s="9"/>
      <c r="R756" s="9"/>
      <c r="S756" s="9"/>
      <c r="T756" s="9"/>
      <c r="U756" s="9"/>
      <c r="V756" s="9"/>
      <c r="W756" s="9"/>
    </row>
    <row r="757" spans="1:23">
      <c r="A757" s="5"/>
      <c r="B757" s="6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9"/>
      <c r="O757" s="9"/>
      <c r="P757" s="9"/>
      <c r="Q757" s="9"/>
      <c r="R757" s="9"/>
      <c r="S757" s="9"/>
      <c r="T757" s="9"/>
      <c r="U757" s="9"/>
      <c r="V757" s="9"/>
      <c r="W757" s="9"/>
    </row>
    <row r="758" spans="1:23">
      <c r="A758" s="5"/>
      <c r="B758" s="6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9"/>
      <c r="O758" s="9"/>
      <c r="P758" s="9"/>
      <c r="Q758" s="9"/>
      <c r="R758" s="9"/>
      <c r="S758" s="9"/>
      <c r="T758" s="9"/>
      <c r="U758" s="9"/>
      <c r="V758" s="9"/>
      <c r="W758" s="9"/>
    </row>
    <row r="759" spans="1:23">
      <c r="A759" s="5"/>
      <c r="B759" s="6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9"/>
      <c r="O759" s="9"/>
      <c r="P759" s="9"/>
      <c r="Q759" s="9"/>
      <c r="R759" s="9"/>
      <c r="S759" s="9"/>
      <c r="T759" s="9"/>
      <c r="U759" s="9"/>
      <c r="V759" s="9"/>
      <c r="W759" s="9"/>
    </row>
    <row r="760" spans="1:23">
      <c r="A760" s="5"/>
      <c r="B760" s="6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9"/>
      <c r="O760" s="9"/>
      <c r="P760" s="9"/>
      <c r="Q760" s="9"/>
      <c r="R760" s="9"/>
      <c r="S760" s="9"/>
      <c r="T760" s="9"/>
      <c r="U760" s="9"/>
      <c r="V760" s="9"/>
      <c r="W760" s="9"/>
    </row>
    <row r="761" spans="1:23">
      <c r="A761" s="5"/>
      <c r="B761" s="6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9"/>
      <c r="O761" s="9"/>
      <c r="P761" s="9"/>
      <c r="Q761" s="9"/>
      <c r="R761" s="9"/>
      <c r="S761" s="9"/>
      <c r="T761" s="9"/>
      <c r="U761" s="9"/>
      <c r="V761" s="9"/>
      <c r="W761" s="9"/>
    </row>
    <row r="762" spans="1:23">
      <c r="A762" s="5"/>
      <c r="B762" s="6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9"/>
      <c r="O762" s="9"/>
      <c r="P762" s="9"/>
      <c r="Q762" s="9"/>
      <c r="R762" s="9"/>
      <c r="S762" s="9"/>
      <c r="T762" s="9"/>
      <c r="U762" s="9"/>
      <c r="V762" s="9"/>
      <c r="W762" s="9"/>
    </row>
    <row r="763" spans="1:23">
      <c r="A763" s="5"/>
      <c r="B763" s="6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9"/>
      <c r="O763" s="9"/>
      <c r="P763" s="9"/>
      <c r="Q763" s="9"/>
      <c r="R763" s="9"/>
      <c r="S763" s="9"/>
      <c r="T763" s="9"/>
      <c r="U763" s="9"/>
      <c r="V763" s="9"/>
      <c r="W763" s="9"/>
    </row>
    <row r="764" spans="1:23">
      <c r="A764" s="5"/>
      <c r="B764" s="6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9"/>
      <c r="O764" s="9"/>
      <c r="P764" s="9"/>
      <c r="Q764" s="9"/>
      <c r="R764" s="9"/>
      <c r="S764" s="9"/>
      <c r="T764" s="9"/>
      <c r="U764" s="9"/>
      <c r="V764" s="9"/>
      <c r="W764" s="9"/>
    </row>
    <row r="765" spans="1:23">
      <c r="A765" s="5"/>
      <c r="B765" s="6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9"/>
      <c r="O765" s="9"/>
      <c r="P765" s="9"/>
      <c r="Q765" s="9"/>
      <c r="R765" s="9"/>
      <c r="S765" s="9"/>
      <c r="T765" s="9"/>
      <c r="U765" s="9"/>
      <c r="V765" s="9"/>
      <c r="W765" s="9"/>
    </row>
    <row r="766" spans="1:23">
      <c r="A766" s="5"/>
      <c r="B766" s="6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9"/>
      <c r="O766" s="9"/>
      <c r="P766" s="9"/>
      <c r="Q766" s="9"/>
      <c r="R766" s="9"/>
      <c r="S766" s="9"/>
      <c r="T766" s="9"/>
      <c r="U766" s="9"/>
      <c r="V766" s="9"/>
      <c r="W766" s="9"/>
    </row>
    <row r="767" spans="1:23">
      <c r="A767" s="5"/>
      <c r="B767" s="6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9"/>
      <c r="O767" s="9"/>
      <c r="P767" s="9"/>
      <c r="Q767" s="9"/>
      <c r="R767" s="9"/>
      <c r="S767" s="9"/>
      <c r="T767" s="9"/>
      <c r="U767" s="9"/>
      <c r="V767" s="9"/>
      <c r="W767" s="9"/>
    </row>
    <row r="768" spans="1:23">
      <c r="A768" s="5"/>
      <c r="B768" s="6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9"/>
      <c r="O768" s="9"/>
      <c r="P768" s="9"/>
      <c r="Q768" s="9"/>
      <c r="R768" s="9"/>
      <c r="S768" s="9"/>
      <c r="T768" s="9"/>
      <c r="U768" s="9"/>
      <c r="V768" s="9"/>
      <c r="W768" s="9"/>
    </row>
    <row r="769" spans="1:23">
      <c r="A769" s="5"/>
      <c r="B769" s="6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9"/>
      <c r="O769" s="9"/>
      <c r="P769" s="9"/>
      <c r="Q769" s="9"/>
      <c r="R769" s="9"/>
      <c r="S769" s="9"/>
      <c r="T769" s="9"/>
      <c r="U769" s="9"/>
      <c r="V769" s="9"/>
      <c r="W769" s="9"/>
    </row>
    <row r="770" spans="1:23">
      <c r="A770" s="5"/>
      <c r="B770" s="6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9"/>
      <c r="O770" s="9"/>
      <c r="P770" s="9"/>
      <c r="Q770" s="9"/>
      <c r="R770" s="9"/>
      <c r="S770" s="9"/>
      <c r="T770" s="9"/>
      <c r="U770" s="9"/>
      <c r="V770" s="9"/>
      <c r="W770" s="9"/>
    </row>
    <row r="771" spans="1:23">
      <c r="A771" s="5"/>
      <c r="B771" s="6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9"/>
      <c r="O771" s="9"/>
      <c r="P771" s="9"/>
      <c r="Q771" s="9"/>
      <c r="R771" s="9"/>
      <c r="S771" s="9"/>
      <c r="T771" s="9"/>
      <c r="U771" s="9"/>
      <c r="V771" s="9"/>
      <c r="W771" s="9"/>
    </row>
    <row r="772" spans="1:23">
      <c r="A772" s="5"/>
      <c r="B772" s="6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9"/>
      <c r="O772" s="9"/>
      <c r="P772" s="9"/>
      <c r="Q772" s="9"/>
      <c r="R772" s="9"/>
      <c r="S772" s="9"/>
      <c r="T772" s="9"/>
      <c r="U772" s="9"/>
      <c r="V772" s="9"/>
      <c r="W772" s="9"/>
    </row>
    <row r="773" spans="1:23">
      <c r="A773" s="5"/>
      <c r="B773" s="6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9"/>
      <c r="O773" s="9"/>
      <c r="P773" s="9"/>
      <c r="Q773" s="9"/>
      <c r="R773" s="9"/>
      <c r="S773" s="9"/>
      <c r="T773" s="9"/>
      <c r="U773" s="9"/>
      <c r="V773" s="9"/>
      <c r="W773" s="9"/>
    </row>
    <row r="774" spans="1:23">
      <c r="A774" s="5"/>
      <c r="B774" s="6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9"/>
      <c r="O774" s="9"/>
      <c r="P774" s="9"/>
      <c r="Q774" s="9"/>
      <c r="R774" s="9"/>
      <c r="S774" s="9"/>
      <c r="T774" s="9"/>
      <c r="U774" s="9"/>
      <c r="V774" s="9"/>
      <c r="W774" s="9"/>
    </row>
    <row r="775" spans="1:23">
      <c r="A775" s="5"/>
      <c r="B775" s="6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9"/>
      <c r="O775" s="9"/>
      <c r="P775" s="9"/>
      <c r="Q775" s="9"/>
      <c r="R775" s="9"/>
      <c r="S775" s="9"/>
      <c r="T775" s="9"/>
      <c r="U775" s="9"/>
      <c r="V775" s="9"/>
      <c r="W775" s="9"/>
    </row>
    <row r="776" spans="1:23">
      <c r="A776" s="5"/>
      <c r="B776" s="6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9"/>
      <c r="O776" s="9"/>
      <c r="P776" s="9"/>
      <c r="Q776" s="9"/>
      <c r="R776" s="9"/>
      <c r="S776" s="9"/>
      <c r="T776" s="9"/>
      <c r="U776" s="9"/>
      <c r="V776" s="9"/>
      <c r="W776" s="9"/>
    </row>
    <row r="777" spans="1:23">
      <c r="A777" s="5"/>
      <c r="B777" s="6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9"/>
      <c r="O777" s="9"/>
      <c r="P777" s="9"/>
      <c r="Q777" s="9"/>
      <c r="R777" s="9"/>
      <c r="S777" s="9"/>
      <c r="T777" s="9"/>
      <c r="U777" s="9"/>
      <c r="V777" s="9"/>
      <c r="W777" s="9"/>
    </row>
    <row r="778" spans="1:23">
      <c r="A778" s="5"/>
      <c r="B778" s="6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9"/>
      <c r="O778" s="9"/>
      <c r="P778" s="9"/>
      <c r="Q778" s="9"/>
      <c r="R778" s="9"/>
      <c r="S778" s="9"/>
      <c r="T778" s="9"/>
      <c r="U778" s="9"/>
      <c r="V778" s="9"/>
      <c r="W778" s="9"/>
    </row>
    <row r="779" spans="1:23">
      <c r="A779" s="5"/>
      <c r="B779" s="6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9"/>
      <c r="O779" s="9"/>
      <c r="P779" s="9"/>
      <c r="Q779" s="9"/>
      <c r="R779" s="9"/>
      <c r="S779" s="9"/>
      <c r="T779" s="9"/>
      <c r="U779" s="9"/>
      <c r="V779" s="9"/>
      <c r="W779" s="9"/>
    </row>
    <row r="780" spans="1:23">
      <c r="A780" s="5"/>
      <c r="B780" s="6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9"/>
      <c r="O780" s="9"/>
      <c r="P780" s="9"/>
      <c r="Q780" s="9"/>
      <c r="R780" s="9"/>
      <c r="S780" s="9"/>
      <c r="T780" s="9"/>
      <c r="U780" s="9"/>
      <c r="V780" s="9"/>
      <c r="W780" s="9"/>
    </row>
    <row r="781" spans="1:23">
      <c r="A781" s="5"/>
      <c r="B781" s="6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9"/>
      <c r="O781" s="9"/>
      <c r="P781" s="9"/>
      <c r="Q781" s="9"/>
      <c r="R781" s="9"/>
      <c r="S781" s="9"/>
      <c r="T781" s="9"/>
      <c r="U781" s="9"/>
      <c r="V781" s="9"/>
      <c r="W781" s="9"/>
    </row>
    <row r="782" spans="1:23">
      <c r="A782" s="5"/>
      <c r="B782" s="6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9"/>
      <c r="O782" s="9"/>
      <c r="P782" s="9"/>
      <c r="Q782" s="9"/>
      <c r="R782" s="9"/>
      <c r="S782" s="9"/>
      <c r="T782" s="9"/>
      <c r="U782" s="9"/>
      <c r="V782" s="9"/>
      <c r="W782" s="9"/>
    </row>
    <row r="783" spans="1:23">
      <c r="A783" s="5"/>
      <c r="B783" s="6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9"/>
      <c r="O783" s="9"/>
      <c r="P783" s="9"/>
      <c r="Q783" s="9"/>
      <c r="R783" s="9"/>
      <c r="S783" s="9"/>
      <c r="T783" s="9"/>
      <c r="U783" s="9"/>
      <c r="V783" s="9"/>
      <c r="W783" s="9"/>
    </row>
    <row r="784" spans="1:23">
      <c r="A784" s="5"/>
      <c r="B784" s="6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9"/>
      <c r="O784" s="9"/>
      <c r="P784" s="9"/>
      <c r="Q784" s="9"/>
      <c r="R784" s="9"/>
      <c r="S784" s="9"/>
      <c r="T784" s="9"/>
      <c r="U784" s="9"/>
      <c r="V784" s="9"/>
      <c r="W784" s="9"/>
    </row>
    <row r="785" spans="1:23">
      <c r="A785" s="5"/>
      <c r="B785" s="6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9"/>
      <c r="O785" s="9"/>
      <c r="P785" s="9"/>
      <c r="Q785" s="9"/>
      <c r="R785" s="9"/>
      <c r="S785" s="9"/>
      <c r="T785" s="9"/>
      <c r="U785" s="9"/>
      <c r="V785" s="9"/>
      <c r="W785" s="9"/>
    </row>
    <row r="786" spans="1:23">
      <c r="A786" s="5"/>
      <c r="B786" s="6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9"/>
      <c r="O786" s="9"/>
      <c r="P786" s="9"/>
      <c r="Q786" s="9"/>
      <c r="R786" s="9"/>
      <c r="S786" s="9"/>
      <c r="T786" s="9"/>
      <c r="U786" s="9"/>
      <c r="V786" s="9"/>
      <c r="W786" s="9"/>
    </row>
    <row r="787" spans="1:23">
      <c r="A787" s="5"/>
      <c r="B787" s="6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9"/>
      <c r="O787" s="9"/>
      <c r="P787" s="9"/>
      <c r="Q787" s="9"/>
      <c r="R787" s="9"/>
      <c r="S787" s="9"/>
      <c r="T787" s="9"/>
      <c r="U787" s="9"/>
      <c r="V787" s="9"/>
      <c r="W787" s="9"/>
    </row>
    <row r="788" spans="1:23">
      <c r="A788" s="5"/>
      <c r="B788" s="6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9"/>
      <c r="O788" s="9"/>
      <c r="P788" s="9"/>
      <c r="Q788" s="9"/>
      <c r="R788" s="9"/>
      <c r="S788" s="9"/>
      <c r="T788" s="9"/>
      <c r="U788" s="9"/>
      <c r="V788" s="9"/>
      <c r="W788" s="9"/>
    </row>
    <row r="789" spans="1:23">
      <c r="A789" s="5"/>
      <c r="B789" s="6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9"/>
      <c r="O789" s="9"/>
      <c r="P789" s="9"/>
      <c r="Q789" s="9"/>
      <c r="R789" s="9"/>
      <c r="S789" s="9"/>
      <c r="T789" s="9"/>
      <c r="U789" s="9"/>
      <c r="V789" s="9"/>
      <c r="W789" s="9"/>
    </row>
    <row r="790" spans="1:23">
      <c r="A790" s="5"/>
      <c r="B790" s="6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9"/>
      <c r="O790" s="9"/>
      <c r="P790" s="9"/>
      <c r="Q790" s="9"/>
      <c r="R790" s="9"/>
      <c r="S790" s="9"/>
      <c r="T790" s="9"/>
      <c r="U790" s="9"/>
      <c r="V790" s="9"/>
      <c r="W790" s="9"/>
    </row>
    <row r="791" spans="1:23">
      <c r="A791" s="5"/>
      <c r="B791" s="6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9"/>
      <c r="O791" s="9"/>
      <c r="P791" s="9"/>
      <c r="Q791" s="9"/>
      <c r="R791" s="9"/>
      <c r="S791" s="9"/>
      <c r="T791" s="9"/>
      <c r="U791" s="9"/>
      <c r="V791" s="9"/>
      <c r="W791" s="9"/>
    </row>
    <row r="792" spans="1:23">
      <c r="A792" s="5"/>
      <c r="B792" s="6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9"/>
      <c r="O792" s="9"/>
      <c r="P792" s="9"/>
      <c r="Q792" s="9"/>
      <c r="R792" s="9"/>
      <c r="S792" s="9"/>
      <c r="T792" s="9"/>
      <c r="U792" s="9"/>
      <c r="V792" s="9"/>
      <c r="W792" s="9"/>
    </row>
    <row r="793" spans="1:23">
      <c r="A793" s="5"/>
      <c r="B793" s="6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9"/>
      <c r="O793" s="9"/>
      <c r="P793" s="9"/>
      <c r="Q793" s="9"/>
      <c r="R793" s="9"/>
      <c r="S793" s="9"/>
      <c r="T793" s="9"/>
      <c r="U793" s="9"/>
      <c r="V793" s="9"/>
      <c r="W793" s="9"/>
    </row>
    <row r="794" spans="1:23">
      <c r="A794" s="5"/>
      <c r="B794" s="6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9"/>
      <c r="O794" s="9"/>
      <c r="P794" s="9"/>
      <c r="Q794" s="9"/>
      <c r="R794" s="9"/>
      <c r="S794" s="9"/>
      <c r="T794" s="9"/>
      <c r="U794" s="9"/>
      <c r="V794" s="9"/>
      <c r="W794" s="9"/>
    </row>
    <row r="795" spans="1:23">
      <c r="A795" s="5"/>
      <c r="B795" s="6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9"/>
      <c r="O795" s="9"/>
      <c r="P795" s="9"/>
      <c r="Q795" s="9"/>
      <c r="R795" s="9"/>
      <c r="S795" s="9"/>
      <c r="T795" s="9"/>
      <c r="U795" s="9"/>
      <c r="V795" s="9"/>
      <c r="W795" s="9"/>
    </row>
    <row r="796" spans="1:23">
      <c r="A796" s="5"/>
      <c r="B796" s="6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9"/>
      <c r="O796" s="9"/>
      <c r="P796" s="9"/>
      <c r="Q796" s="9"/>
      <c r="R796" s="9"/>
      <c r="S796" s="9"/>
      <c r="T796" s="9"/>
      <c r="U796" s="9"/>
      <c r="V796" s="9"/>
      <c r="W796" s="9"/>
    </row>
    <row r="797" spans="1:23">
      <c r="A797" s="5"/>
      <c r="B797" s="6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9"/>
      <c r="O797" s="9"/>
      <c r="P797" s="9"/>
      <c r="Q797" s="9"/>
      <c r="R797" s="9"/>
      <c r="S797" s="9"/>
      <c r="T797" s="9"/>
      <c r="U797" s="9"/>
      <c r="V797" s="9"/>
      <c r="W797" s="9"/>
    </row>
    <row r="798" spans="1:23">
      <c r="A798" s="5"/>
      <c r="B798" s="6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9"/>
      <c r="O798" s="9"/>
      <c r="P798" s="9"/>
      <c r="Q798" s="9"/>
      <c r="R798" s="9"/>
      <c r="S798" s="9"/>
      <c r="T798" s="9"/>
      <c r="U798" s="9"/>
      <c r="V798" s="9"/>
      <c r="W798" s="9"/>
    </row>
    <row r="799" spans="1:23">
      <c r="A799" s="5"/>
      <c r="B799" s="6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9"/>
      <c r="O799" s="9"/>
      <c r="P799" s="9"/>
      <c r="Q799" s="9"/>
      <c r="R799" s="9"/>
      <c r="S799" s="9"/>
      <c r="T799" s="9"/>
      <c r="U799" s="9"/>
      <c r="V799" s="9"/>
      <c r="W799" s="9"/>
    </row>
    <row r="800" spans="1:23">
      <c r="A800" s="5"/>
      <c r="B800" s="6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9"/>
      <c r="O800" s="9"/>
      <c r="P800" s="9"/>
      <c r="Q800" s="9"/>
      <c r="R800" s="9"/>
      <c r="S800" s="9"/>
      <c r="T800" s="9"/>
      <c r="U800" s="9"/>
      <c r="V800" s="9"/>
      <c r="W800" s="9"/>
    </row>
    <row r="801" spans="1:23">
      <c r="A801" s="5"/>
      <c r="B801" s="6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9"/>
      <c r="O801" s="9"/>
      <c r="P801" s="9"/>
      <c r="Q801" s="9"/>
      <c r="R801" s="9"/>
      <c r="S801" s="9"/>
      <c r="T801" s="9"/>
      <c r="U801" s="9"/>
      <c r="V801" s="9"/>
      <c r="W801" s="9"/>
    </row>
    <row r="802" spans="1:23">
      <c r="A802" s="5"/>
      <c r="B802" s="6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9"/>
      <c r="O802" s="9"/>
      <c r="P802" s="9"/>
      <c r="Q802" s="9"/>
      <c r="R802" s="9"/>
      <c r="S802" s="9"/>
      <c r="T802" s="9"/>
      <c r="U802" s="9"/>
      <c r="V802" s="9"/>
      <c r="W802" s="9"/>
    </row>
    <row r="803" spans="1:23">
      <c r="A803" s="5"/>
      <c r="B803" s="6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9"/>
      <c r="O803" s="9"/>
      <c r="P803" s="9"/>
      <c r="Q803" s="9"/>
      <c r="R803" s="9"/>
      <c r="S803" s="9"/>
      <c r="T803" s="9"/>
      <c r="U803" s="9"/>
      <c r="V803" s="9"/>
      <c r="W803" s="9"/>
    </row>
    <row r="804" spans="1:23">
      <c r="A804" s="5"/>
      <c r="B804" s="6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9"/>
      <c r="O804" s="9"/>
      <c r="P804" s="9"/>
      <c r="Q804" s="9"/>
      <c r="R804" s="9"/>
      <c r="S804" s="9"/>
      <c r="T804" s="9"/>
      <c r="U804" s="9"/>
      <c r="V804" s="9"/>
      <c r="W804" s="9"/>
    </row>
    <row r="805" spans="1:23">
      <c r="A805" s="5"/>
      <c r="B805" s="6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9"/>
      <c r="O805" s="9"/>
      <c r="P805" s="9"/>
      <c r="Q805" s="9"/>
      <c r="R805" s="9"/>
      <c r="S805" s="9"/>
      <c r="T805" s="9"/>
      <c r="U805" s="9"/>
      <c r="V805" s="9"/>
      <c r="W805" s="9"/>
    </row>
    <row r="806" spans="1:23">
      <c r="A806" s="5"/>
      <c r="B806" s="6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9"/>
      <c r="O806" s="9"/>
      <c r="P806" s="9"/>
      <c r="Q806" s="9"/>
      <c r="R806" s="9"/>
      <c r="S806" s="9"/>
      <c r="T806" s="9"/>
      <c r="U806" s="9"/>
      <c r="V806" s="9"/>
      <c r="W806" s="9"/>
    </row>
    <row r="807" spans="1:23">
      <c r="A807" s="5"/>
      <c r="B807" s="6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9"/>
      <c r="O807" s="9"/>
      <c r="P807" s="9"/>
      <c r="Q807" s="9"/>
      <c r="R807" s="9"/>
      <c r="S807" s="9"/>
      <c r="T807" s="9"/>
      <c r="U807" s="9"/>
      <c r="V807" s="9"/>
      <c r="W807" s="9"/>
    </row>
    <row r="808" spans="1:23">
      <c r="A808" s="5"/>
      <c r="B808" s="6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9"/>
      <c r="O808" s="9"/>
      <c r="P808" s="9"/>
      <c r="Q808" s="9"/>
      <c r="R808" s="9"/>
      <c r="S808" s="9"/>
      <c r="T808" s="9"/>
      <c r="U808" s="9"/>
      <c r="V808" s="9"/>
      <c r="W808" s="9"/>
    </row>
    <row r="809" spans="1:23">
      <c r="A809" s="5"/>
      <c r="B809" s="6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9"/>
      <c r="O809" s="9"/>
      <c r="P809" s="9"/>
      <c r="Q809" s="9"/>
      <c r="R809" s="9"/>
      <c r="S809" s="9"/>
      <c r="T809" s="9"/>
      <c r="U809" s="9"/>
      <c r="V809" s="9"/>
      <c r="W809" s="9"/>
    </row>
    <row r="810" spans="1:23">
      <c r="A810" s="5"/>
      <c r="B810" s="6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9"/>
      <c r="O810" s="9"/>
      <c r="P810" s="9"/>
      <c r="Q810" s="9"/>
      <c r="R810" s="9"/>
      <c r="S810" s="9"/>
      <c r="T810" s="9"/>
      <c r="U810" s="9"/>
      <c r="V810" s="9"/>
      <c r="W810" s="9"/>
    </row>
    <row r="811" spans="1:23">
      <c r="A811" s="5"/>
      <c r="B811" s="6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9"/>
      <c r="O811" s="9"/>
      <c r="P811" s="9"/>
      <c r="Q811" s="9"/>
      <c r="R811" s="9"/>
      <c r="S811" s="9"/>
      <c r="T811" s="9"/>
      <c r="U811" s="9"/>
      <c r="V811" s="9"/>
      <c r="W811" s="9"/>
    </row>
    <row r="812" spans="1:23">
      <c r="A812" s="5"/>
      <c r="B812" s="6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9"/>
      <c r="O812" s="9"/>
      <c r="P812" s="9"/>
      <c r="Q812" s="9"/>
      <c r="R812" s="9"/>
      <c r="S812" s="9"/>
      <c r="T812" s="9"/>
      <c r="U812" s="9"/>
      <c r="V812" s="9"/>
      <c r="W812" s="9"/>
    </row>
    <row r="813" spans="1:23">
      <c r="A813" s="5"/>
      <c r="B813" s="6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9"/>
      <c r="O813" s="9"/>
      <c r="P813" s="9"/>
      <c r="Q813" s="9"/>
      <c r="R813" s="9"/>
      <c r="S813" s="9"/>
      <c r="T813" s="9"/>
      <c r="U813" s="9"/>
      <c r="V813" s="9"/>
      <c r="W813" s="9"/>
    </row>
    <row r="814" spans="1:23">
      <c r="A814" s="5"/>
      <c r="B814" s="6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9"/>
      <c r="O814" s="9"/>
      <c r="P814" s="9"/>
      <c r="Q814" s="9"/>
      <c r="R814" s="9"/>
      <c r="S814" s="9"/>
      <c r="T814" s="9"/>
      <c r="U814" s="9"/>
      <c r="V814" s="9"/>
      <c r="W814" s="9"/>
    </row>
    <row r="815" spans="1:23">
      <c r="A815" s="5"/>
      <c r="B815" s="6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9"/>
      <c r="O815" s="9"/>
      <c r="P815" s="9"/>
      <c r="Q815" s="9"/>
      <c r="R815" s="9"/>
      <c r="S815" s="9"/>
      <c r="T815" s="9"/>
      <c r="U815" s="9"/>
      <c r="V815" s="9"/>
      <c r="W815" s="9"/>
    </row>
    <row r="816" spans="1:23">
      <c r="A816" s="5"/>
      <c r="B816" s="6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9"/>
      <c r="O816" s="9"/>
      <c r="P816" s="9"/>
      <c r="Q816" s="9"/>
      <c r="R816" s="9"/>
      <c r="S816" s="9"/>
      <c r="T816" s="9"/>
      <c r="U816" s="9"/>
      <c r="V816" s="9"/>
      <c r="W816" s="9"/>
    </row>
    <row r="817" spans="1:23">
      <c r="A817" s="5"/>
      <c r="B817" s="6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9"/>
      <c r="O817" s="9"/>
      <c r="P817" s="9"/>
      <c r="Q817" s="9"/>
      <c r="R817" s="9"/>
      <c r="S817" s="9"/>
      <c r="T817" s="9"/>
      <c r="U817" s="9"/>
      <c r="V817" s="9"/>
      <c r="W817" s="9"/>
    </row>
    <row r="818" spans="1:23">
      <c r="A818" s="5"/>
      <c r="B818" s="6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9"/>
      <c r="O818" s="9"/>
      <c r="P818" s="9"/>
      <c r="Q818" s="9"/>
      <c r="R818" s="9"/>
      <c r="S818" s="9"/>
      <c r="T818" s="9"/>
      <c r="U818" s="9"/>
      <c r="V818" s="9"/>
      <c r="W818" s="9"/>
    </row>
    <row r="819" spans="1:23">
      <c r="A819" s="5"/>
      <c r="B819" s="6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9"/>
      <c r="O819" s="9"/>
      <c r="P819" s="9"/>
      <c r="Q819" s="9"/>
      <c r="R819" s="9"/>
      <c r="S819" s="9"/>
      <c r="T819" s="9"/>
      <c r="U819" s="9"/>
      <c r="V819" s="9"/>
      <c r="W819" s="9"/>
    </row>
    <row r="820" spans="1:23">
      <c r="A820" s="5"/>
      <c r="B820" s="6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9"/>
      <c r="O820" s="9"/>
      <c r="P820" s="9"/>
      <c r="Q820" s="9"/>
      <c r="R820" s="9"/>
      <c r="S820" s="9"/>
      <c r="T820" s="9"/>
      <c r="U820" s="9"/>
      <c r="V820" s="9"/>
      <c r="W820" s="9"/>
    </row>
    <row r="821" spans="1:23">
      <c r="A821" s="5"/>
      <c r="B821" s="6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9"/>
      <c r="O821" s="9"/>
      <c r="P821" s="9"/>
      <c r="Q821" s="9"/>
      <c r="R821" s="9"/>
      <c r="S821" s="9"/>
      <c r="T821" s="9"/>
      <c r="U821" s="9"/>
      <c r="V821" s="9"/>
      <c r="W821" s="9"/>
    </row>
    <row r="822" spans="1:23">
      <c r="A822" s="5"/>
      <c r="B822" s="6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9"/>
      <c r="O822" s="9"/>
      <c r="P822" s="9"/>
      <c r="Q822" s="9"/>
      <c r="R822" s="9"/>
      <c r="S822" s="9"/>
      <c r="T822" s="9"/>
      <c r="U822" s="9"/>
      <c r="V822" s="9"/>
      <c r="W822" s="9"/>
    </row>
    <row r="823" spans="1:23">
      <c r="A823" s="5"/>
      <c r="B823" s="6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9"/>
      <c r="O823" s="9"/>
      <c r="P823" s="9"/>
      <c r="Q823" s="9"/>
      <c r="R823" s="9"/>
      <c r="S823" s="9"/>
      <c r="T823" s="9"/>
      <c r="U823" s="9"/>
      <c r="V823" s="9"/>
      <c r="W823" s="9"/>
    </row>
    <row r="824" spans="1:23">
      <c r="A824" s="5"/>
      <c r="B824" s="6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9"/>
      <c r="O824" s="9"/>
      <c r="P824" s="9"/>
      <c r="Q824" s="9"/>
      <c r="R824" s="9"/>
      <c r="S824" s="9"/>
      <c r="T824" s="9"/>
      <c r="U824" s="9"/>
      <c r="V824" s="9"/>
      <c r="W824" s="9"/>
    </row>
    <row r="825" spans="1:23">
      <c r="A825" s="5"/>
      <c r="B825" s="6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9"/>
      <c r="O825" s="9"/>
      <c r="P825" s="9"/>
      <c r="Q825" s="9"/>
      <c r="R825" s="9"/>
      <c r="S825" s="9"/>
      <c r="T825" s="9"/>
      <c r="U825" s="9"/>
      <c r="V825" s="9"/>
      <c r="W825" s="9"/>
    </row>
    <row r="826" spans="1:23">
      <c r="A826" s="5"/>
      <c r="B826" s="6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9"/>
      <c r="O826" s="9"/>
      <c r="P826" s="9"/>
      <c r="Q826" s="9"/>
      <c r="R826" s="9"/>
      <c r="S826" s="9"/>
      <c r="T826" s="9"/>
      <c r="U826" s="9"/>
      <c r="V826" s="9"/>
      <c r="W826" s="9"/>
    </row>
    <row r="827" spans="1:23">
      <c r="A827" s="5"/>
      <c r="B827" s="6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9"/>
      <c r="O827" s="9"/>
      <c r="P827" s="9"/>
      <c r="Q827" s="9"/>
      <c r="R827" s="9"/>
      <c r="S827" s="9"/>
      <c r="T827" s="9"/>
      <c r="U827" s="9"/>
      <c r="V827" s="9"/>
      <c r="W827" s="9"/>
    </row>
    <row r="828" spans="1:23">
      <c r="A828" s="5"/>
      <c r="B828" s="6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9"/>
      <c r="O828" s="9"/>
      <c r="P828" s="9"/>
      <c r="Q828" s="9"/>
      <c r="R828" s="9"/>
      <c r="S828" s="9"/>
      <c r="T828" s="9"/>
      <c r="U828" s="9"/>
      <c r="V828" s="9"/>
      <c r="W828" s="9"/>
    </row>
    <row r="829" spans="1:23">
      <c r="A829" s="5"/>
      <c r="B829" s="6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9"/>
      <c r="O829" s="9"/>
      <c r="P829" s="9"/>
      <c r="Q829" s="9"/>
      <c r="R829" s="9"/>
      <c r="S829" s="9"/>
      <c r="T829" s="9"/>
      <c r="U829" s="9"/>
      <c r="V829" s="9"/>
      <c r="W829" s="9"/>
    </row>
    <row r="830" spans="1:23">
      <c r="A830" s="5"/>
      <c r="B830" s="6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9"/>
      <c r="O830" s="9"/>
      <c r="P830" s="9"/>
      <c r="Q830" s="9"/>
      <c r="R830" s="9"/>
      <c r="S830" s="9"/>
      <c r="T830" s="9"/>
      <c r="U830" s="9"/>
      <c r="V830" s="9"/>
      <c r="W830" s="9"/>
    </row>
    <row r="831" spans="1:23">
      <c r="A831" s="5"/>
      <c r="B831" s="6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9"/>
      <c r="O831" s="9"/>
      <c r="P831" s="9"/>
      <c r="Q831" s="9"/>
      <c r="R831" s="9"/>
      <c r="S831" s="9"/>
      <c r="T831" s="9"/>
      <c r="U831" s="9"/>
      <c r="V831" s="9"/>
      <c r="W831" s="9"/>
    </row>
    <row r="832" spans="1:23">
      <c r="A832" s="5"/>
      <c r="B832" s="6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9"/>
      <c r="O832" s="9"/>
      <c r="P832" s="9"/>
      <c r="Q832" s="9"/>
      <c r="R832" s="9"/>
      <c r="S832" s="9"/>
      <c r="T832" s="9"/>
      <c r="U832" s="9"/>
      <c r="V832" s="9"/>
      <c r="W832" s="9"/>
    </row>
    <row r="833" spans="1:23">
      <c r="A833" s="5"/>
      <c r="B833" s="6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9"/>
      <c r="O833" s="9"/>
      <c r="P833" s="9"/>
      <c r="Q833" s="9"/>
      <c r="R833" s="9"/>
      <c r="S833" s="9"/>
      <c r="T833" s="9"/>
      <c r="U833" s="9"/>
      <c r="V833" s="9"/>
      <c r="W833" s="9"/>
    </row>
    <row r="834" spans="1:23">
      <c r="A834" s="5"/>
      <c r="B834" s="6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9"/>
      <c r="O834" s="9"/>
      <c r="P834" s="9"/>
      <c r="Q834" s="9"/>
      <c r="R834" s="9"/>
      <c r="S834" s="9"/>
      <c r="T834" s="9"/>
      <c r="U834" s="9"/>
      <c r="V834" s="9"/>
      <c r="W834" s="9"/>
    </row>
    <row r="835" spans="1:23">
      <c r="A835" s="5"/>
      <c r="B835" s="6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9"/>
      <c r="O835" s="9"/>
      <c r="P835" s="9"/>
      <c r="Q835" s="9"/>
      <c r="R835" s="9"/>
      <c r="S835" s="9"/>
      <c r="T835" s="9"/>
      <c r="U835" s="9"/>
      <c r="V835" s="9"/>
      <c r="W835" s="9"/>
    </row>
    <row r="836" spans="1:23">
      <c r="A836" s="5"/>
      <c r="B836" s="6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9"/>
      <c r="O836" s="9"/>
      <c r="P836" s="9"/>
      <c r="Q836" s="9"/>
      <c r="R836" s="9"/>
      <c r="S836" s="9"/>
      <c r="T836" s="9"/>
      <c r="U836" s="9"/>
      <c r="V836" s="9"/>
      <c r="W836" s="9"/>
    </row>
    <row r="837" spans="1:23">
      <c r="A837" s="5"/>
      <c r="B837" s="6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9"/>
      <c r="O837" s="9"/>
      <c r="P837" s="9"/>
      <c r="Q837" s="9"/>
      <c r="R837" s="9"/>
      <c r="S837" s="9"/>
      <c r="T837" s="9"/>
      <c r="U837" s="9"/>
      <c r="V837" s="9"/>
      <c r="W837" s="9"/>
    </row>
    <row r="838" spans="1:23">
      <c r="A838" s="5"/>
      <c r="B838" s="6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9"/>
      <c r="O838" s="9"/>
      <c r="P838" s="9"/>
      <c r="Q838" s="9"/>
      <c r="R838" s="9"/>
      <c r="S838" s="9"/>
      <c r="T838" s="9"/>
      <c r="U838" s="9"/>
      <c r="V838" s="9"/>
      <c r="W838" s="9"/>
    </row>
    <row r="839" spans="1:23">
      <c r="A839" s="5"/>
      <c r="B839" s="6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9"/>
      <c r="O839" s="9"/>
      <c r="P839" s="9"/>
      <c r="Q839" s="9"/>
      <c r="R839" s="9"/>
      <c r="S839" s="9"/>
      <c r="T839" s="9"/>
      <c r="U839" s="9"/>
      <c r="V839" s="9"/>
      <c r="W839" s="9"/>
    </row>
    <row r="840" spans="1:23">
      <c r="A840" s="5"/>
      <c r="B840" s="6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9"/>
      <c r="O840" s="9"/>
      <c r="P840" s="9"/>
      <c r="Q840" s="9"/>
      <c r="R840" s="9"/>
      <c r="S840" s="9"/>
      <c r="T840" s="9"/>
      <c r="U840" s="9"/>
      <c r="V840" s="9"/>
      <c r="W840" s="9"/>
    </row>
    <row r="841" spans="1:23">
      <c r="A841" s="5"/>
      <c r="B841" s="6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9"/>
      <c r="O841" s="9"/>
      <c r="P841" s="9"/>
      <c r="Q841" s="9"/>
      <c r="R841" s="9"/>
      <c r="S841" s="9"/>
      <c r="T841" s="9"/>
      <c r="U841" s="9"/>
      <c r="V841" s="9"/>
      <c r="W841" s="9"/>
    </row>
    <row r="842" spans="1:23">
      <c r="A842" s="5"/>
      <c r="B842" s="6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9"/>
      <c r="O842" s="9"/>
      <c r="P842" s="9"/>
      <c r="Q842" s="9"/>
      <c r="R842" s="9"/>
      <c r="S842" s="9"/>
      <c r="T842" s="9"/>
      <c r="U842" s="9"/>
      <c r="V842" s="9"/>
      <c r="W842" s="9"/>
    </row>
    <row r="843" spans="1:23">
      <c r="A843" s="5"/>
      <c r="B843" s="6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9"/>
      <c r="O843" s="9"/>
      <c r="P843" s="9"/>
      <c r="Q843" s="9"/>
      <c r="R843" s="9"/>
      <c r="S843" s="9"/>
      <c r="T843" s="9"/>
      <c r="U843" s="9"/>
      <c r="V843" s="9"/>
      <c r="W843" s="9"/>
    </row>
    <row r="844" spans="1:23">
      <c r="A844" s="5"/>
      <c r="B844" s="6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9"/>
      <c r="O844" s="9"/>
      <c r="P844" s="9"/>
      <c r="Q844" s="9"/>
      <c r="R844" s="9"/>
      <c r="S844" s="9"/>
      <c r="T844" s="9"/>
      <c r="U844" s="9"/>
      <c r="V844" s="9"/>
      <c r="W844" s="9"/>
    </row>
    <row r="845" spans="1:23">
      <c r="A845" s="5"/>
      <c r="B845" s="6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9"/>
      <c r="O845" s="9"/>
      <c r="P845" s="9"/>
      <c r="Q845" s="9"/>
      <c r="R845" s="9"/>
      <c r="S845" s="9"/>
      <c r="T845" s="9"/>
      <c r="U845" s="9"/>
      <c r="V845" s="9"/>
      <c r="W845" s="9"/>
    </row>
    <row r="846" spans="1:23">
      <c r="A846" s="5"/>
      <c r="B846" s="6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9"/>
      <c r="O846" s="9"/>
      <c r="P846" s="9"/>
      <c r="Q846" s="9"/>
      <c r="R846" s="9"/>
      <c r="S846" s="9"/>
      <c r="T846" s="9"/>
      <c r="U846" s="9"/>
      <c r="V846" s="9"/>
      <c r="W846" s="9"/>
    </row>
    <row r="847" spans="1:23">
      <c r="A847" s="5"/>
      <c r="B847" s="6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9"/>
      <c r="O847" s="9"/>
      <c r="P847" s="9"/>
      <c r="Q847" s="9"/>
      <c r="R847" s="9"/>
      <c r="S847" s="9"/>
      <c r="T847" s="9"/>
      <c r="U847" s="9"/>
      <c r="V847" s="9"/>
      <c r="W847" s="9"/>
    </row>
    <row r="848" spans="1:23">
      <c r="A848" s="5"/>
      <c r="B848" s="6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9"/>
      <c r="O848" s="9"/>
      <c r="P848" s="9"/>
      <c r="Q848" s="9"/>
      <c r="R848" s="9"/>
      <c r="S848" s="9"/>
      <c r="T848" s="9"/>
      <c r="U848" s="9"/>
      <c r="V848" s="9"/>
      <c r="W848" s="9"/>
    </row>
    <row r="849" spans="1:23">
      <c r="A849" s="5"/>
      <c r="B849" s="6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9"/>
      <c r="O849" s="9"/>
      <c r="P849" s="9"/>
      <c r="Q849" s="9"/>
      <c r="R849" s="9"/>
      <c r="S849" s="9"/>
      <c r="T849" s="9"/>
      <c r="U849" s="9"/>
      <c r="V849" s="9"/>
      <c r="W849" s="9"/>
    </row>
    <row r="850" spans="1:23">
      <c r="A850" s="5"/>
      <c r="B850" s="6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9"/>
      <c r="O850" s="9"/>
      <c r="P850" s="9"/>
      <c r="Q850" s="9"/>
      <c r="R850" s="9"/>
      <c r="S850" s="9"/>
      <c r="T850" s="9"/>
      <c r="U850" s="9"/>
      <c r="V850" s="9"/>
      <c r="W850" s="9"/>
    </row>
    <row r="851" spans="1:23">
      <c r="A851" s="5"/>
      <c r="B851" s="6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9"/>
      <c r="O851" s="9"/>
      <c r="P851" s="9"/>
      <c r="Q851" s="9"/>
      <c r="R851" s="9"/>
      <c r="S851" s="9"/>
      <c r="T851" s="9"/>
      <c r="U851" s="9"/>
      <c r="V851" s="9"/>
      <c r="W851" s="9"/>
    </row>
    <row r="852" spans="1:23">
      <c r="A852" s="5"/>
      <c r="B852" s="6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9"/>
      <c r="O852" s="9"/>
      <c r="P852" s="9"/>
      <c r="Q852" s="9"/>
      <c r="R852" s="9"/>
      <c r="S852" s="9"/>
      <c r="T852" s="9"/>
      <c r="U852" s="9"/>
      <c r="V852" s="9"/>
      <c r="W852" s="9"/>
    </row>
    <row r="853" spans="1:23">
      <c r="A853" s="5"/>
      <c r="B853" s="6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9"/>
      <c r="O853" s="9"/>
      <c r="P853" s="9"/>
      <c r="Q853" s="9"/>
      <c r="R853" s="9"/>
      <c r="S853" s="9"/>
      <c r="T853" s="9"/>
      <c r="U853" s="9"/>
      <c r="V853" s="9"/>
      <c r="W853" s="9"/>
    </row>
    <row r="854" spans="1:23">
      <c r="A854" s="5"/>
      <c r="B854" s="6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9"/>
      <c r="O854" s="9"/>
      <c r="P854" s="9"/>
      <c r="Q854" s="9"/>
      <c r="R854" s="9"/>
      <c r="S854" s="9"/>
      <c r="T854" s="9"/>
      <c r="U854" s="9"/>
      <c r="V854" s="9"/>
      <c r="W854" s="9"/>
    </row>
    <row r="855" spans="1:23">
      <c r="A855" s="5"/>
      <c r="B855" s="6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9"/>
      <c r="O855" s="9"/>
      <c r="P855" s="9"/>
      <c r="Q855" s="9"/>
      <c r="R855" s="9"/>
      <c r="S855" s="9"/>
      <c r="T855" s="9"/>
      <c r="U855" s="9"/>
      <c r="V855" s="9"/>
      <c r="W855" s="9"/>
    </row>
    <row r="856" spans="1:23">
      <c r="A856" s="5"/>
      <c r="B856" s="6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9"/>
      <c r="O856" s="9"/>
      <c r="P856" s="9"/>
      <c r="Q856" s="9"/>
      <c r="R856" s="9"/>
      <c r="S856" s="9"/>
      <c r="T856" s="9"/>
      <c r="U856" s="9"/>
      <c r="V856" s="9"/>
      <c r="W856" s="9"/>
    </row>
    <row r="857" spans="1:23">
      <c r="A857" s="5"/>
      <c r="B857" s="6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9"/>
      <c r="O857" s="9"/>
      <c r="P857" s="9"/>
      <c r="Q857" s="9"/>
      <c r="R857" s="9"/>
      <c r="S857" s="9"/>
      <c r="T857" s="9"/>
      <c r="U857" s="9"/>
      <c r="V857" s="9"/>
      <c r="W857" s="9"/>
    </row>
    <row r="858" spans="1:23">
      <c r="A858" s="5"/>
      <c r="B858" s="6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9"/>
      <c r="O858" s="9"/>
      <c r="P858" s="9"/>
      <c r="Q858" s="9"/>
      <c r="R858" s="9"/>
      <c r="S858" s="9"/>
      <c r="T858" s="9"/>
      <c r="U858" s="9"/>
      <c r="V858" s="9"/>
      <c r="W858" s="9"/>
    </row>
    <row r="859" spans="1:23">
      <c r="A859" s="5"/>
      <c r="B859" s="6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9"/>
      <c r="O859" s="9"/>
      <c r="P859" s="9"/>
      <c r="Q859" s="9"/>
      <c r="R859" s="9"/>
      <c r="S859" s="9"/>
      <c r="T859" s="9"/>
      <c r="U859" s="9"/>
      <c r="V859" s="9"/>
      <c r="W859" s="9"/>
    </row>
    <row r="860" spans="1:23">
      <c r="A860" s="5"/>
      <c r="B860" s="6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9"/>
      <c r="O860" s="9"/>
      <c r="P860" s="9"/>
      <c r="Q860" s="9"/>
      <c r="R860" s="9"/>
      <c r="S860" s="9"/>
      <c r="T860" s="9"/>
      <c r="U860" s="9"/>
      <c r="V860" s="9"/>
      <c r="W860" s="9"/>
    </row>
    <row r="861" spans="1:23">
      <c r="A861" s="5"/>
      <c r="B861" s="6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9"/>
      <c r="O861" s="9"/>
      <c r="P861" s="9"/>
      <c r="Q861" s="9"/>
      <c r="R861" s="9"/>
      <c r="S861" s="9"/>
      <c r="T861" s="9"/>
      <c r="U861" s="9"/>
      <c r="V861" s="9"/>
      <c r="W861" s="9"/>
    </row>
    <row r="862" spans="1:23">
      <c r="A862" s="5"/>
      <c r="B862" s="6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9"/>
      <c r="O862" s="9"/>
      <c r="P862" s="9"/>
      <c r="Q862" s="9"/>
      <c r="R862" s="9"/>
      <c r="S862" s="9"/>
      <c r="T862" s="9"/>
      <c r="U862" s="9"/>
      <c r="V862" s="9"/>
      <c r="W862" s="9"/>
    </row>
    <row r="863" spans="1:23">
      <c r="A863" s="5"/>
      <c r="B863" s="6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9"/>
      <c r="O863" s="9"/>
      <c r="P863" s="9"/>
      <c r="Q863" s="9"/>
      <c r="R863" s="9"/>
      <c r="S863" s="9"/>
      <c r="T863" s="9"/>
      <c r="U863" s="9"/>
      <c r="V863" s="9"/>
      <c r="W863" s="9"/>
    </row>
    <row r="864" spans="1:23">
      <c r="A864" s="5"/>
      <c r="B864" s="6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9"/>
      <c r="O864" s="9"/>
      <c r="P864" s="9"/>
      <c r="Q864" s="9"/>
      <c r="R864" s="9"/>
      <c r="S864" s="9"/>
      <c r="T864" s="9"/>
      <c r="U864" s="9"/>
      <c r="V864" s="9"/>
      <c r="W864" s="9"/>
    </row>
    <row r="865" spans="1:23">
      <c r="A865" s="5"/>
      <c r="B865" s="6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9"/>
      <c r="O865" s="9"/>
      <c r="P865" s="9"/>
      <c r="Q865" s="9"/>
      <c r="R865" s="9"/>
      <c r="S865" s="9"/>
      <c r="T865" s="9"/>
      <c r="U865" s="9"/>
      <c r="V865" s="9"/>
      <c r="W865" s="9"/>
    </row>
    <row r="866" spans="1:23">
      <c r="A866" s="5"/>
      <c r="B866" s="6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9"/>
      <c r="O866" s="9"/>
      <c r="P866" s="9"/>
      <c r="Q866" s="9"/>
      <c r="R866" s="9"/>
      <c r="S866" s="9"/>
      <c r="T866" s="9"/>
      <c r="U866" s="9"/>
      <c r="V866" s="9"/>
      <c r="W866" s="9"/>
    </row>
    <row r="867" spans="1:23">
      <c r="A867" s="5"/>
      <c r="B867" s="6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9"/>
      <c r="O867" s="9"/>
      <c r="P867" s="9"/>
      <c r="Q867" s="9"/>
      <c r="R867" s="9"/>
      <c r="S867" s="9"/>
      <c r="T867" s="9"/>
      <c r="U867" s="9"/>
      <c r="V867" s="9"/>
      <c r="W867" s="9"/>
    </row>
    <row r="868" spans="1:23">
      <c r="A868" s="5"/>
      <c r="B868" s="6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9"/>
      <c r="O868" s="9"/>
      <c r="P868" s="9"/>
      <c r="Q868" s="9"/>
      <c r="R868" s="9"/>
      <c r="S868" s="9"/>
      <c r="T868" s="9"/>
      <c r="U868" s="9"/>
      <c r="V868" s="9"/>
      <c r="W868" s="9"/>
    </row>
    <row r="869" spans="1:23">
      <c r="A869" s="5"/>
      <c r="B869" s="6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9"/>
      <c r="O869" s="9"/>
      <c r="P869" s="9"/>
      <c r="Q869" s="9"/>
      <c r="R869" s="9"/>
      <c r="S869" s="9"/>
      <c r="T869" s="9"/>
      <c r="U869" s="9"/>
      <c r="V869" s="9"/>
      <c r="W869" s="9"/>
    </row>
    <row r="870" spans="1:23">
      <c r="A870" s="5"/>
      <c r="B870" s="6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9"/>
      <c r="O870" s="9"/>
      <c r="P870" s="9"/>
      <c r="Q870" s="9"/>
      <c r="R870" s="9"/>
      <c r="S870" s="9"/>
      <c r="T870" s="9"/>
      <c r="U870" s="9"/>
      <c r="V870" s="9"/>
      <c r="W870" s="9"/>
    </row>
    <row r="871" spans="1:23">
      <c r="A871" s="5"/>
      <c r="B871" s="6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9"/>
      <c r="O871" s="9"/>
      <c r="P871" s="9"/>
      <c r="Q871" s="9"/>
      <c r="R871" s="9"/>
      <c r="S871" s="9"/>
      <c r="T871" s="9"/>
      <c r="U871" s="9"/>
      <c r="V871" s="9"/>
      <c r="W871" s="9"/>
    </row>
    <row r="872" spans="1:23">
      <c r="A872" s="5"/>
      <c r="B872" s="6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9"/>
      <c r="O872" s="9"/>
      <c r="P872" s="9"/>
      <c r="Q872" s="9"/>
      <c r="R872" s="9"/>
      <c r="S872" s="9"/>
      <c r="T872" s="9"/>
      <c r="U872" s="9"/>
      <c r="V872" s="9"/>
      <c r="W872" s="9"/>
    </row>
    <row r="873" spans="1:23">
      <c r="A873" s="5"/>
      <c r="B873" s="6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9"/>
      <c r="O873" s="9"/>
      <c r="P873" s="9"/>
      <c r="Q873" s="9"/>
      <c r="R873" s="9"/>
      <c r="S873" s="9"/>
      <c r="T873" s="9"/>
      <c r="U873" s="9"/>
      <c r="V873" s="9"/>
      <c r="W873" s="9"/>
    </row>
    <row r="874" spans="1:23">
      <c r="A874" s="5"/>
      <c r="B874" s="6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9"/>
      <c r="O874" s="9"/>
      <c r="P874" s="9"/>
      <c r="Q874" s="9"/>
      <c r="R874" s="9"/>
      <c r="S874" s="9"/>
      <c r="T874" s="9"/>
      <c r="U874" s="9"/>
      <c r="V874" s="9"/>
      <c r="W874" s="9"/>
    </row>
    <row r="875" spans="1:23">
      <c r="A875" s="5"/>
      <c r="B875" s="6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9"/>
      <c r="O875" s="9"/>
      <c r="P875" s="9"/>
      <c r="Q875" s="9"/>
      <c r="R875" s="9"/>
      <c r="S875" s="9"/>
      <c r="T875" s="9"/>
      <c r="U875" s="9"/>
      <c r="V875" s="9"/>
      <c r="W875" s="9"/>
    </row>
    <row r="876" spans="1:23">
      <c r="A876" s="5"/>
      <c r="B876" s="6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9"/>
      <c r="O876" s="9"/>
      <c r="P876" s="9"/>
      <c r="Q876" s="9"/>
      <c r="R876" s="9"/>
      <c r="S876" s="9"/>
      <c r="T876" s="9"/>
      <c r="U876" s="9"/>
      <c r="V876" s="9"/>
      <c r="W876" s="9"/>
    </row>
    <row r="877" spans="1:23">
      <c r="A877" s="5"/>
      <c r="B877" s="6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9"/>
      <c r="O877" s="9"/>
      <c r="P877" s="9"/>
      <c r="Q877" s="9"/>
      <c r="R877" s="9"/>
      <c r="S877" s="9"/>
      <c r="T877" s="9"/>
      <c r="U877" s="9"/>
      <c r="V877" s="9"/>
      <c r="W877" s="9"/>
    </row>
    <row r="878" spans="1:23">
      <c r="A878" s="5"/>
      <c r="B878" s="6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9"/>
      <c r="O878" s="9"/>
      <c r="P878" s="9"/>
      <c r="Q878" s="9"/>
      <c r="R878" s="9"/>
      <c r="S878" s="9"/>
      <c r="T878" s="9"/>
      <c r="U878" s="9"/>
      <c r="V878" s="9"/>
      <c r="W878" s="9"/>
    </row>
    <row r="879" spans="1:23">
      <c r="A879" s="5"/>
      <c r="B879" s="6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9"/>
      <c r="O879" s="9"/>
      <c r="P879" s="9"/>
      <c r="Q879" s="9"/>
      <c r="R879" s="9"/>
      <c r="S879" s="9"/>
      <c r="T879" s="9"/>
      <c r="U879" s="9"/>
      <c r="V879" s="9"/>
      <c r="W879" s="9"/>
    </row>
    <row r="880" spans="1:23">
      <c r="A880" s="5"/>
      <c r="B880" s="6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9"/>
      <c r="O880" s="9"/>
      <c r="P880" s="9"/>
      <c r="Q880" s="9"/>
      <c r="R880" s="9"/>
      <c r="S880" s="9"/>
      <c r="T880" s="9"/>
      <c r="U880" s="9"/>
      <c r="V880" s="9"/>
      <c r="W880" s="9"/>
    </row>
    <row r="881" spans="1:23">
      <c r="A881" s="5"/>
      <c r="B881" s="6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9"/>
      <c r="O881" s="9"/>
      <c r="P881" s="9"/>
      <c r="Q881" s="9"/>
      <c r="R881" s="9"/>
      <c r="S881" s="9"/>
      <c r="T881" s="9"/>
      <c r="U881" s="9"/>
      <c r="V881" s="9"/>
      <c r="W881" s="9"/>
    </row>
    <row r="882" spans="1:23">
      <c r="A882" s="5"/>
      <c r="B882" s="6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9"/>
      <c r="O882" s="9"/>
      <c r="P882" s="9"/>
      <c r="Q882" s="9"/>
      <c r="R882" s="9"/>
      <c r="S882" s="9"/>
      <c r="T882" s="9"/>
      <c r="U882" s="9"/>
      <c r="V882" s="9"/>
      <c r="W882" s="9"/>
    </row>
    <row r="883" spans="1:23">
      <c r="A883" s="5"/>
      <c r="B883" s="6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9"/>
      <c r="O883" s="9"/>
      <c r="P883" s="9"/>
      <c r="Q883" s="9"/>
      <c r="R883" s="9"/>
      <c r="S883" s="9"/>
      <c r="T883" s="9"/>
      <c r="U883" s="9"/>
      <c r="V883" s="9"/>
      <c r="W883" s="9"/>
    </row>
    <row r="884" spans="1:23">
      <c r="A884" s="5"/>
      <c r="B884" s="6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9"/>
      <c r="O884" s="9"/>
      <c r="P884" s="9"/>
      <c r="Q884" s="9"/>
      <c r="R884" s="9"/>
      <c r="S884" s="9"/>
      <c r="T884" s="9"/>
      <c r="U884" s="9"/>
      <c r="V884" s="9"/>
      <c r="W884" s="9"/>
    </row>
    <row r="885" spans="1:23">
      <c r="A885" s="5"/>
      <c r="B885" s="6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9"/>
      <c r="O885" s="9"/>
      <c r="P885" s="9"/>
      <c r="Q885" s="9"/>
      <c r="R885" s="9"/>
      <c r="S885" s="9"/>
      <c r="T885" s="9"/>
      <c r="U885" s="9"/>
      <c r="V885" s="9"/>
      <c r="W885" s="9"/>
    </row>
    <row r="886" spans="1:23">
      <c r="A886" s="5"/>
      <c r="B886" s="6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9"/>
      <c r="O886" s="9"/>
      <c r="P886" s="9"/>
      <c r="Q886" s="9"/>
      <c r="R886" s="9"/>
      <c r="S886" s="9"/>
      <c r="T886" s="9"/>
      <c r="U886" s="9"/>
      <c r="V886" s="9"/>
      <c r="W886" s="9"/>
    </row>
    <row r="887" spans="1:23">
      <c r="A887" s="5"/>
      <c r="B887" s="6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9"/>
      <c r="O887" s="9"/>
      <c r="P887" s="9"/>
      <c r="Q887" s="9"/>
      <c r="R887" s="9"/>
      <c r="S887" s="9"/>
      <c r="T887" s="9"/>
      <c r="U887" s="9"/>
      <c r="V887" s="9"/>
      <c r="W887" s="9"/>
    </row>
    <row r="888" spans="1:23">
      <c r="A888" s="5"/>
      <c r="B888" s="6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9"/>
      <c r="O888" s="9"/>
      <c r="P888" s="9"/>
      <c r="Q888" s="9"/>
      <c r="R888" s="9"/>
      <c r="S888" s="9"/>
      <c r="T888" s="9"/>
      <c r="U888" s="9"/>
      <c r="V888" s="9"/>
      <c r="W888" s="9"/>
    </row>
    <row r="889" spans="1:23">
      <c r="A889" s="5"/>
      <c r="B889" s="6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9"/>
      <c r="O889" s="9"/>
      <c r="P889" s="9"/>
      <c r="Q889" s="9"/>
      <c r="R889" s="9"/>
      <c r="S889" s="9"/>
      <c r="T889" s="9"/>
      <c r="U889" s="9"/>
      <c r="V889" s="9"/>
      <c r="W889" s="9"/>
    </row>
    <row r="890" spans="1:23">
      <c r="A890" s="5"/>
      <c r="B890" s="6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9"/>
      <c r="O890" s="9"/>
      <c r="P890" s="9"/>
      <c r="Q890" s="9"/>
      <c r="R890" s="9"/>
      <c r="S890" s="9"/>
      <c r="T890" s="9"/>
      <c r="U890" s="9"/>
      <c r="V890" s="9"/>
      <c r="W890" s="9"/>
    </row>
    <row r="891" spans="1:23">
      <c r="A891" s="5"/>
      <c r="B891" s="6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9"/>
      <c r="O891" s="9"/>
      <c r="P891" s="9"/>
      <c r="Q891" s="9"/>
      <c r="R891" s="9"/>
      <c r="S891" s="9"/>
      <c r="T891" s="9"/>
      <c r="U891" s="9"/>
      <c r="V891" s="9"/>
      <c r="W891" s="9"/>
    </row>
    <row r="892" spans="1:23">
      <c r="A892" s="5"/>
      <c r="B892" s="6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9"/>
      <c r="O892" s="9"/>
      <c r="P892" s="9"/>
      <c r="Q892" s="9"/>
      <c r="R892" s="9"/>
      <c r="S892" s="9"/>
      <c r="T892" s="9"/>
      <c r="U892" s="9"/>
      <c r="V892" s="9"/>
      <c r="W892" s="9"/>
    </row>
    <row r="893" spans="1:23">
      <c r="A893" s="5"/>
      <c r="B893" s="6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9"/>
      <c r="O893" s="9"/>
      <c r="P893" s="9"/>
      <c r="Q893" s="9"/>
      <c r="R893" s="9"/>
      <c r="S893" s="9"/>
      <c r="T893" s="9"/>
      <c r="U893" s="9"/>
      <c r="V893" s="9"/>
      <c r="W893" s="9"/>
    </row>
    <row r="894" spans="1:23">
      <c r="A894" s="5"/>
      <c r="B894" s="6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9"/>
      <c r="O894" s="9"/>
      <c r="P894" s="9"/>
      <c r="Q894" s="9"/>
      <c r="R894" s="9"/>
      <c r="S894" s="9"/>
      <c r="T894" s="9"/>
      <c r="U894" s="9"/>
      <c r="V894" s="9"/>
      <c r="W894" s="9"/>
    </row>
    <row r="895" spans="1:23">
      <c r="A895" s="5"/>
      <c r="B895" s="6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9"/>
      <c r="O895" s="9"/>
      <c r="P895" s="9"/>
      <c r="Q895" s="9"/>
      <c r="R895" s="9"/>
      <c r="S895" s="9"/>
      <c r="T895" s="9"/>
      <c r="U895" s="9"/>
      <c r="V895" s="9"/>
      <c r="W895" s="9"/>
    </row>
    <row r="896" spans="1:23">
      <c r="A896" s="5"/>
      <c r="B896" s="6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9"/>
      <c r="O896" s="9"/>
      <c r="P896" s="9"/>
      <c r="Q896" s="9"/>
      <c r="R896" s="9"/>
      <c r="S896" s="9"/>
      <c r="T896" s="9"/>
      <c r="U896" s="9"/>
      <c r="V896" s="9"/>
      <c r="W896" s="9"/>
    </row>
    <row r="897" spans="1:23">
      <c r="A897" s="5"/>
      <c r="B897" s="6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9"/>
      <c r="O897" s="9"/>
      <c r="P897" s="9"/>
      <c r="Q897" s="9"/>
      <c r="R897" s="9"/>
      <c r="S897" s="9"/>
      <c r="T897" s="9"/>
      <c r="U897" s="9"/>
      <c r="V897" s="9"/>
      <c r="W897" s="9"/>
    </row>
    <row r="898" spans="1:23">
      <c r="A898" s="5"/>
      <c r="B898" s="6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9"/>
      <c r="O898" s="9"/>
      <c r="P898" s="9"/>
      <c r="Q898" s="9"/>
      <c r="R898" s="9"/>
      <c r="S898" s="9"/>
      <c r="T898" s="9"/>
      <c r="U898" s="9"/>
      <c r="V898" s="9"/>
      <c r="W898" s="9"/>
    </row>
    <row r="899" spans="1:23">
      <c r="A899" s="5"/>
      <c r="B899" s="6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9"/>
      <c r="O899" s="9"/>
      <c r="P899" s="9"/>
      <c r="Q899" s="9"/>
      <c r="R899" s="9"/>
      <c r="S899" s="9"/>
      <c r="T899" s="9"/>
      <c r="U899" s="9"/>
      <c r="V899" s="9"/>
      <c r="W899" s="9"/>
    </row>
    <row r="900" spans="1:23">
      <c r="A900" s="5"/>
      <c r="B900" s="6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9"/>
      <c r="O900" s="9"/>
      <c r="P900" s="9"/>
      <c r="Q900" s="9"/>
      <c r="R900" s="9"/>
      <c r="S900" s="9"/>
      <c r="T900" s="9"/>
      <c r="U900" s="9"/>
      <c r="V900" s="9"/>
      <c r="W900" s="9"/>
    </row>
    <row r="901" spans="1:23">
      <c r="A901" s="5"/>
      <c r="B901" s="6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9"/>
      <c r="O901" s="9"/>
      <c r="P901" s="9"/>
      <c r="Q901" s="9"/>
      <c r="R901" s="9"/>
      <c r="S901" s="9"/>
      <c r="T901" s="9"/>
      <c r="U901" s="9"/>
      <c r="V901" s="9"/>
      <c r="W901" s="9"/>
    </row>
    <row r="902" spans="1:23">
      <c r="A902" s="5"/>
      <c r="B902" s="6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9"/>
      <c r="O902" s="9"/>
      <c r="P902" s="9"/>
      <c r="Q902" s="9"/>
      <c r="R902" s="9"/>
      <c r="S902" s="9"/>
      <c r="T902" s="9"/>
      <c r="U902" s="9"/>
      <c r="V902" s="9"/>
      <c r="W902" s="9"/>
    </row>
    <row r="903" spans="1:23">
      <c r="A903" s="5"/>
      <c r="B903" s="6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9"/>
      <c r="O903" s="9"/>
      <c r="P903" s="9"/>
      <c r="Q903" s="9"/>
      <c r="R903" s="9"/>
      <c r="S903" s="9"/>
      <c r="T903" s="9"/>
      <c r="U903" s="9"/>
      <c r="V903" s="9"/>
      <c r="W903" s="9"/>
    </row>
    <row r="904" spans="1:23">
      <c r="A904" s="5"/>
      <c r="B904" s="6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9"/>
      <c r="O904" s="9"/>
      <c r="P904" s="9"/>
      <c r="Q904" s="9"/>
      <c r="R904" s="9"/>
      <c r="S904" s="9"/>
      <c r="T904" s="9"/>
      <c r="U904" s="9"/>
      <c r="V904" s="9"/>
      <c r="W904" s="9"/>
    </row>
    <row r="905" spans="1:23">
      <c r="A905" s="5"/>
      <c r="B905" s="6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9"/>
      <c r="O905" s="9"/>
      <c r="P905" s="9"/>
      <c r="Q905" s="9"/>
      <c r="R905" s="9"/>
      <c r="S905" s="9"/>
      <c r="T905" s="9"/>
      <c r="U905" s="9"/>
      <c r="V905" s="9"/>
      <c r="W905" s="9"/>
    </row>
    <row r="906" spans="1:23">
      <c r="A906" s="5"/>
      <c r="B906" s="6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9"/>
      <c r="O906" s="9"/>
      <c r="P906" s="9"/>
      <c r="Q906" s="9"/>
      <c r="R906" s="9"/>
      <c r="S906" s="9"/>
      <c r="T906" s="9"/>
      <c r="U906" s="9"/>
      <c r="V906" s="9"/>
      <c r="W906" s="9"/>
    </row>
    <row r="907" spans="1:23">
      <c r="A907" s="5"/>
      <c r="B907" s="6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9"/>
      <c r="O907" s="9"/>
      <c r="P907" s="9"/>
      <c r="Q907" s="9"/>
      <c r="R907" s="9"/>
      <c r="S907" s="9"/>
      <c r="T907" s="9"/>
      <c r="U907" s="9"/>
      <c r="V907" s="9"/>
      <c r="W907" s="9"/>
    </row>
    <row r="908" spans="1:23">
      <c r="A908" s="5"/>
      <c r="B908" s="6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9"/>
      <c r="O908" s="9"/>
      <c r="P908" s="9"/>
      <c r="Q908" s="9"/>
      <c r="R908" s="9"/>
      <c r="S908" s="9"/>
      <c r="T908" s="9"/>
      <c r="U908" s="9"/>
      <c r="V908" s="9"/>
      <c r="W908" s="9"/>
    </row>
    <row r="909" spans="1:23">
      <c r="A909" s="5"/>
      <c r="B909" s="6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9"/>
      <c r="O909" s="9"/>
      <c r="P909" s="9"/>
      <c r="Q909" s="9"/>
      <c r="R909" s="9"/>
      <c r="S909" s="9"/>
      <c r="T909" s="9"/>
      <c r="U909" s="9"/>
      <c r="V909" s="9"/>
      <c r="W909" s="9"/>
    </row>
    <row r="910" spans="1:23">
      <c r="A910" s="5"/>
      <c r="B910" s="6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9"/>
      <c r="O910" s="9"/>
      <c r="P910" s="9"/>
      <c r="Q910" s="9"/>
      <c r="R910" s="9"/>
      <c r="S910" s="9"/>
      <c r="T910" s="9"/>
      <c r="U910" s="9"/>
      <c r="V910" s="9"/>
      <c r="W910" s="9"/>
    </row>
    <row r="911" spans="1:23">
      <c r="A911" s="5"/>
      <c r="B911" s="6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9"/>
      <c r="O911" s="9"/>
      <c r="P911" s="9"/>
      <c r="Q911" s="9"/>
      <c r="R911" s="9"/>
      <c r="S911" s="9"/>
      <c r="T911" s="9"/>
      <c r="U911" s="9"/>
      <c r="V911" s="9"/>
      <c r="W911" s="9"/>
    </row>
    <row r="912" spans="1:23">
      <c r="A912" s="5"/>
      <c r="B912" s="6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9"/>
      <c r="O912" s="9"/>
      <c r="P912" s="9"/>
      <c r="Q912" s="9"/>
      <c r="R912" s="9"/>
      <c r="S912" s="9"/>
      <c r="T912" s="9"/>
      <c r="U912" s="9"/>
      <c r="V912" s="9"/>
      <c r="W912" s="9"/>
    </row>
    <row r="913" spans="1:23">
      <c r="A913" s="5"/>
      <c r="B913" s="6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9"/>
      <c r="O913" s="9"/>
      <c r="P913" s="9"/>
      <c r="Q913" s="9"/>
      <c r="R913" s="9"/>
      <c r="S913" s="9"/>
      <c r="T913" s="9"/>
      <c r="U913" s="9"/>
      <c r="V913" s="9"/>
      <c r="W913" s="9"/>
    </row>
    <row r="914" spans="1:23">
      <c r="A914" s="5"/>
      <c r="B914" s="6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9"/>
      <c r="O914" s="9"/>
      <c r="P914" s="9"/>
      <c r="Q914" s="9"/>
      <c r="R914" s="9"/>
      <c r="S914" s="9"/>
      <c r="T914" s="9"/>
      <c r="U914" s="9"/>
      <c r="V914" s="9"/>
      <c r="W914" s="9"/>
    </row>
    <row r="915" spans="1:23">
      <c r="A915" s="5"/>
      <c r="B915" s="6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9"/>
      <c r="O915" s="9"/>
      <c r="P915" s="9"/>
      <c r="Q915" s="9"/>
      <c r="R915" s="9"/>
      <c r="S915" s="9"/>
      <c r="T915" s="9"/>
      <c r="U915" s="9"/>
      <c r="V915" s="9"/>
      <c r="W915" s="9"/>
    </row>
    <row r="916" spans="1:23">
      <c r="A916" s="5"/>
      <c r="B916" s="6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9"/>
      <c r="O916" s="9"/>
      <c r="P916" s="9"/>
      <c r="Q916" s="9"/>
      <c r="R916" s="9"/>
      <c r="S916" s="9"/>
      <c r="T916" s="9"/>
      <c r="U916" s="9"/>
      <c r="V916" s="9"/>
      <c r="W916" s="9"/>
    </row>
    <row r="917" spans="1:23">
      <c r="A917" s="5"/>
      <c r="B917" s="6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9"/>
      <c r="O917" s="9"/>
      <c r="P917" s="9"/>
      <c r="Q917" s="9"/>
      <c r="R917" s="9"/>
      <c r="S917" s="9"/>
      <c r="T917" s="9"/>
      <c r="U917" s="9"/>
      <c r="V917" s="9"/>
      <c r="W917" s="9"/>
    </row>
    <row r="918" spans="1:23">
      <c r="A918" s="5"/>
      <c r="B918" s="6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9"/>
      <c r="O918" s="9"/>
      <c r="P918" s="9"/>
      <c r="Q918" s="9"/>
      <c r="R918" s="9"/>
      <c r="S918" s="9"/>
      <c r="T918" s="9"/>
      <c r="U918" s="9"/>
      <c r="V918" s="9"/>
      <c r="W918" s="9"/>
    </row>
    <row r="919" spans="1:23">
      <c r="A919" s="5"/>
      <c r="B919" s="6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9"/>
      <c r="O919" s="9"/>
      <c r="P919" s="9"/>
      <c r="Q919" s="9"/>
      <c r="R919" s="9"/>
      <c r="S919" s="9"/>
      <c r="T919" s="9"/>
      <c r="U919" s="9"/>
      <c r="V919" s="9"/>
      <c r="W919" s="9"/>
    </row>
    <row r="920" spans="1:23">
      <c r="A920" s="5"/>
      <c r="B920" s="6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9"/>
      <c r="O920" s="9"/>
      <c r="P920" s="9"/>
      <c r="Q920" s="9"/>
      <c r="R920" s="9"/>
      <c r="S920" s="9"/>
      <c r="T920" s="9"/>
      <c r="U920" s="9"/>
      <c r="V920" s="9"/>
      <c r="W920" s="9"/>
    </row>
    <row r="921" spans="1:23">
      <c r="A921" s="5"/>
      <c r="B921" s="6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9"/>
      <c r="O921" s="9"/>
      <c r="P921" s="9"/>
      <c r="Q921" s="9"/>
      <c r="R921" s="9"/>
      <c r="S921" s="9"/>
      <c r="T921" s="9"/>
      <c r="U921" s="9"/>
      <c r="V921" s="9"/>
      <c r="W921" s="9"/>
    </row>
    <row r="922" spans="1:23">
      <c r="A922" s="5"/>
      <c r="B922" s="6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9"/>
      <c r="O922" s="9"/>
      <c r="P922" s="9"/>
      <c r="Q922" s="9"/>
      <c r="R922" s="9"/>
      <c r="S922" s="9"/>
      <c r="T922" s="9"/>
      <c r="U922" s="9"/>
      <c r="V922" s="9"/>
      <c r="W922" s="9"/>
    </row>
    <row r="923" spans="1:23">
      <c r="A923" s="5"/>
      <c r="B923" s="6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9"/>
      <c r="O923" s="9"/>
      <c r="P923" s="9"/>
      <c r="Q923" s="9"/>
      <c r="R923" s="9"/>
      <c r="S923" s="9"/>
      <c r="T923" s="9"/>
      <c r="U923" s="9"/>
      <c r="V923" s="9"/>
      <c r="W923" s="9"/>
    </row>
    <row r="924" spans="1:23">
      <c r="A924" s="5"/>
      <c r="B924" s="6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9"/>
      <c r="O924" s="9"/>
      <c r="P924" s="9"/>
      <c r="Q924" s="9"/>
      <c r="R924" s="9"/>
      <c r="S924" s="9"/>
      <c r="T924" s="9"/>
      <c r="U924" s="9"/>
      <c r="V924" s="9"/>
      <c r="W924" s="9"/>
    </row>
    <row r="925" spans="1:23">
      <c r="A925" s="5"/>
      <c r="B925" s="6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9"/>
      <c r="O925" s="9"/>
      <c r="P925" s="9"/>
      <c r="Q925" s="9"/>
      <c r="R925" s="9"/>
      <c r="S925" s="9"/>
      <c r="T925" s="9"/>
      <c r="U925" s="9"/>
      <c r="V925" s="9"/>
      <c r="W925" s="9"/>
    </row>
    <row r="926" spans="1:23">
      <c r="A926" s="5"/>
      <c r="B926" s="6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9"/>
      <c r="O926" s="9"/>
      <c r="P926" s="9"/>
      <c r="Q926" s="9"/>
      <c r="R926" s="9"/>
      <c r="S926" s="9"/>
      <c r="T926" s="9"/>
      <c r="U926" s="9"/>
      <c r="V926" s="9"/>
      <c r="W926" s="9"/>
    </row>
    <row r="927" spans="1:23">
      <c r="A927" s="5"/>
      <c r="B927" s="6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9"/>
      <c r="O927" s="9"/>
      <c r="P927" s="9"/>
      <c r="Q927" s="9"/>
      <c r="R927" s="9"/>
      <c r="S927" s="9"/>
      <c r="T927" s="9"/>
      <c r="U927" s="9"/>
      <c r="V927" s="9"/>
      <c r="W927" s="9"/>
    </row>
    <row r="928" spans="1:23">
      <c r="A928" s="5"/>
      <c r="B928" s="6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9"/>
      <c r="O928" s="9"/>
      <c r="P928" s="9"/>
      <c r="Q928" s="9"/>
      <c r="R928" s="9"/>
      <c r="S928" s="9"/>
      <c r="T928" s="9"/>
      <c r="U928" s="9"/>
      <c r="V928" s="9"/>
      <c r="W928" s="9"/>
    </row>
    <row r="929" spans="1:23">
      <c r="A929" s="5"/>
      <c r="B929" s="6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9"/>
      <c r="O929" s="9"/>
      <c r="P929" s="9"/>
      <c r="Q929" s="9"/>
      <c r="R929" s="9"/>
      <c r="S929" s="9"/>
      <c r="T929" s="9"/>
      <c r="U929" s="9"/>
      <c r="V929" s="9"/>
      <c r="W929" s="9"/>
    </row>
    <row r="930" spans="1:23">
      <c r="A930" s="5"/>
      <c r="B930" s="6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9"/>
      <c r="O930" s="9"/>
      <c r="P930" s="9"/>
      <c r="Q930" s="9"/>
      <c r="R930" s="9"/>
      <c r="S930" s="9"/>
      <c r="T930" s="9"/>
      <c r="U930" s="9"/>
      <c r="V930" s="9"/>
      <c r="W930" s="9"/>
    </row>
    <row r="931" spans="1:23">
      <c r="A931" s="5"/>
      <c r="B931" s="6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9"/>
      <c r="O931" s="9"/>
      <c r="P931" s="9"/>
      <c r="Q931" s="9"/>
      <c r="R931" s="9"/>
      <c r="S931" s="9"/>
      <c r="T931" s="9"/>
      <c r="U931" s="9"/>
      <c r="V931" s="9"/>
      <c r="W931" s="9"/>
    </row>
    <row r="932" spans="1:23">
      <c r="A932" s="5"/>
      <c r="B932" s="6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9"/>
      <c r="O932" s="9"/>
      <c r="P932" s="9"/>
      <c r="Q932" s="9"/>
      <c r="R932" s="9"/>
      <c r="S932" s="9"/>
      <c r="T932" s="9"/>
      <c r="U932" s="9"/>
      <c r="V932" s="9"/>
      <c r="W932" s="9"/>
    </row>
    <row r="933" spans="1:23">
      <c r="A933" s="5"/>
      <c r="B933" s="6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9"/>
      <c r="O933" s="9"/>
      <c r="P933" s="9"/>
      <c r="Q933" s="9"/>
      <c r="R933" s="9"/>
      <c r="S933" s="9"/>
      <c r="T933" s="9"/>
      <c r="U933" s="9"/>
      <c r="V933" s="9"/>
      <c r="W933" s="9"/>
    </row>
    <row r="934" spans="1:23">
      <c r="A934" s="5"/>
      <c r="B934" s="6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9"/>
      <c r="O934" s="9"/>
      <c r="P934" s="9"/>
      <c r="Q934" s="9"/>
      <c r="R934" s="9"/>
      <c r="S934" s="9"/>
      <c r="T934" s="9"/>
      <c r="U934" s="9"/>
      <c r="V934" s="9"/>
      <c r="W934" s="9"/>
    </row>
    <row r="935" spans="1:23">
      <c r="A935" s="5"/>
      <c r="B935" s="6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9"/>
      <c r="O935" s="9"/>
      <c r="P935" s="9"/>
      <c r="Q935" s="9"/>
      <c r="R935" s="9"/>
      <c r="S935" s="9"/>
      <c r="T935" s="9"/>
      <c r="U935" s="9"/>
      <c r="V935" s="9"/>
      <c r="W935" s="9"/>
    </row>
    <row r="936" spans="1:23">
      <c r="A936" s="5"/>
      <c r="B936" s="6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9"/>
      <c r="O936" s="9"/>
      <c r="P936" s="9"/>
      <c r="Q936" s="9"/>
      <c r="R936" s="9"/>
      <c r="S936" s="9"/>
      <c r="T936" s="9"/>
      <c r="U936" s="9"/>
      <c r="V936" s="9"/>
      <c r="W936" s="9"/>
    </row>
    <row r="937" spans="1:23">
      <c r="A937" s="5"/>
      <c r="B937" s="6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9"/>
      <c r="O937" s="9"/>
      <c r="P937" s="9"/>
      <c r="Q937" s="9"/>
      <c r="R937" s="9"/>
      <c r="S937" s="9"/>
      <c r="T937" s="9"/>
      <c r="U937" s="9"/>
      <c r="V937" s="9"/>
      <c r="W937" s="9"/>
    </row>
    <row r="938" spans="1:23">
      <c r="A938" s="5"/>
      <c r="B938" s="6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9"/>
      <c r="O938" s="9"/>
      <c r="P938" s="9"/>
      <c r="Q938" s="9"/>
      <c r="R938" s="9"/>
      <c r="S938" s="9"/>
      <c r="T938" s="9"/>
      <c r="U938" s="9"/>
      <c r="V938" s="9"/>
      <c r="W938" s="9"/>
    </row>
    <row r="939" spans="1:23">
      <c r="A939" s="5"/>
      <c r="B939" s="6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9"/>
      <c r="O939" s="9"/>
      <c r="P939" s="9"/>
      <c r="Q939" s="9"/>
      <c r="R939" s="9"/>
      <c r="S939" s="9"/>
      <c r="T939" s="9"/>
      <c r="U939" s="9"/>
      <c r="V939" s="9"/>
      <c r="W939" s="9"/>
    </row>
    <row r="940" spans="1:23">
      <c r="A940" s="5"/>
      <c r="B940" s="6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9"/>
      <c r="O940" s="9"/>
      <c r="P940" s="9"/>
      <c r="Q940" s="9"/>
      <c r="R940" s="9"/>
      <c r="S940" s="9"/>
      <c r="T940" s="9"/>
      <c r="U940" s="9"/>
      <c r="V940" s="9"/>
      <c r="W940" s="9"/>
    </row>
    <row r="941" spans="1:23">
      <c r="A941" s="5"/>
      <c r="B941" s="6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9"/>
      <c r="O941" s="9"/>
      <c r="P941" s="9"/>
      <c r="Q941" s="9"/>
      <c r="R941" s="9"/>
      <c r="S941" s="9"/>
      <c r="T941" s="9"/>
      <c r="U941" s="9"/>
      <c r="V941" s="9"/>
      <c r="W941" s="9"/>
    </row>
    <row r="942" spans="1:23">
      <c r="A942" s="5"/>
      <c r="B942" s="6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9"/>
      <c r="O942" s="9"/>
      <c r="P942" s="9"/>
      <c r="Q942" s="9"/>
      <c r="R942" s="9"/>
      <c r="S942" s="9"/>
      <c r="T942" s="9"/>
      <c r="U942" s="9"/>
      <c r="V942" s="9"/>
      <c r="W942" s="9"/>
    </row>
    <row r="943" spans="1:23">
      <c r="A943" s="5"/>
      <c r="B943" s="6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9"/>
      <c r="O943" s="9"/>
      <c r="P943" s="9"/>
      <c r="Q943" s="9"/>
      <c r="R943" s="9"/>
      <c r="S943" s="9"/>
      <c r="T943" s="9"/>
      <c r="U943" s="9"/>
      <c r="V943" s="9"/>
      <c r="W943" s="9"/>
    </row>
    <row r="944" spans="1:23">
      <c r="A944" s="5"/>
      <c r="B944" s="6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9"/>
      <c r="O944" s="9"/>
      <c r="P944" s="9"/>
      <c r="Q944" s="9"/>
      <c r="R944" s="9"/>
      <c r="S944" s="9"/>
      <c r="T944" s="9"/>
      <c r="U944" s="9"/>
      <c r="V944" s="9"/>
      <c r="W944" s="9"/>
    </row>
    <row r="945" spans="1:23">
      <c r="A945" s="5"/>
      <c r="B945" s="6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9"/>
      <c r="O945" s="9"/>
      <c r="P945" s="9"/>
      <c r="Q945" s="9"/>
      <c r="R945" s="9"/>
      <c r="S945" s="9"/>
      <c r="T945" s="9"/>
      <c r="U945" s="9"/>
      <c r="V945" s="9"/>
      <c r="W945" s="9"/>
    </row>
    <row r="946" spans="1:23">
      <c r="A946" s="5"/>
      <c r="B946" s="6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9"/>
      <c r="O946" s="9"/>
      <c r="P946" s="9"/>
      <c r="Q946" s="9"/>
      <c r="R946" s="9"/>
      <c r="S946" s="9"/>
      <c r="T946" s="9"/>
      <c r="U946" s="9"/>
      <c r="V946" s="9"/>
      <c r="W946" s="9"/>
    </row>
  </sheetData>
  <sheetProtection selectLockedCells="1"/>
  <mergeCells count="1">
    <mergeCell ref="J32:K32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Jeremie Alexandre Merlin</dc:creator>
  <cp:lastModifiedBy>Jeremie Alexandre Merlin</cp:lastModifiedBy>
  <dcterms:created xsi:type="dcterms:W3CDTF">2016-09-28T09:33:00Z</dcterms:created>
  <dcterms:modified xsi:type="dcterms:W3CDTF">2018-04-20T07:07:39Z</dcterms:modified>
</cp:coreProperties>
</file>