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260" yWindow="0" windowWidth="25600" windowHeight="16060"/>
  </bookViews>
  <sheets>
    <sheet name="Sheet4" sheetId="4" r:id="rId1"/>
  </sheets>
  <definedNames>
    <definedName name="I">Sheet4!$D$4:$D$37</definedName>
    <definedName name="V">Sheet4!$B$4:$B$37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4" l="1"/>
  <c r="H40" i="4"/>
  <c r="E40" i="4"/>
  <c r="F40" i="4"/>
  <c r="C40" i="4"/>
  <c r="E39" i="4"/>
  <c r="E38" i="4"/>
  <c r="F39" i="4"/>
  <c r="F38" i="4"/>
  <c r="I39" i="4"/>
  <c r="I38" i="4"/>
  <c r="H39" i="4"/>
  <c r="H38" i="4"/>
  <c r="Q2" i="4"/>
  <c r="C39" i="4"/>
  <c r="C38" i="4"/>
  <c r="E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<sst xmlns="http://schemas.openxmlformats.org/spreadsheetml/2006/main" count="85" uniqueCount="48">
  <si>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</si>
  <si>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</si>
  <si>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</si>
  <si>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</si>
  <si>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</si>
  <si>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</si>
  <si>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</si>
  <si>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</si>
  <si>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</si>
  <si>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</si>
  <si>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</si>
  <si>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</si>
  <si>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</si>
  <si>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</si>
  <si>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</si>
  <si>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</si>
  <si>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</si>
  <si>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</si>
  <si>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</si>
  <si>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</si>
  <si>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</si>
  <si>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</si>
  <si>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</si>
  <si>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</si>
  <si>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</si>
  <si>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</si>
  <si>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</si>
  <si>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</si>
  <si>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</si>
  <si>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</si>
  <si>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</si>
  <si>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</si>
  <si>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</si>
  <si>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</si>
  <si>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</si>
  <si>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</si>
  <si>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</si>
  <si>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</si>
  <si>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</si>
  <si>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</si>
  <si>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</si>
  <si>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</si>
  <si>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</si>
  <si>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</si>
  <si>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 PC</t>
  </si>
  <si>
    <t>TENNELEC TC 202BLR</t>
  </si>
  <si>
    <t>ORTEC 551</t>
  </si>
  <si>
    <t>Mechatronic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</si>
</sst>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"/>
  </numFmts>
  <fonts count="13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 applyProtection="1">
      <alignment horizontal="center" vertical="center"/>
      <protection locked="0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11" fillId="7" borderId="3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6" xfId="0" applyFont="1" applyFill="1" applyBorder="1" applyAlignment="1" applyProtection="1">
      <alignment horizontal="right"/>
      <protection locked="0"/>
    </xf>
    <xf numFmtId="0" fontId="12" fillId="4" borderId="3" xfId="0" applyFont="1" applyFill="1" applyBorder="1" applyProtection="1">
      <protection locked="0"/>
    </xf>
    <xf numFmtId="2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07881460787685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Sheet4!$A$4:$A$40</c:f>
              <c:numCache>
                <c:formatCode>General</c:formatCode>
                <c:ptCount val="37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  <c:pt idx="34">
                  <c:v>5000.0</c:v>
                </c:pt>
                <c:pt idx="35">
                  <c:v>5100.0</c:v>
                </c:pt>
                <c:pt idx="36">
                  <c:v>5200.0</c:v>
                </c:pt>
              </c:numCache>
            </c:numRef>
          </c:xVal>
          <c:yVal>
            <c:numRef>
              <c:f>Sheet4!$F$4:$F$40</c:f>
              <c:numCache>
                <c:formatCode>0.00</c:formatCode>
                <c:ptCount val="37"/>
                <c:pt idx="0">
                  <c:v>0.98527021035519</c:v>
                </c:pt>
                <c:pt idx="1">
                  <c:v>0.983985633809746</c:v>
                </c:pt>
                <c:pt idx="2">
                  <c:v>0.983657638598477</c:v>
                </c:pt>
                <c:pt idx="3">
                  <c:v>0.983098764673345</c:v>
                </c:pt>
                <c:pt idx="4">
                  <c:v>0.98250786163522</c:v>
                </c:pt>
                <c:pt idx="5">
                  <c:v>0.981950640527156</c:v>
                </c:pt>
                <c:pt idx="6">
                  <c:v>0.981651022290168</c:v>
                </c:pt>
                <c:pt idx="7">
                  <c:v>0.981377511888326</c:v>
                </c:pt>
                <c:pt idx="8">
                  <c:v>0.981099361254917</c:v>
                </c:pt>
                <c:pt idx="9">
                  <c:v>0.980876970927894</c:v>
                </c:pt>
                <c:pt idx="10">
                  <c:v>0.980579234582873</c:v>
                </c:pt>
                <c:pt idx="11">
                  <c:v>0.980331271399037</c:v>
                </c:pt>
                <c:pt idx="12">
                  <c:v>0.980068668912893</c:v>
                </c:pt>
                <c:pt idx="13">
                  <c:v>0.979368456413415</c:v>
                </c:pt>
                <c:pt idx="14">
                  <c:v>0.979694519317161</c:v>
                </c:pt>
                <c:pt idx="15">
                  <c:v>0.979526294660779</c:v>
                </c:pt>
                <c:pt idx="16">
                  <c:v>0.979466358019021</c:v>
                </c:pt>
                <c:pt idx="17">
                  <c:v>0.979410061903419</c:v>
                </c:pt>
                <c:pt idx="18">
                  <c:v>0.979282307196953</c:v>
                </c:pt>
                <c:pt idx="19">
                  <c:v>0.979234507744903</c:v>
                </c:pt>
                <c:pt idx="20">
                  <c:v>0.979118771340344</c:v>
                </c:pt>
                <c:pt idx="21">
                  <c:v>0.979025051352095</c:v>
                </c:pt>
                <c:pt idx="22">
                  <c:v>0.97885411244479</c:v>
                </c:pt>
                <c:pt idx="23">
                  <c:v>0.978807320217463</c:v>
                </c:pt>
                <c:pt idx="24">
                  <c:v>0.978713926628273</c:v>
                </c:pt>
                <c:pt idx="25">
                  <c:v>0.978625106695397</c:v>
                </c:pt>
                <c:pt idx="26">
                  <c:v>0.978540532478186</c:v>
                </c:pt>
                <c:pt idx="27">
                  <c:v>0.978459906656181</c:v>
                </c:pt>
                <c:pt idx="28">
                  <c:v>0.978280813699401</c:v>
                </c:pt>
                <c:pt idx="29">
                  <c:v>0.97820958030447</c:v>
                </c:pt>
                <c:pt idx="30">
                  <c:v>0.97808632325385</c:v>
                </c:pt>
                <c:pt idx="31">
                  <c:v>0.977914402831386</c:v>
                </c:pt>
                <c:pt idx="32">
                  <c:v>0.977802501663259</c:v>
                </c:pt>
                <c:pt idx="33">
                  <c:v>0.977551869579924</c:v>
                </c:pt>
                <c:pt idx="34">
                  <c:v>0.977311367193725</c:v>
                </c:pt>
                <c:pt idx="35">
                  <c:v>0.977107429305174</c:v>
                </c:pt>
                <c:pt idx="36">
                  <c:v>0.976884913177479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34296"/>
        <c:axId val="-2055846088"/>
      </c:scatterChart>
      <c:valAx>
        <c:axId val="-2080834296"/>
        <c:scaling>
          <c:orientation val="minMax"/>
          <c:max val="6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846088"/>
        <c:crosses val="autoZero"/>
        <c:crossBetween val="midCat"/>
      </c:valAx>
      <c:valAx>
        <c:axId val="-205584608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3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0.0360892388451444"/>
          <c:w val="0.78623004102143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0.0646589352961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Sheet4!$D$4:$D$40</c:f>
              <c:numCache>
                <c:formatCode>0.00</c:formatCode>
                <c:ptCount val="37"/>
                <c:pt idx="0">
                  <c:v>38.3</c:v>
                </c:pt>
                <c:pt idx="1">
                  <c:v>76.7</c:v>
                </c:pt>
                <c:pt idx="2">
                  <c:v>115.05</c:v>
                </c:pt>
                <c:pt idx="3">
                  <c:v>153.5</c:v>
                </c:pt>
                <c:pt idx="4">
                  <c:v>192.0</c:v>
                </c:pt>
                <c:pt idx="5">
                  <c:v>230.5</c:v>
                </c:pt>
                <c:pt idx="6">
                  <c:v>269.05</c:v>
                </c:pt>
                <c:pt idx="7">
                  <c:v>307.5</c:v>
                </c:pt>
                <c:pt idx="8">
                  <c:v>346.05</c:v>
                </c:pt>
                <c:pt idx="9">
                  <c:v>384.6</c:v>
                </c:pt>
                <c:pt idx="10">
                  <c:v>423.2</c:v>
                </c:pt>
                <c:pt idx="11">
                  <c:v>461.8</c:v>
                </c:pt>
                <c:pt idx="12">
                  <c:v>500.35</c:v>
                </c:pt>
                <c:pt idx="13">
                  <c:v>539.2</c:v>
                </c:pt>
                <c:pt idx="14">
                  <c:v>577.5</c:v>
                </c:pt>
                <c:pt idx="15">
                  <c:v>596.9</c:v>
                </c:pt>
                <c:pt idx="16">
                  <c:v>616.2</c:v>
                </c:pt>
                <c:pt idx="17">
                  <c:v>635.5</c:v>
                </c:pt>
                <c:pt idx="18">
                  <c:v>654.85</c:v>
                </c:pt>
                <c:pt idx="19">
                  <c:v>674.15</c:v>
                </c:pt>
                <c:pt idx="20">
                  <c:v>693.5</c:v>
                </c:pt>
                <c:pt idx="21">
                  <c:v>712.8</c:v>
                </c:pt>
                <c:pt idx="22">
                  <c:v>732.2</c:v>
                </c:pt>
                <c:pt idx="23">
                  <c:v>751.55</c:v>
                </c:pt>
                <c:pt idx="24">
                  <c:v>770.9</c:v>
                </c:pt>
                <c:pt idx="25">
                  <c:v>790.25</c:v>
                </c:pt>
                <c:pt idx="26">
                  <c:v>809.6</c:v>
                </c:pt>
                <c:pt idx="27">
                  <c:v>828.95</c:v>
                </c:pt>
                <c:pt idx="28">
                  <c:v>848.35</c:v>
                </c:pt>
                <c:pt idx="29">
                  <c:v>867.7</c:v>
                </c:pt>
                <c:pt idx="30">
                  <c:v>887.1</c:v>
                </c:pt>
                <c:pt idx="31">
                  <c:v>906.55</c:v>
                </c:pt>
                <c:pt idx="32">
                  <c:v>925.95</c:v>
                </c:pt>
                <c:pt idx="33">
                  <c:v>945.45</c:v>
                </c:pt>
                <c:pt idx="34" formatCode="General">
                  <c:v>964.95</c:v>
                </c:pt>
                <c:pt idx="35" formatCode="General">
                  <c:v>984.5</c:v>
                </c:pt>
                <c:pt idx="36" formatCode="General">
                  <c:v>1004.0</c:v>
                </c:pt>
              </c:numCache>
            </c:numRef>
          </c:xVal>
          <c:yVal>
            <c:numRef>
              <c:f>Sheet4!$B$4:$B$40</c:f>
              <c:numCache>
                <c:formatCode>0.00</c:formatCode>
                <c:ptCount val="37"/>
                <c:pt idx="0">
                  <c:v>200.0</c:v>
                </c:pt>
                <c:pt idx="1">
                  <c:v>400.0</c:v>
                </c:pt>
                <c:pt idx="2">
                  <c:v>599.8</c:v>
                </c:pt>
                <c:pt idx="3">
                  <c:v>799.8</c:v>
                </c:pt>
                <c:pt idx="4">
                  <c:v>999.8</c:v>
                </c:pt>
                <c:pt idx="5">
                  <c:v>1199.6</c:v>
                </c:pt>
                <c:pt idx="6">
                  <c:v>1399.8</c:v>
                </c:pt>
                <c:pt idx="7">
                  <c:v>1599.4</c:v>
                </c:pt>
                <c:pt idx="8">
                  <c:v>1799.4</c:v>
                </c:pt>
                <c:pt idx="9">
                  <c:v>1999.4</c:v>
                </c:pt>
                <c:pt idx="10">
                  <c:v>2199.4</c:v>
                </c:pt>
                <c:pt idx="11">
                  <c:v>2399.4</c:v>
                </c:pt>
                <c:pt idx="12">
                  <c:v>2599.0</c:v>
                </c:pt>
                <c:pt idx="13">
                  <c:v>2798.8</c:v>
                </c:pt>
                <c:pt idx="14">
                  <c:v>2998.6</c:v>
                </c:pt>
                <c:pt idx="15">
                  <c:v>3098.8</c:v>
                </c:pt>
                <c:pt idx="16">
                  <c:v>3198.8</c:v>
                </c:pt>
                <c:pt idx="17">
                  <c:v>3298.8</c:v>
                </c:pt>
                <c:pt idx="18">
                  <c:v>3398.8</c:v>
                </c:pt>
                <c:pt idx="19">
                  <c:v>3498.8</c:v>
                </c:pt>
                <c:pt idx="20">
                  <c:v>3598.8</c:v>
                </c:pt>
                <c:pt idx="21">
                  <c:v>3698.6</c:v>
                </c:pt>
                <c:pt idx="22">
                  <c:v>3798.6</c:v>
                </c:pt>
                <c:pt idx="23">
                  <c:v>3898.8</c:v>
                </c:pt>
                <c:pt idx="24">
                  <c:v>3998.8</c:v>
                </c:pt>
                <c:pt idx="25">
                  <c:v>4098.8</c:v>
                </c:pt>
                <c:pt idx="26">
                  <c:v>4198.8</c:v>
                </c:pt>
                <c:pt idx="27">
                  <c:v>4298.8</c:v>
                </c:pt>
                <c:pt idx="28">
                  <c:v>4398.6</c:v>
                </c:pt>
                <c:pt idx="29">
                  <c:v>4498.6</c:v>
                </c:pt>
                <c:pt idx="30">
                  <c:v>4598.6</c:v>
                </c:pt>
                <c:pt idx="31">
                  <c:v>4698.6</c:v>
                </c:pt>
                <c:pt idx="32">
                  <c:v>4798.6</c:v>
                </c:pt>
                <c:pt idx="33">
                  <c:v>4898.4</c:v>
                </c:pt>
                <c:pt idx="34" formatCode="General">
                  <c:v>4998.2</c:v>
                </c:pt>
                <c:pt idx="35" formatCode="General">
                  <c:v>5098.4</c:v>
                </c:pt>
                <c:pt idx="36" formatCode="General">
                  <c:v>5198.2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117256"/>
        <c:axId val="-21017815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Sheet4!$D$4:$D$40</c:f>
              <c:numCache>
                <c:formatCode>0.00</c:formatCode>
                <c:ptCount val="37"/>
                <c:pt idx="0">
                  <c:v>38.3</c:v>
                </c:pt>
                <c:pt idx="1">
                  <c:v>76.7</c:v>
                </c:pt>
                <c:pt idx="2">
                  <c:v>115.05</c:v>
                </c:pt>
                <c:pt idx="3">
                  <c:v>153.5</c:v>
                </c:pt>
                <c:pt idx="4">
                  <c:v>192.0</c:v>
                </c:pt>
                <c:pt idx="5">
                  <c:v>230.5</c:v>
                </c:pt>
                <c:pt idx="6">
                  <c:v>269.05</c:v>
                </c:pt>
                <c:pt idx="7">
                  <c:v>307.5</c:v>
                </c:pt>
                <c:pt idx="8">
                  <c:v>346.05</c:v>
                </c:pt>
                <c:pt idx="9">
                  <c:v>384.6</c:v>
                </c:pt>
                <c:pt idx="10">
                  <c:v>423.2</c:v>
                </c:pt>
                <c:pt idx="11">
                  <c:v>461.8</c:v>
                </c:pt>
                <c:pt idx="12">
                  <c:v>500.35</c:v>
                </c:pt>
                <c:pt idx="13">
                  <c:v>539.2</c:v>
                </c:pt>
                <c:pt idx="14">
                  <c:v>577.5</c:v>
                </c:pt>
                <c:pt idx="15">
                  <c:v>596.9</c:v>
                </c:pt>
                <c:pt idx="16">
                  <c:v>616.2</c:v>
                </c:pt>
                <c:pt idx="17">
                  <c:v>635.5</c:v>
                </c:pt>
                <c:pt idx="18">
                  <c:v>654.85</c:v>
                </c:pt>
                <c:pt idx="19">
                  <c:v>674.15</c:v>
                </c:pt>
                <c:pt idx="20">
                  <c:v>693.5</c:v>
                </c:pt>
                <c:pt idx="21">
                  <c:v>712.8</c:v>
                </c:pt>
                <c:pt idx="22">
                  <c:v>732.2</c:v>
                </c:pt>
                <c:pt idx="23">
                  <c:v>751.55</c:v>
                </c:pt>
                <c:pt idx="24">
                  <c:v>770.9</c:v>
                </c:pt>
                <c:pt idx="25">
                  <c:v>790.25</c:v>
                </c:pt>
                <c:pt idx="26">
                  <c:v>809.6</c:v>
                </c:pt>
                <c:pt idx="27">
                  <c:v>828.95</c:v>
                </c:pt>
                <c:pt idx="28">
                  <c:v>848.35</c:v>
                </c:pt>
                <c:pt idx="29">
                  <c:v>867.7</c:v>
                </c:pt>
                <c:pt idx="30">
                  <c:v>887.1</c:v>
                </c:pt>
                <c:pt idx="31">
                  <c:v>906.55</c:v>
                </c:pt>
                <c:pt idx="32">
                  <c:v>925.95</c:v>
                </c:pt>
                <c:pt idx="33">
                  <c:v>945.45</c:v>
                </c:pt>
                <c:pt idx="34" formatCode="General">
                  <c:v>964.95</c:v>
                </c:pt>
                <c:pt idx="35" formatCode="General">
                  <c:v>984.5</c:v>
                </c:pt>
                <c:pt idx="36" formatCode="General">
                  <c:v>1004.0</c:v>
                </c:pt>
              </c:numCache>
            </c:numRef>
          </c:xVal>
          <c:yVal>
            <c:numRef>
              <c:f>Sheet4!$H$4:$H$40</c:f>
              <c:numCache>
                <c:formatCode>0.00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</c:v>
                </c:pt>
                <c:pt idx="11">
                  <c:v>0.3</c:v>
                </c:pt>
                <c:pt idx="12">
                  <c:v>0.9</c:v>
                </c:pt>
                <c:pt idx="13">
                  <c:v>0.9</c:v>
                </c:pt>
                <c:pt idx="14">
                  <c:v>1.1</c:v>
                </c:pt>
                <c:pt idx="15">
                  <c:v>3.4</c:v>
                </c:pt>
                <c:pt idx="16">
                  <c:v>1.7</c:v>
                </c:pt>
                <c:pt idx="17">
                  <c:v>3.1</c:v>
                </c:pt>
                <c:pt idx="18">
                  <c:v>5.5</c:v>
                </c:pt>
                <c:pt idx="19">
                  <c:v>5.1</c:v>
                </c:pt>
                <c:pt idx="20">
                  <c:v>7.6</c:v>
                </c:pt>
                <c:pt idx="21">
                  <c:v>7.6</c:v>
                </c:pt>
                <c:pt idx="22">
                  <c:v>7.6</c:v>
                </c:pt>
                <c:pt idx="23">
                  <c:v>11.1</c:v>
                </c:pt>
                <c:pt idx="24">
                  <c:v>11.5</c:v>
                </c:pt>
                <c:pt idx="25">
                  <c:v>11.6</c:v>
                </c:pt>
                <c:pt idx="26">
                  <c:v>23.4</c:v>
                </c:pt>
                <c:pt idx="27">
                  <c:v>23.5</c:v>
                </c:pt>
                <c:pt idx="28">
                  <c:v>17.4</c:v>
                </c:pt>
                <c:pt idx="29">
                  <c:v>16.3</c:v>
                </c:pt>
                <c:pt idx="30">
                  <c:v>24.8</c:v>
                </c:pt>
                <c:pt idx="31">
                  <c:v>25.2</c:v>
                </c:pt>
                <c:pt idx="32">
                  <c:v>39.5</c:v>
                </c:pt>
                <c:pt idx="33">
                  <c:v>27.8</c:v>
                </c:pt>
                <c:pt idx="34" formatCode="General">
                  <c:v>24.3</c:v>
                </c:pt>
                <c:pt idx="35" formatCode="General">
                  <c:v>32.4</c:v>
                </c:pt>
                <c:pt idx="36" formatCode="General">
                  <c:v>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28248"/>
        <c:axId val="-2080417304"/>
      </c:scatterChart>
      <c:valAx>
        <c:axId val="-2056117256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81592"/>
        <c:crosses val="autoZero"/>
        <c:crossBetween val="midCat"/>
      </c:valAx>
      <c:valAx>
        <c:axId val="-2101781592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117256"/>
        <c:crosses val="autoZero"/>
        <c:crossBetween val="midCat"/>
      </c:valAx>
      <c:valAx>
        <c:axId val="-2080417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28248"/>
        <c:crosses val="max"/>
        <c:crossBetween val="midCat"/>
      </c:valAx>
      <c:valAx>
        <c:axId val="-2086628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041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topLeftCell="A3" workbookViewId="0">
      <selection activeCell="O41" sqref="O41"/>
    </sheetView>
  </sheetViews>
  <sheetFormatPr baseColWidth="10" defaultColWidth="8.625" defaultRowHeight="15" x14ac:dyDescent="0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1.5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  <col min="18" max="18" width="12.25" customWidth="1"/>
  </cols>
  <sheetData>
    <row r="1" spans="1:19">
      <c r="A1" s="34" t="s">
        <v>40</v>
      </c>
      <c r="B1" s="34"/>
      <c r="C1" s="34"/>
      <c r="D1" s="34"/>
      <c r="E1" s="34"/>
      <c r="F1" s="34"/>
      <c r="G1" s="34"/>
      <c r="H1" s="34"/>
      <c r="I1" s="34"/>
      <c r="P1" s="35" t="s">
        <v>18</v>
      </c>
      <c r="Q1" s="35"/>
      <c r="R1" s="15" t="s">
        <v>43</v>
      </c>
      <c r="S1" s="16" t="s">
        <v>41</v>
      </c>
    </row>
    <row r="2" spans="1:19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24">
        <f>4.7+0.6</f>
        <v>5.3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0">
        <v>200</v>
      </c>
      <c r="C4" s="21">
        <f>A4/$Q$2</f>
        <v>37.735849056603776</v>
      </c>
      <c r="D4" s="20">
        <v>38.299999999999997</v>
      </c>
      <c r="E4" s="22">
        <f>B4/D4</f>
        <v>5.2219321148825069</v>
      </c>
      <c r="F4" s="22">
        <f>E4/$Q$2</f>
        <v>0.98527021035519002</v>
      </c>
      <c r="G4" s="23">
        <v>0</v>
      </c>
      <c r="H4" s="22">
        <f>G4/$Q$22</f>
        <v>0</v>
      </c>
      <c r="I4" s="22">
        <f>SQRT(G4)/$Q$22</f>
        <v>0</v>
      </c>
      <c r="P4" s="10"/>
      <c r="Q4" s="12"/>
    </row>
    <row r="5" spans="1:19">
      <c r="A5" s="19">
        <v>400</v>
      </c>
      <c r="B5" s="20">
        <v>400</v>
      </c>
      <c r="C5" s="21">
        <f>A5/$E$4</f>
        <v>76.599999999999994</v>
      </c>
      <c r="D5" s="20">
        <v>76.7</v>
      </c>
      <c r="E5" s="22">
        <f t="shared" ref="E5:E37" si="0">B5/D5</f>
        <v>5.2151238591916558</v>
      </c>
      <c r="F5" s="22">
        <f t="shared" ref="F5:F37" si="1">E5/$Q$2</f>
        <v>0.98398563380974635</v>
      </c>
      <c r="G5" s="23">
        <v>0</v>
      </c>
      <c r="H5" s="22">
        <f t="shared" ref="H5:H37" si="2">G5/$Q$22</f>
        <v>0</v>
      </c>
      <c r="I5" s="22">
        <f t="shared" ref="I5:I37" si="3">SQRT(G5)/$Q$22</f>
        <v>0</v>
      </c>
      <c r="P5" s="35" t="s">
        <v>16</v>
      </c>
      <c r="Q5" s="35"/>
    </row>
    <row r="6" spans="1:19">
      <c r="A6" s="19">
        <v>600</v>
      </c>
      <c r="B6" s="20">
        <v>599.79999999999995</v>
      </c>
      <c r="C6" s="21">
        <f t="shared" ref="C6:C37" si="4">A6/$E$4</f>
        <v>114.89999999999999</v>
      </c>
      <c r="D6" s="20">
        <v>115.05</v>
      </c>
      <c r="E6" s="22">
        <f t="shared" si="0"/>
        <v>5.2133854845719254</v>
      </c>
      <c r="F6" s="22">
        <f t="shared" si="1"/>
        <v>0.98365763859847655</v>
      </c>
      <c r="G6" s="23">
        <v>0</v>
      </c>
      <c r="H6" s="22">
        <f t="shared" si="2"/>
        <v>0</v>
      </c>
      <c r="I6" s="22">
        <f t="shared" si="3"/>
        <v>0</v>
      </c>
      <c r="P6" s="10" t="s">
        <v>17</v>
      </c>
      <c r="Q6" s="27" t="s">
        <v>44</v>
      </c>
    </row>
    <row r="7" spans="1:19">
      <c r="A7" s="19">
        <v>800</v>
      </c>
      <c r="B7" s="20">
        <v>799.8</v>
      </c>
      <c r="C7" s="21">
        <f t="shared" si="4"/>
        <v>153.19999999999999</v>
      </c>
      <c r="D7" s="20">
        <v>153.5</v>
      </c>
      <c r="E7" s="22">
        <f t="shared" si="0"/>
        <v>5.2104234527687296</v>
      </c>
      <c r="F7" s="22">
        <f t="shared" si="1"/>
        <v>0.98309876467334523</v>
      </c>
      <c r="G7" s="23">
        <v>0</v>
      </c>
      <c r="H7" s="22">
        <f t="shared" si="2"/>
        <v>0</v>
      </c>
      <c r="I7" s="22">
        <f t="shared" si="3"/>
        <v>0</v>
      </c>
      <c r="P7" s="10"/>
      <c r="Q7" s="28"/>
    </row>
    <row r="8" spans="1:19">
      <c r="A8" s="19">
        <v>1000</v>
      </c>
      <c r="B8" s="20">
        <v>999.8</v>
      </c>
      <c r="C8" s="21">
        <f t="shared" si="4"/>
        <v>191.5</v>
      </c>
      <c r="D8" s="20">
        <v>192</v>
      </c>
      <c r="E8" s="22">
        <f t="shared" si="0"/>
        <v>5.2072916666666664</v>
      </c>
      <c r="F8" s="22">
        <f t="shared" si="1"/>
        <v>0.98250786163522008</v>
      </c>
      <c r="G8" s="23">
        <v>0</v>
      </c>
      <c r="H8" s="22">
        <f t="shared" si="2"/>
        <v>0</v>
      </c>
      <c r="I8" s="22">
        <f t="shared" si="3"/>
        <v>0</v>
      </c>
      <c r="P8" s="35" t="s">
        <v>15</v>
      </c>
      <c r="Q8" s="35"/>
    </row>
    <row r="9" spans="1:19">
      <c r="A9" s="19">
        <v>1200</v>
      </c>
      <c r="B9" s="20">
        <v>1199.5999999999999</v>
      </c>
      <c r="C9" s="21">
        <f t="shared" si="4"/>
        <v>229.79999999999998</v>
      </c>
      <c r="D9" s="20">
        <v>230.5</v>
      </c>
      <c r="E9" s="22">
        <f t="shared" si="0"/>
        <v>5.2043383947939255</v>
      </c>
      <c r="F9" s="22">
        <f t="shared" si="1"/>
        <v>0.98195064052715575</v>
      </c>
      <c r="G9" s="23">
        <v>0</v>
      </c>
      <c r="H9" s="22">
        <f t="shared" si="2"/>
        <v>0</v>
      </c>
      <c r="I9" s="22">
        <f t="shared" si="3"/>
        <v>0</v>
      </c>
      <c r="P9" s="10" t="s">
        <v>17</v>
      </c>
      <c r="Q9" s="27" t="s">
        <v>45</v>
      </c>
    </row>
    <row r="10" spans="1:19">
      <c r="A10" s="19">
        <v>1400</v>
      </c>
      <c r="B10" s="20">
        <v>1399.8</v>
      </c>
      <c r="C10" s="21">
        <f t="shared" si="4"/>
        <v>268.09999999999997</v>
      </c>
      <c r="D10" s="20">
        <v>269.05</v>
      </c>
      <c r="E10" s="22">
        <f t="shared" si="0"/>
        <v>5.2027504181378923</v>
      </c>
      <c r="F10" s="22">
        <f t="shared" si="1"/>
        <v>0.98165102229016843</v>
      </c>
      <c r="G10" s="23">
        <v>0</v>
      </c>
      <c r="H10" s="22">
        <f t="shared" si="2"/>
        <v>0</v>
      </c>
      <c r="I10" s="22">
        <f t="shared" si="3"/>
        <v>0</v>
      </c>
      <c r="P10" s="10" t="s">
        <v>11</v>
      </c>
      <c r="Q10" s="28">
        <v>20</v>
      </c>
    </row>
    <row r="11" spans="1:19">
      <c r="A11" s="19">
        <v>1600</v>
      </c>
      <c r="B11" s="20">
        <v>1599.4</v>
      </c>
      <c r="C11" s="21">
        <f t="shared" si="4"/>
        <v>306.39999999999998</v>
      </c>
      <c r="D11" s="20">
        <v>307.5</v>
      </c>
      <c r="E11" s="22">
        <f t="shared" si="0"/>
        <v>5.20130081300813</v>
      </c>
      <c r="F11" s="22">
        <f t="shared" si="1"/>
        <v>0.98137751188832645</v>
      </c>
      <c r="G11" s="23">
        <v>0</v>
      </c>
      <c r="H11" s="22">
        <f t="shared" si="2"/>
        <v>0</v>
      </c>
      <c r="I11" s="22">
        <f t="shared" si="3"/>
        <v>0</v>
      </c>
      <c r="P11" s="10" t="s">
        <v>12</v>
      </c>
      <c r="Q11" s="28">
        <v>0.9</v>
      </c>
    </row>
    <row r="12" spans="1:19">
      <c r="A12" s="19">
        <v>1800</v>
      </c>
      <c r="B12" s="20">
        <v>1799.4</v>
      </c>
      <c r="C12" s="21">
        <f t="shared" si="4"/>
        <v>344.7</v>
      </c>
      <c r="D12" s="20">
        <v>346.05</v>
      </c>
      <c r="E12" s="22">
        <f t="shared" si="0"/>
        <v>5.1998266146510623</v>
      </c>
      <c r="F12" s="22">
        <f t="shared" si="1"/>
        <v>0.98109936125491748</v>
      </c>
      <c r="G12" s="23">
        <v>0</v>
      </c>
      <c r="H12" s="22">
        <f t="shared" si="2"/>
        <v>0</v>
      </c>
      <c r="I12" s="22">
        <f t="shared" si="3"/>
        <v>0</v>
      </c>
      <c r="P12" s="10"/>
      <c r="Q12" s="10"/>
    </row>
    <row r="13" spans="1:19">
      <c r="A13" s="19">
        <v>2000</v>
      </c>
      <c r="B13" s="20">
        <v>1999.4</v>
      </c>
      <c r="C13" s="21">
        <f t="shared" si="4"/>
        <v>383</v>
      </c>
      <c r="D13" s="20">
        <v>384.6</v>
      </c>
      <c r="E13" s="22">
        <f t="shared" si="0"/>
        <v>5.1986479459178367</v>
      </c>
      <c r="F13" s="22">
        <f t="shared" si="1"/>
        <v>0.98087697092789372</v>
      </c>
      <c r="G13" s="23">
        <v>0</v>
      </c>
      <c r="H13" s="22">
        <f t="shared" si="2"/>
        <v>0</v>
      </c>
      <c r="I13" s="22">
        <f t="shared" si="3"/>
        <v>0</v>
      </c>
      <c r="P13" s="10" t="s">
        <v>14</v>
      </c>
      <c r="Q13" s="24">
        <v>500</v>
      </c>
    </row>
    <row r="14" spans="1:19">
      <c r="A14" s="19">
        <v>2200</v>
      </c>
      <c r="B14" s="20">
        <v>2199.4</v>
      </c>
      <c r="C14" s="21">
        <f t="shared" si="4"/>
        <v>421.29999999999995</v>
      </c>
      <c r="D14" s="20">
        <v>423.2</v>
      </c>
      <c r="E14" s="22">
        <f t="shared" si="0"/>
        <v>5.1970699432892253</v>
      </c>
      <c r="F14" s="22">
        <f t="shared" si="1"/>
        <v>0.98057923458287277</v>
      </c>
      <c r="G14" s="23">
        <v>1</v>
      </c>
      <c r="H14" s="22">
        <f t="shared" si="2"/>
        <v>0.1</v>
      </c>
      <c r="I14" s="22">
        <f t="shared" si="3"/>
        <v>0.1</v>
      </c>
      <c r="P14" s="10" t="s">
        <v>13</v>
      </c>
      <c r="Q14" s="24">
        <v>500</v>
      </c>
    </row>
    <row r="15" spans="1:19">
      <c r="A15" s="19">
        <v>2400</v>
      </c>
      <c r="B15" s="20">
        <v>2399.4</v>
      </c>
      <c r="C15" s="21">
        <f t="shared" si="4"/>
        <v>459.59999999999997</v>
      </c>
      <c r="D15" s="20">
        <v>461.8</v>
      </c>
      <c r="E15" s="22">
        <f t="shared" si="0"/>
        <v>5.1957557384148982</v>
      </c>
      <c r="F15" s="22">
        <f t="shared" si="1"/>
        <v>0.98033127139903742</v>
      </c>
      <c r="G15" s="23">
        <v>3</v>
      </c>
      <c r="H15" s="22">
        <f t="shared" si="2"/>
        <v>0.3</v>
      </c>
      <c r="I15" s="22">
        <f t="shared" si="3"/>
        <v>0.17320508075688773</v>
      </c>
      <c r="P15" s="10"/>
      <c r="Q15" s="11"/>
    </row>
    <row r="16" spans="1:19">
      <c r="A16" s="19">
        <v>2600</v>
      </c>
      <c r="B16" s="20">
        <v>2599</v>
      </c>
      <c r="C16" s="21">
        <f t="shared" si="4"/>
        <v>497.9</v>
      </c>
      <c r="D16" s="20">
        <v>500.35</v>
      </c>
      <c r="E16" s="22">
        <f t="shared" si="0"/>
        <v>5.194363945238333</v>
      </c>
      <c r="F16" s="22">
        <f t="shared" si="1"/>
        <v>0.98006866891289302</v>
      </c>
      <c r="G16" s="23">
        <v>9</v>
      </c>
      <c r="H16" s="22">
        <f t="shared" si="2"/>
        <v>0.9</v>
      </c>
      <c r="I16" s="22">
        <f t="shared" si="3"/>
        <v>0.3</v>
      </c>
      <c r="P16" s="35" t="s">
        <v>22</v>
      </c>
      <c r="Q16" s="35"/>
    </row>
    <row r="17" spans="1:17">
      <c r="A17" s="19">
        <v>2800</v>
      </c>
      <c r="B17" s="20">
        <v>2798.8</v>
      </c>
      <c r="C17" s="21">
        <f t="shared" si="4"/>
        <v>536.19999999999993</v>
      </c>
      <c r="D17" s="20">
        <v>539.20000000000005</v>
      </c>
      <c r="E17" s="22">
        <f t="shared" si="0"/>
        <v>5.1906528189910981</v>
      </c>
      <c r="F17" s="22">
        <f t="shared" si="1"/>
        <v>0.97936845641341475</v>
      </c>
      <c r="G17" s="23">
        <v>9</v>
      </c>
      <c r="H17" s="22">
        <f t="shared" si="2"/>
        <v>0.9</v>
      </c>
      <c r="I17" s="22">
        <f t="shared" si="3"/>
        <v>0.3</v>
      </c>
      <c r="P17" s="10" t="s">
        <v>17</v>
      </c>
      <c r="Q17" s="27" t="s">
        <v>46</v>
      </c>
    </row>
    <row r="18" spans="1:17">
      <c r="A18" s="19">
        <v>3000</v>
      </c>
      <c r="B18" s="20">
        <v>2998.6</v>
      </c>
      <c r="C18" s="21">
        <f t="shared" si="4"/>
        <v>574.5</v>
      </c>
      <c r="D18" s="20">
        <v>577.5</v>
      </c>
      <c r="E18" s="22">
        <f t="shared" si="0"/>
        <v>5.1923809523809519</v>
      </c>
      <c r="F18" s="22">
        <f t="shared" si="1"/>
        <v>0.97969451931716078</v>
      </c>
      <c r="G18" s="23">
        <v>11</v>
      </c>
      <c r="H18" s="22">
        <f t="shared" si="2"/>
        <v>1.1000000000000001</v>
      </c>
      <c r="I18" s="22">
        <f t="shared" si="3"/>
        <v>0.33166247903553997</v>
      </c>
      <c r="P18" s="10" t="s">
        <v>23</v>
      </c>
      <c r="Q18" s="28">
        <v>190</v>
      </c>
    </row>
    <row r="19" spans="1:17">
      <c r="A19" s="19">
        <v>3100</v>
      </c>
      <c r="B19" s="20">
        <v>3098.8</v>
      </c>
      <c r="C19" s="21">
        <f t="shared" si="4"/>
        <v>593.65</v>
      </c>
      <c r="D19" s="20">
        <v>596.9</v>
      </c>
      <c r="E19" s="22">
        <f t="shared" si="0"/>
        <v>5.1914893617021285</v>
      </c>
      <c r="F19" s="22">
        <f t="shared" si="1"/>
        <v>0.97952629466077901</v>
      </c>
      <c r="G19" s="23">
        <v>34</v>
      </c>
      <c r="H19" s="22">
        <f t="shared" si="2"/>
        <v>3.4</v>
      </c>
      <c r="I19" s="22">
        <f t="shared" si="3"/>
        <v>0.5830951894845301</v>
      </c>
      <c r="P19" s="10"/>
      <c r="Q19" s="10"/>
    </row>
    <row r="20" spans="1:17">
      <c r="A20" s="19">
        <v>3200</v>
      </c>
      <c r="B20" s="20">
        <v>3198.8</v>
      </c>
      <c r="C20" s="21">
        <f t="shared" si="4"/>
        <v>612.79999999999995</v>
      </c>
      <c r="D20" s="20">
        <v>616.20000000000005</v>
      </c>
      <c r="E20" s="22">
        <f t="shared" si="0"/>
        <v>5.1911716975008115</v>
      </c>
      <c r="F20" s="22">
        <f t="shared" si="1"/>
        <v>0.97946635801902104</v>
      </c>
      <c r="G20" s="23">
        <v>17</v>
      </c>
      <c r="H20" s="22">
        <f t="shared" si="2"/>
        <v>1.7</v>
      </c>
      <c r="I20" s="22">
        <f t="shared" si="3"/>
        <v>0.41231056256176607</v>
      </c>
      <c r="P20" s="35" t="s">
        <v>24</v>
      </c>
      <c r="Q20" s="35"/>
    </row>
    <row r="21" spans="1:17">
      <c r="A21" s="19">
        <v>3300</v>
      </c>
      <c r="B21" s="20">
        <v>3298.8</v>
      </c>
      <c r="C21" s="21">
        <f t="shared" si="4"/>
        <v>631.94999999999993</v>
      </c>
      <c r="D21" s="20">
        <v>635.5</v>
      </c>
      <c r="E21" s="22">
        <f t="shared" si="0"/>
        <v>5.1908733280881201</v>
      </c>
      <c r="F21" s="22">
        <f t="shared" si="1"/>
        <v>0.97941006190341895</v>
      </c>
      <c r="G21" s="23">
        <v>31</v>
      </c>
      <c r="H21" s="22">
        <f t="shared" si="2"/>
        <v>3.1</v>
      </c>
      <c r="I21" s="22">
        <f t="shared" si="3"/>
        <v>0.55677643628300211</v>
      </c>
      <c r="P21" s="10" t="s">
        <v>17</v>
      </c>
      <c r="Q21" s="27" t="s">
        <v>47</v>
      </c>
    </row>
    <row r="22" spans="1:17">
      <c r="A22" s="19">
        <v>3400</v>
      </c>
      <c r="B22" s="20">
        <v>3398.8</v>
      </c>
      <c r="C22" s="21">
        <f t="shared" si="4"/>
        <v>651.09999999999991</v>
      </c>
      <c r="D22" s="20">
        <v>654.85</v>
      </c>
      <c r="E22" s="22">
        <f t="shared" si="0"/>
        <v>5.1901962281438498</v>
      </c>
      <c r="F22" s="22">
        <f t="shared" si="1"/>
        <v>0.97928230719695286</v>
      </c>
      <c r="G22" s="23">
        <v>55</v>
      </c>
      <c r="H22" s="22">
        <f t="shared" si="2"/>
        <v>5.5</v>
      </c>
      <c r="I22" s="22">
        <f t="shared" si="3"/>
        <v>0.74161984870956632</v>
      </c>
      <c r="P22" s="10" t="s">
        <v>25</v>
      </c>
      <c r="Q22" s="28">
        <v>10</v>
      </c>
    </row>
    <row r="23" spans="1:17">
      <c r="A23" s="19">
        <v>3500</v>
      </c>
      <c r="B23" s="20">
        <v>3498.8</v>
      </c>
      <c r="C23" s="21">
        <f t="shared" si="4"/>
        <v>670.25</v>
      </c>
      <c r="D23" s="20">
        <v>674.15</v>
      </c>
      <c r="E23" s="22">
        <f t="shared" si="0"/>
        <v>5.1899428910479868</v>
      </c>
      <c r="F23" s="22">
        <f t="shared" si="1"/>
        <v>0.97923450774490317</v>
      </c>
      <c r="G23" s="23">
        <v>51</v>
      </c>
      <c r="H23" s="22">
        <f t="shared" si="2"/>
        <v>5.0999999999999996</v>
      </c>
      <c r="I23" s="22">
        <f t="shared" si="3"/>
        <v>0.71414284285428509</v>
      </c>
    </row>
    <row r="24" spans="1:17">
      <c r="A24" s="19">
        <v>3600</v>
      </c>
      <c r="B24" s="20">
        <v>3598.8</v>
      </c>
      <c r="C24" s="21">
        <f t="shared" si="4"/>
        <v>689.4</v>
      </c>
      <c r="D24" s="20">
        <v>693.5</v>
      </c>
      <c r="E24" s="22">
        <f t="shared" si="0"/>
        <v>5.1893294881038212</v>
      </c>
      <c r="F24" s="22">
        <f t="shared" si="1"/>
        <v>0.97911877134034364</v>
      </c>
      <c r="G24" s="23">
        <v>76</v>
      </c>
      <c r="H24" s="22">
        <f t="shared" si="2"/>
        <v>7.6</v>
      </c>
      <c r="I24" s="22">
        <f t="shared" si="3"/>
        <v>0.87177978870813477</v>
      </c>
    </row>
    <row r="25" spans="1:17">
      <c r="A25" s="19">
        <v>3700</v>
      </c>
      <c r="B25" s="20">
        <v>3698.6</v>
      </c>
      <c r="C25" s="21">
        <f t="shared" si="4"/>
        <v>708.55</v>
      </c>
      <c r="D25" s="20">
        <v>712.8</v>
      </c>
      <c r="E25" s="22">
        <f t="shared" si="0"/>
        <v>5.1888327721661058</v>
      </c>
      <c r="F25" s="22">
        <f t="shared" si="1"/>
        <v>0.9790250513520955</v>
      </c>
      <c r="G25" s="23">
        <v>76</v>
      </c>
      <c r="H25" s="22">
        <f t="shared" si="2"/>
        <v>7.6</v>
      </c>
      <c r="I25" s="22">
        <f t="shared" si="3"/>
        <v>0.87177978870813477</v>
      </c>
      <c r="J25" s="4"/>
      <c r="K25" s="4"/>
      <c r="L25" s="4"/>
      <c r="M25" s="4"/>
      <c r="N25" s="4"/>
      <c r="O25" s="4"/>
      <c r="P25" s="32" t="s">
        <v>31</v>
      </c>
      <c r="Q25" s="33"/>
    </row>
    <row r="26" spans="1:17">
      <c r="A26" s="19">
        <v>3800</v>
      </c>
      <c r="B26" s="20">
        <v>3798.6</v>
      </c>
      <c r="C26" s="21">
        <f t="shared" si="4"/>
        <v>727.69999999999993</v>
      </c>
      <c r="D26" s="20">
        <v>732.2</v>
      </c>
      <c r="E26" s="22">
        <f t="shared" si="0"/>
        <v>5.187926795957388</v>
      </c>
      <c r="F26" s="22">
        <f t="shared" si="1"/>
        <v>0.97885411244479026</v>
      </c>
      <c r="G26" s="23">
        <v>76</v>
      </c>
      <c r="H26" s="22">
        <f t="shared" si="2"/>
        <v>7.6</v>
      </c>
      <c r="I26" s="22">
        <f t="shared" si="3"/>
        <v>0.87177978870813477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4898.3999999999996</v>
      </c>
    </row>
    <row r="27" spans="1:17">
      <c r="A27" s="19">
        <v>3900</v>
      </c>
      <c r="B27" s="20">
        <v>3898.8</v>
      </c>
      <c r="C27" s="21">
        <f t="shared" si="4"/>
        <v>746.84999999999991</v>
      </c>
      <c r="D27" s="20">
        <v>751.55</v>
      </c>
      <c r="E27" s="22">
        <f t="shared" si="0"/>
        <v>5.187678797152552</v>
      </c>
      <c r="F27" s="22">
        <f t="shared" si="1"/>
        <v>0.97880732021746264</v>
      </c>
      <c r="G27" s="23">
        <v>111</v>
      </c>
      <c r="H27" s="22">
        <f t="shared" si="2"/>
        <v>11.1</v>
      </c>
      <c r="I27" s="22">
        <f t="shared" si="3"/>
        <v>1.0535653752852738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4443.6150000000007</v>
      </c>
    </row>
    <row r="28" spans="1:17">
      <c r="A28" s="19">
        <v>4000</v>
      </c>
      <c r="B28" s="20">
        <v>3998.8</v>
      </c>
      <c r="C28" s="21">
        <f t="shared" si="4"/>
        <v>766</v>
      </c>
      <c r="D28" s="20">
        <v>770.9</v>
      </c>
      <c r="E28" s="22">
        <f t="shared" si="0"/>
        <v>5.1871838111298487</v>
      </c>
      <c r="F28" s="22">
        <f t="shared" si="1"/>
        <v>0.97871392662827339</v>
      </c>
      <c r="G28" s="23">
        <v>115</v>
      </c>
      <c r="H28" s="22">
        <f t="shared" si="2"/>
        <v>11.5</v>
      </c>
      <c r="I28" s="22">
        <f t="shared" si="3"/>
        <v>1.0723805294763609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945.45</v>
      </c>
    </row>
    <row r="29" spans="1:17">
      <c r="A29" s="19">
        <v>4100</v>
      </c>
      <c r="B29" s="20">
        <v>4098.8</v>
      </c>
      <c r="C29" s="21">
        <f t="shared" si="4"/>
        <v>785.15</v>
      </c>
      <c r="D29" s="20">
        <v>790.25</v>
      </c>
      <c r="E29" s="22">
        <f t="shared" si="0"/>
        <v>5.1867130654856064</v>
      </c>
      <c r="F29" s="22">
        <f t="shared" si="1"/>
        <v>0.97862510669539748</v>
      </c>
      <c r="G29" s="23">
        <v>116</v>
      </c>
      <c r="H29" s="22">
        <f t="shared" si="2"/>
        <v>11.6</v>
      </c>
      <c r="I29" s="22">
        <f t="shared" si="3"/>
        <v>1.0770329614269007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5.3</v>
      </c>
    </row>
    <row r="30" spans="1:17">
      <c r="A30" s="19">
        <v>4200</v>
      </c>
      <c r="B30" s="20">
        <v>4198.8</v>
      </c>
      <c r="C30" s="21">
        <f t="shared" si="4"/>
        <v>804.3</v>
      </c>
      <c r="D30" s="20">
        <v>809.6</v>
      </c>
      <c r="E30" s="22">
        <f t="shared" si="0"/>
        <v>5.1862648221343877</v>
      </c>
      <c r="F30" s="22">
        <f t="shared" si="1"/>
        <v>0.9785405324781864</v>
      </c>
      <c r="G30" s="23">
        <v>234</v>
      </c>
      <c r="H30" s="22">
        <f t="shared" si="2"/>
        <v>23.4</v>
      </c>
      <c r="I30" s="22">
        <f t="shared" si="3"/>
        <v>1.5297058540778354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5.1792009022595193</v>
      </c>
    </row>
    <row r="31" spans="1:17">
      <c r="A31" s="19">
        <v>4300</v>
      </c>
      <c r="B31" s="20">
        <v>4298.8</v>
      </c>
      <c r="C31" s="21">
        <f t="shared" si="4"/>
        <v>823.44999999999993</v>
      </c>
      <c r="D31" s="20">
        <v>828.95</v>
      </c>
      <c r="E31" s="22">
        <f t="shared" si="0"/>
        <v>5.1858375052777612</v>
      </c>
      <c r="F31" s="22">
        <f t="shared" si="1"/>
        <v>0.97845990665618143</v>
      </c>
      <c r="G31" s="23">
        <v>235</v>
      </c>
      <c r="H31" s="22">
        <f t="shared" si="2"/>
        <v>23.5</v>
      </c>
      <c r="I31" s="22">
        <f t="shared" si="3"/>
        <v>1.532970971675589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2.2792282592543489</v>
      </c>
    </row>
    <row r="32" spans="1:17">
      <c r="A32" s="19">
        <v>4400</v>
      </c>
      <c r="B32" s="20">
        <v>4398.6000000000004</v>
      </c>
      <c r="C32" s="21">
        <f t="shared" si="4"/>
        <v>842.59999999999991</v>
      </c>
      <c r="D32" s="20">
        <v>848.35</v>
      </c>
      <c r="E32" s="22">
        <f t="shared" si="0"/>
        <v>5.1848883126068257</v>
      </c>
      <c r="F32" s="22">
        <f t="shared" si="1"/>
        <v>0.97828081369940112</v>
      </c>
      <c r="G32" s="23">
        <v>174</v>
      </c>
      <c r="H32" s="22">
        <f t="shared" si="2"/>
        <v>17.399999999999999</v>
      </c>
      <c r="I32" s="22">
        <f t="shared" si="3"/>
        <v>1.319090595827292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39.5</v>
      </c>
    </row>
    <row r="33" spans="1:17">
      <c r="A33" s="19">
        <v>4500</v>
      </c>
      <c r="B33" s="20">
        <v>4498.6000000000004</v>
      </c>
      <c r="C33" s="21">
        <f t="shared" si="4"/>
        <v>861.75</v>
      </c>
      <c r="D33" s="20">
        <v>867.7</v>
      </c>
      <c r="E33" s="22">
        <f t="shared" si="0"/>
        <v>5.1845107756136919</v>
      </c>
      <c r="F33" s="22">
        <f t="shared" si="1"/>
        <v>0.97820958030447025</v>
      </c>
      <c r="G33" s="23">
        <v>163</v>
      </c>
      <c r="H33" s="22">
        <f t="shared" si="2"/>
        <v>16.3</v>
      </c>
      <c r="I33" s="22">
        <f t="shared" si="3"/>
        <v>1.2767145334803705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1.9874606914351791</v>
      </c>
    </row>
    <row r="34" spans="1:17">
      <c r="A34" s="19">
        <v>4600</v>
      </c>
      <c r="B34" s="20">
        <v>4598.6000000000004</v>
      </c>
      <c r="C34" s="21">
        <f t="shared" si="4"/>
        <v>880.9</v>
      </c>
      <c r="D34" s="20">
        <v>887.1</v>
      </c>
      <c r="E34" s="22">
        <f t="shared" si="0"/>
        <v>5.1838575132454068</v>
      </c>
      <c r="F34" s="22">
        <f t="shared" si="1"/>
        <v>0.97808632325385036</v>
      </c>
      <c r="G34" s="23">
        <v>248</v>
      </c>
      <c r="H34" s="22">
        <f t="shared" si="2"/>
        <v>24.8</v>
      </c>
      <c r="I34" s="22">
        <f t="shared" si="3"/>
        <v>1.5748015748023623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0">
        <v>4698.6000000000004</v>
      </c>
      <c r="C35" s="21">
        <f t="shared" si="4"/>
        <v>900.05</v>
      </c>
      <c r="D35" s="20">
        <v>906.55</v>
      </c>
      <c r="E35" s="22">
        <f t="shared" si="0"/>
        <v>5.1829463350063438</v>
      </c>
      <c r="F35" s="22">
        <f t="shared" si="1"/>
        <v>0.97791440283138564</v>
      </c>
      <c r="G35" s="23">
        <v>252</v>
      </c>
      <c r="H35" s="22">
        <f t="shared" si="2"/>
        <v>25.2</v>
      </c>
      <c r="I35" s="22">
        <f t="shared" si="3"/>
        <v>1.5874507866387544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0">
        <v>4798.6000000000004</v>
      </c>
      <c r="C36" s="21">
        <f t="shared" si="4"/>
        <v>919.19999999999993</v>
      </c>
      <c r="D36" s="20">
        <v>925.95</v>
      </c>
      <c r="E36" s="22">
        <f t="shared" si="0"/>
        <v>5.1823532588152705</v>
      </c>
      <c r="F36" s="22">
        <f t="shared" si="1"/>
        <v>0.97780250166325866</v>
      </c>
      <c r="G36" s="23">
        <v>395</v>
      </c>
      <c r="H36" s="22">
        <f t="shared" si="2"/>
        <v>39.5</v>
      </c>
      <c r="I36" s="22">
        <f t="shared" si="3"/>
        <v>1.9874606914351791</v>
      </c>
    </row>
    <row r="37" spans="1:17">
      <c r="A37" s="19">
        <v>4900</v>
      </c>
      <c r="B37" s="20">
        <v>4898.3999999999996</v>
      </c>
      <c r="C37" s="21">
        <f t="shared" si="4"/>
        <v>938.34999999999991</v>
      </c>
      <c r="D37" s="20">
        <v>945.45</v>
      </c>
      <c r="E37" s="22">
        <f t="shared" si="0"/>
        <v>5.1810249087735993</v>
      </c>
      <c r="F37" s="22">
        <f t="shared" si="1"/>
        <v>0.97755186957992446</v>
      </c>
      <c r="G37" s="23">
        <v>278</v>
      </c>
      <c r="H37" s="22">
        <f t="shared" si="2"/>
        <v>27.8</v>
      </c>
      <c r="I37" s="22">
        <f t="shared" si="3"/>
        <v>1.6673332000533065</v>
      </c>
    </row>
    <row r="38" spans="1:17">
      <c r="A38" s="5">
        <v>5000</v>
      </c>
      <c r="B38" s="25">
        <v>4998.2</v>
      </c>
      <c r="C38" s="5">
        <f>A38/$E$4</f>
        <v>957.49999999999989</v>
      </c>
      <c r="D38" s="25">
        <v>964.95</v>
      </c>
      <c r="E38" s="29">
        <f>B38/D38</f>
        <v>5.1797502461267415</v>
      </c>
      <c r="F38" s="29">
        <f>E38/$Q$2</f>
        <v>0.9773113671937248</v>
      </c>
      <c r="G38" s="25">
        <v>243</v>
      </c>
      <c r="H38" s="5">
        <f>G38/$Q$22</f>
        <v>24.3</v>
      </c>
      <c r="I38" s="29">
        <f>SQRT(G38)/$Q$22</f>
        <v>1.5588457268119895</v>
      </c>
    </row>
    <row r="39" spans="1:17">
      <c r="A39" s="5">
        <v>5100</v>
      </c>
      <c r="B39" s="25">
        <v>5098.3999999999996</v>
      </c>
      <c r="C39" s="25">
        <f>A39/$E$4</f>
        <v>976.65</v>
      </c>
      <c r="D39" s="25">
        <v>984.5</v>
      </c>
      <c r="E39" s="29">
        <f>B39/D39</f>
        <v>5.17866937531742</v>
      </c>
      <c r="F39" s="29">
        <f>E39/$Q$2</f>
        <v>0.97710742930517358</v>
      </c>
      <c r="G39" s="25">
        <v>324</v>
      </c>
      <c r="H39" s="25">
        <f>G39/$Q$22</f>
        <v>32.4</v>
      </c>
      <c r="I39" s="29">
        <f>SQRT(G39)/$Q$22</f>
        <v>1.8</v>
      </c>
    </row>
    <row r="40" spans="1:17">
      <c r="A40" s="5">
        <v>5200</v>
      </c>
      <c r="B40" s="5">
        <v>5198.2</v>
      </c>
      <c r="C40" s="26">
        <f>A40/$E$4</f>
        <v>995.8</v>
      </c>
      <c r="D40" s="5">
        <v>1004</v>
      </c>
      <c r="E40" s="29">
        <f>B40/D40</f>
        <v>5.1774900398406372</v>
      </c>
      <c r="F40" s="29">
        <f>E40/$Q$2</f>
        <v>0.97688491317747872</v>
      </c>
      <c r="G40" s="5">
        <v>235</v>
      </c>
      <c r="H40" s="26">
        <f>G40/$Q$22</f>
        <v>23.5</v>
      </c>
      <c r="I40" s="29">
        <f>SQRT(G40)/$Q$22</f>
        <v>1.532970971675589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30" t="s">
        <v>5</v>
      </c>
      <c r="B44" s="30"/>
      <c r="C44" s="30"/>
      <c r="D44" s="30"/>
      <c r="E44" s="30"/>
      <c r="F44" s="30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30" t="s">
        <v>6</v>
      </c>
      <c r="B70" s="30"/>
      <c r="C70" s="30"/>
      <c r="D70" s="30"/>
      <c r="E70" s="30"/>
      <c r="F70" s="30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31"/>
      <c r="B94" s="31"/>
      <c r="C94" s="31"/>
      <c r="D94" s="31"/>
      <c r="E94" s="31"/>
    </row>
    <row r="95" spans="1:10" hidden="1">
      <c r="A95" s="31"/>
      <c r="B95" s="31"/>
      <c r="C95" s="31"/>
      <c r="D95" s="31"/>
      <c r="E95" s="31"/>
    </row>
    <row r="96" spans="1:10" hidden="1">
      <c r="A96" s="31"/>
      <c r="B96" s="31"/>
      <c r="C96" s="31"/>
      <c r="D96" s="31"/>
      <c r="E96" s="31"/>
    </row>
    <row r="97" spans="1:9" hidden="1">
      <c r="A97" s="31"/>
      <c r="B97" s="31"/>
      <c r="C97" s="31"/>
      <c r="D97" s="31"/>
      <c r="E97" s="31"/>
    </row>
    <row r="98" spans="1:9" hidden="1">
      <c r="A98" s="30" t="s">
        <v>8</v>
      </c>
      <c r="B98" s="30"/>
      <c r="C98" s="30"/>
      <c r="D98" s="30"/>
      <c r="E98" s="30"/>
      <c r="F98" s="30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30" t="s">
        <v>9</v>
      </c>
      <c r="B118" s="30"/>
      <c r="C118" s="30"/>
      <c r="D118" s="30"/>
      <c r="E118" s="30"/>
      <c r="F118" s="30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30" t="s">
        <v>10</v>
      </c>
      <c r="B146" s="30"/>
      <c r="C146" s="30"/>
      <c r="D146" s="30"/>
      <c r="E146" s="30"/>
      <c r="F146" s="30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Stephen Butalla</cp:lastModifiedBy>
  <cp:revision>2</cp:revision>
  <dcterms:created xsi:type="dcterms:W3CDTF">2006-05-16T10:27:47Z</dcterms:created>
  <dcterms:modified xsi:type="dcterms:W3CDTF">2018-06-04T15:44:51Z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