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9320999-F165-4D20-BF5C-DA53B40698F8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R-Ass" sheetId="1" r:id="rId1"/>
    <sheet name="R-ASS-QRF" sheetId="6" r:id="rId2"/>
    <sheet name="Sheet2" sheetId="2" r:id="rId3"/>
    <sheet name="Sheet3" sheetId="5" r:id="rId4"/>
    <sheet name="R-ASS-QRF (2)" sheetId="7" r:id="rId5"/>
    <sheet name="Main" sheetId="9" r:id="rId6"/>
  </sheets>
  <definedNames>
    <definedName name="_xlnm._FilterDatabase" localSheetId="5" hidden="1">Main!$A$1:$W$54</definedName>
    <definedName name="_xlnm._FilterDatabase" localSheetId="1" hidden="1">'R-ASS-QRF'!$A$2:$AC$262</definedName>
    <definedName name="_xlnm._FilterDatabase" localSheetId="4" hidden="1">'R-ASS-QRF (2)'!$A$2:$AC$262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2" i="7" l="1"/>
  <c r="X262" i="7"/>
  <c r="V262" i="7"/>
  <c r="T262" i="7"/>
  <c r="R262" i="7"/>
  <c r="P262" i="7"/>
  <c r="N262" i="7"/>
  <c r="L262" i="7"/>
  <c r="AA262" i="7" s="1"/>
  <c r="J262" i="7"/>
  <c r="H262" i="7"/>
  <c r="Z261" i="7"/>
  <c r="X261" i="7"/>
  <c r="V261" i="7"/>
  <c r="T261" i="7"/>
  <c r="R261" i="7"/>
  <c r="P261" i="7"/>
  <c r="N261" i="7"/>
  <c r="L261" i="7"/>
  <c r="J261" i="7"/>
  <c r="H261" i="7"/>
  <c r="AA261" i="7" s="1"/>
  <c r="Z260" i="7"/>
  <c r="X260" i="7"/>
  <c r="V260" i="7"/>
  <c r="T260" i="7"/>
  <c r="R260" i="7"/>
  <c r="P260" i="7"/>
  <c r="N260" i="7"/>
  <c r="L260" i="7"/>
  <c r="J260" i="7"/>
  <c r="H260" i="7"/>
  <c r="AA260" i="7" s="1"/>
  <c r="Z259" i="7"/>
  <c r="X259" i="7"/>
  <c r="V259" i="7"/>
  <c r="T259" i="7"/>
  <c r="R259" i="7"/>
  <c r="P259" i="7"/>
  <c r="N259" i="7"/>
  <c r="L259" i="7"/>
  <c r="J259" i="7"/>
  <c r="H259" i="7"/>
  <c r="AA259" i="7" s="1"/>
  <c r="Z258" i="7"/>
  <c r="X258" i="7"/>
  <c r="V258" i="7"/>
  <c r="T258" i="7"/>
  <c r="R258" i="7"/>
  <c r="P258" i="7"/>
  <c r="N258" i="7"/>
  <c r="L258" i="7"/>
  <c r="AA258" i="7" s="1"/>
  <c r="J258" i="7"/>
  <c r="H258" i="7"/>
  <c r="Z257" i="7"/>
  <c r="X257" i="7"/>
  <c r="V257" i="7"/>
  <c r="T257" i="7"/>
  <c r="R257" i="7"/>
  <c r="P257" i="7"/>
  <c r="N257" i="7"/>
  <c r="L257" i="7"/>
  <c r="J257" i="7"/>
  <c r="H257" i="7"/>
  <c r="AA257" i="7" s="1"/>
  <c r="Z256" i="7"/>
  <c r="X256" i="7"/>
  <c r="V256" i="7"/>
  <c r="T256" i="7"/>
  <c r="R256" i="7"/>
  <c r="P256" i="7"/>
  <c r="N256" i="7"/>
  <c r="L256" i="7"/>
  <c r="J256" i="7"/>
  <c r="H256" i="7"/>
  <c r="AA256" i="7" s="1"/>
  <c r="Z255" i="7"/>
  <c r="X255" i="7"/>
  <c r="V255" i="7"/>
  <c r="T255" i="7"/>
  <c r="R255" i="7"/>
  <c r="P255" i="7"/>
  <c r="N255" i="7"/>
  <c r="L255" i="7"/>
  <c r="J255" i="7"/>
  <c r="H255" i="7"/>
  <c r="AA255" i="7" s="1"/>
  <c r="Z254" i="7"/>
  <c r="X254" i="7"/>
  <c r="V254" i="7"/>
  <c r="T254" i="7"/>
  <c r="R254" i="7"/>
  <c r="P254" i="7"/>
  <c r="N254" i="7"/>
  <c r="L254" i="7"/>
  <c r="AA254" i="7" s="1"/>
  <c r="J254" i="7"/>
  <c r="H254" i="7"/>
  <c r="Z253" i="7"/>
  <c r="X253" i="7"/>
  <c r="V253" i="7"/>
  <c r="T253" i="7"/>
  <c r="R253" i="7"/>
  <c r="P253" i="7"/>
  <c r="N253" i="7"/>
  <c r="L253" i="7"/>
  <c r="J253" i="7"/>
  <c r="H253" i="7"/>
  <c r="AA253" i="7" s="1"/>
  <c r="Z252" i="7"/>
  <c r="X252" i="7"/>
  <c r="V252" i="7"/>
  <c r="T252" i="7"/>
  <c r="R252" i="7"/>
  <c r="P252" i="7"/>
  <c r="N252" i="7"/>
  <c r="L252" i="7"/>
  <c r="J252" i="7"/>
  <c r="H252" i="7"/>
  <c r="AA252" i="7" s="1"/>
  <c r="Z251" i="7"/>
  <c r="X251" i="7"/>
  <c r="V251" i="7"/>
  <c r="T251" i="7"/>
  <c r="R251" i="7"/>
  <c r="P251" i="7"/>
  <c r="N251" i="7"/>
  <c r="L251" i="7"/>
  <c r="J251" i="7"/>
  <c r="H251" i="7"/>
  <c r="AA251" i="7" s="1"/>
  <c r="Z250" i="7"/>
  <c r="X250" i="7"/>
  <c r="V250" i="7"/>
  <c r="T250" i="7"/>
  <c r="R250" i="7"/>
  <c r="P250" i="7"/>
  <c r="N250" i="7"/>
  <c r="L250" i="7"/>
  <c r="AA250" i="7" s="1"/>
  <c r="J250" i="7"/>
  <c r="H250" i="7"/>
  <c r="Z249" i="7"/>
  <c r="X249" i="7"/>
  <c r="V249" i="7"/>
  <c r="T249" i="7"/>
  <c r="R249" i="7"/>
  <c r="P249" i="7"/>
  <c r="N249" i="7"/>
  <c r="L249" i="7"/>
  <c r="J249" i="7"/>
  <c r="H249" i="7"/>
  <c r="AA249" i="7" s="1"/>
  <c r="Z248" i="7"/>
  <c r="X248" i="7"/>
  <c r="V248" i="7"/>
  <c r="T248" i="7"/>
  <c r="R248" i="7"/>
  <c r="P248" i="7"/>
  <c r="N248" i="7"/>
  <c r="L248" i="7"/>
  <c r="J248" i="7"/>
  <c r="H248" i="7"/>
  <c r="AA248" i="7" s="1"/>
  <c r="Z247" i="7"/>
  <c r="X247" i="7"/>
  <c r="V247" i="7"/>
  <c r="T247" i="7"/>
  <c r="R247" i="7"/>
  <c r="P247" i="7"/>
  <c r="N247" i="7"/>
  <c r="L247" i="7"/>
  <c r="J247" i="7"/>
  <c r="H247" i="7"/>
  <c r="AA247" i="7" s="1"/>
  <c r="Z246" i="7"/>
  <c r="X246" i="7"/>
  <c r="V246" i="7"/>
  <c r="T246" i="7"/>
  <c r="R246" i="7"/>
  <c r="P246" i="7"/>
  <c r="N246" i="7"/>
  <c r="L246" i="7"/>
  <c r="AA246" i="7" s="1"/>
  <c r="J246" i="7"/>
  <c r="H246" i="7"/>
  <c r="Z245" i="7"/>
  <c r="X245" i="7"/>
  <c r="V245" i="7"/>
  <c r="T245" i="7"/>
  <c r="R245" i="7"/>
  <c r="P245" i="7"/>
  <c r="N245" i="7"/>
  <c r="L245" i="7"/>
  <c r="J245" i="7"/>
  <c r="H245" i="7"/>
  <c r="AA245" i="7" s="1"/>
  <c r="Z244" i="7"/>
  <c r="X244" i="7"/>
  <c r="V244" i="7"/>
  <c r="T244" i="7"/>
  <c r="R244" i="7"/>
  <c r="P244" i="7"/>
  <c r="N244" i="7"/>
  <c r="L244" i="7"/>
  <c r="J244" i="7"/>
  <c r="H244" i="7"/>
  <c r="AA244" i="7" s="1"/>
  <c r="Z243" i="7"/>
  <c r="X243" i="7"/>
  <c r="V243" i="7"/>
  <c r="T243" i="7"/>
  <c r="R243" i="7"/>
  <c r="P243" i="7"/>
  <c r="N243" i="7"/>
  <c r="L243" i="7"/>
  <c r="J243" i="7"/>
  <c r="H243" i="7"/>
  <c r="AA243" i="7" s="1"/>
  <c r="Z242" i="7"/>
  <c r="X242" i="7"/>
  <c r="V242" i="7"/>
  <c r="T242" i="7"/>
  <c r="R242" i="7"/>
  <c r="P242" i="7"/>
  <c r="N242" i="7"/>
  <c r="L242" i="7"/>
  <c r="AA242" i="7" s="1"/>
  <c r="J242" i="7"/>
  <c r="H242" i="7"/>
  <c r="Z241" i="7"/>
  <c r="X241" i="7"/>
  <c r="V241" i="7"/>
  <c r="T241" i="7"/>
  <c r="R241" i="7"/>
  <c r="P241" i="7"/>
  <c r="N241" i="7"/>
  <c r="L241" i="7"/>
  <c r="J241" i="7"/>
  <c r="H241" i="7"/>
  <c r="AA241" i="7" s="1"/>
  <c r="Z240" i="7"/>
  <c r="X240" i="7"/>
  <c r="V240" i="7"/>
  <c r="T240" i="7"/>
  <c r="R240" i="7"/>
  <c r="P240" i="7"/>
  <c r="N240" i="7"/>
  <c r="L240" i="7"/>
  <c r="J240" i="7"/>
  <c r="H240" i="7"/>
  <c r="AA240" i="7" s="1"/>
  <c r="Z239" i="7"/>
  <c r="X239" i="7"/>
  <c r="V239" i="7"/>
  <c r="T239" i="7"/>
  <c r="R239" i="7"/>
  <c r="P239" i="7"/>
  <c r="N239" i="7"/>
  <c r="L239" i="7"/>
  <c r="J239" i="7"/>
  <c r="H239" i="7"/>
  <c r="AA239" i="7" s="1"/>
  <c r="Z238" i="7"/>
  <c r="X238" i="7"/>
  <c r="V238" i="7"/>
  <c r="T238" i="7"/>
  <c r="R238" i="7"/>
  <c r="P238" i="7"/>
  <c r="N238" i="7"/>
  <c r="L238" i="7"/>
  <c r="AA238" i="7" s="1"/>
  <c r="J238" i="7"/>
  <c r="H238" i="7"/>
  <c r="Z237" i="7"/>
  <c r="X237" i="7"/>
  <c r="V237" i="7"/>
  <c r="T237" i="7"/>
  <c r="R237" i="7"/>
  <c r="P237" i="7"/>
  <c r="N237" i="7"/>
  <c r="L237" i="7"/>
  <c r="J237" i="7"/>
  <c r="H237" i="7"/>
  <c r="AA237" i="7" s="1"/>
  <c r="Z236" i="7"/>
  <c r="X236" i="7"/>
  <c r="V236" i="7"/>
  <c r="T236" i="7"/>
  <c r="R236" i="7"/>
  <c r="P236" i="7"/>
  <c r="N236" i="7"/>
  <c r="L236" i="7"/>
  <c r="J236" i="7"/>
  <c r="H236" i="7"/>
  <c r="AA236" i="7" s="1"/>
  <c r="Z235" i="7"/>
  <c r="X235" i="7"/>
  <c r="V235" i="7"/>
  <c r="T235" i="7"/>
  <c r="R235" i="7"/>
  <c r="P235" i="7"/>
  <c r="N235" i="7"/>
  <c r="L235" i="7"/>
  <c r="J235" i="7"/>
  <c r="H235" i="7"/>
  <c r="AA235" i="7" s="1"/>
  <c r="Z234" i="7"/>
  <c r="X234" i="7"/>
  <c r="V234" i="7"/>
  <c r="T234" i="7"/>
  <c r="R234" i="7"/>
  <c r="P234" i="7"/>
  <c r="N234" i="7"/>
  <c r="L234" i="7"/>
  <c r="AA234" i="7" s="1"/>
  <c r="J234" i="7"/>
  <c r="H234" i="7"/>
  <c r="Z233" i="7"/>
  <c r="X233" i="7"/>
  <c r="V233" i="7"/>
  <c r="T233" i="7"/>
  <c r="R233" i="7"/>
  <c r="P233" i="7"/>
  <c r="N233" i="7"/>
  <c r="L233" i="7"/>
  <c r="J233" i="7"/>
  <c r="H233" i="7"/>
  <c r="AA233" i="7" s="1"/>
  <c r="Z232" i="7"/>
  <c r="X232" i="7"/>
  <c r="V232" i="7"/>
  <c r="T232" i="7"/>
  <c r="R232" i="7"/>
  <c r="P232" i="7"/>
  <c r="N232" i="7"/>
  <c r="L232" i="7"/>
  <c r="J232" i="7"/>
  <c r="H232" i="7"/>
  <c r="AA232" i="7" s="1"/>
  <c r="Z231" i="7"/>
  <c r="X231" i="7"/>
  <c r="V231" i="7"/>
  <c r="T231" i="7"/>
  <c r="R231" i="7"/>
  <c r="P231" i="7"/>
  <c r="N231" i="7"/>
  <c r="L231" i="7"/>
  <c r="J231" i="7"/>
  <c r="H231" i="7"/>
  <c r="AA231" i="7" s="1"/>
  <c r="Z230" i="7"/>
  <c r="X230" i="7"/>
  <c r="V230" i="7"/>
  <c r="T230" i="7"/>
  <c r="R230" i="7"/>
  <c r="P230" i="7"/>
  <c r="N230" i="7"/>
  <c r="L230" i="7"/>
  <c r="AA230" i="7" s="1"/>
  <c r="J230" i="7"/>
  <c r="H230" i="7"/>
  <c r="Z229" i="7"/>
  <c r="X229" i="7"/>
  <c r="V229" i="7"/>
  <c r="T229" i="7"/>
  <c r="R229" i="7"/>
  <c r="P229" i="7"/>
  <c r="N229" i="7"/>
  <c r="L229" i="7"/>
  <c r="J229" i="7"/>
  <c r="H229" i="7"/>
  <c r="AA229" i="7" s="1"/>
  <c r="Z228" i="7"/>
  <c r="X228" i="7"/>
  <c r="V228" i="7"/>
  <c r="T228" i="7"/>
  <c r="R228" i="7"/>
  <c r="P228" i="7"/>
  <c r="N228" i="7"/>
  <c r="L228" i="7"/>
  <c r="J228" i="7"/>
  <c r="H228" i="7"/>
  <c r="AA228" i="7" s="1"/>
  <c r="Z227" i="7"/>
  <c r="X227" i="7"/>
  <c r="V227" i="7"/>
  <c r="T227" i="7"/>
  <c r="R227" i="7"/>
  <c r="P227" i="7"/>
  <c r="N227" i="7"/>
  <c r="L227" i="7"/>
  <c r="J227" i="7"/>
  <c r="AA227" i="7" s="1"/>
  <c r="H227" i="7"/>
  <c r="Z226" i="7"/>
  <c r="X226" i="7"/>
  <c r="V226" i="7"/>
  <c r="T226" i="7"/>
  <c r="R226" i="7"/>
  <c r="P226" i="7"/>
  <c r="N226" i="7"/>
  <c r="L226" i="7"/>
  <c r="AA226" i="7" s="1"/>
  <c r="J226" i="7"/>
  <c r="H226" i="7"/>
  <c r="Z225" i="7"/>
  <c r="X225" i="7"/>
  <c r="V225" i="7"/>
  <c r="T225" i="7"/>
  <c r="R225" i="7"/>
  <c r="P225" i="7"/>
  <c r="N225" i="7"/>
  <c r="L225" i="7"/>
  <c r="J225" i="7"/>
  <c r="H225" i="7"/>
  <c r="AA225" i="7" s="1"/>
  <c r="Z224" i="7"/>
  <c r="X224" i="7"/>
  <c r="V224" i="7"/>
  <c r="T224" i="7"/>
  <c r="R224" i="7"/>
  <c r="P224" i="7"/>
  <c r="N224" i="7"/>
  <c r="L224" i="7"/>
  <c r="J224" i="7"/>
  <c r="H224" i="7"/>
  <c r="AA224" i="7" s="1"/>
  <c r="Z223" i="7"/>
  <c r="X223" i="7"/>
  <c r="V223" i="7"/>
  <c r="T223" i="7"/>
  <c r="R223" i="7"/>
  <c r="P223" i="7"/>
  <c r="N223" i="7"/>
  <c r="L223" i="7"/>
  <c r="J223" i="7"/>
  <c r="AA223" i="7" s="1"/>
  <c r="H223" i="7"/>
  <c r="Z222" i="7"/>
  <c r="X222" i="7"/>
  <c r="V222" i="7"/>
  <c r="T222" i="7"/>
  <c r="R222" i="7"/>
  <c r="P222" i="7"/>
  <c r="N222" i="7"/>
  <c r="L222" i="7"/>
  <c r="AA222" i="7" s="1"/>
  <c r="J222" i="7"/>
  <c r="H222" i="7"/>
  <c r="Z221" i="7"/>
  <c r="X221" i="7"/>
  <c r="V221" i="7"/>
  <c r="T221" i="7"/>
  <c r="R221" i="7"/>
  <c r="P221" i="7"/>
  <c r="N221" i="7"/>
  <c r="L221" i="7"/>
  <c r="J221" i="7"/>
  <c r="H221" i="7"/>
  <c r="AA221" i="7" s="1"/>
  <c r="Z220" i="7"/>
  <c r="X220" i="7"/>
  <c r="V220" i="7"/>
  <c r="T220" i="7"/>
  <c r="R220" i="7"/>
  <c r="P220" i="7"/>
  <c r="N220" i="7"/>
  <c r="L220" i="7"/>
  <c r="J220" i="7"/>
  <c r="H220" i="7"/>
  <c r="AA220" i="7" s="1"/>
  <c r="Z219" i="7"/>
  <c r="X219" i="7"/>
  <c r="V219" i="7"/>
  <c r="T219" i="7"/>
  <c r="R219" i="7"/>
  <c r="P219" i="7"/>
  <c r="N219" i="7"/>
  <c r="L219" i="7"/>
  <c r="J219" i="7"/>
  <c r="AA219" i="7" s="1"/>
  <c r="H219" i="7"/>
  <c r="Z218" i="7"/>
  <c r="X218" i="7"/>
  <c r="V218" i="7"/>
  <c r="T218" i="7"/>
  <c r="R218" i="7"/>
  <c r="P218" i="7"/>
  <c r="N218" i="7"/>
  <c r="L218" i="7"/>
  <c r="AA218" i="7" s="1"/>
  <c r="J218" i="7"/>
  <c r="H218" i="7"/>
  <c r="Z217" i="7"/>
  <c r="X217" i="7"/>
  <c r="V217" i="7"/>
  <c r="T217" i="7"/>
  <c r="R217" i="7"/>
  <c r="P217" i="7"/>
  <c r="N217" i="7"/>
  <c r="L217" i="7"/>
  <c r="J217" i="7"/>
  <c r="H217" i="7"/>
  <c r="AA217" i="7" s="1"/>
  <c r="Z216" i="7"/>
  <c r="X216" i="7"/>
  <c r="V216" i="7"/>
  <c r="T216" i="7"/>
  <c r="R216" i="7"/>
  <c r="P216" i="7"/>
  <c r="N216" i="7"/>
  <c r="L216" i="7"/>
  <c r="J216" i="7"/>
  <c r="H216" i="7"/>
  <c r="AA216" i="7" s="1"/>
  <c r="Z215" i="7"/>
  <c r="X215" i="7"/>
  <c r="V215" i="7"/>
  <c r="T215" i="7"/>
  <c r="R215" i="7"/>
  <c r="P215" i="7"/>
  <c r="N215" i="7"/>
  <c r="L215" i="7"/>
  <c r="J215" i="7"/>
  <c r="AA215" i="7" s="1"/>
  <c r="H215" i="7"/>
  <c r="Z214" i="7"/>
  <c r="X214" i="7"/>
  <c r="V214" i="7"/>
  <c r="T214" i="7"/>
  <c r="R214" i="7"/>
  <c r="P214" i="7"/>
  <c r="N214" i="7"/>
  <c r="L214" i="7"/>
  <c r="AA214" i="7" s="1"/>
  <c r="J214" i="7"/>
  <c r="H214" i="7"/>
  <c r="Z213" i="7"/>
  <c r="X213" i="7"/>
  <c r="V213" i="7"/>
  <c r="T213" i="7"/>
  <c r="R213" i="7"/>
  <c r="P213" i="7"/>
  <c r="N213" i="7"/>
  <c r="L213" i="7"/>
  <c r="J213" i="7"/>
  <c r="H213" i="7"/>
  <c r="AA213" i="7" s="1"/>
  <c r="Z212" i="7"/>
  <c r="X212" i="7"/>
  <c r="V212" i="7"/>
  <c r="T212" i="7"/>
  <c r="R212" i="7"/>
  <c r="P212" i="7"/>
  <c r="N212" i="7"/>
  <c r="L212" i="7"/>
  <c r="J212" i="7"/>
  <c r="H212" i="7"/>
  <c r="AA212" i="7" s="1"/>
  <c r="Z211" i="7"/>
  <c r="X211" i="7"/>
  <c r="V211" i="7"/>
  <c r="T211" i="7"/>
  <c r="R211" i="7"/>
  <c r="P211" i="7"/>
  <c r="N211" i="7"/>
  <c r="L211" i="7"/>
  <c r="J211" i="7"/>
  <c r="AA211" i="7" s="1"/>
  <c r="H211" i="7"/>
  <c r="Z210" i="7"/>
  <c r="X210" i="7"/>
  <c r="V210" i="7"/>
  <c r="T210" i="7"/>
  <c r="R210" i="7"/>
  <c r="P210" i="7"/>
  <c r="N210" i="7"/>
  <c r="L210" i="7"/>
  <c r="AA210" i="7" s="1"/>
  <c r="J210" i="7"/>
  <c r="H210" i="7"/>
  <c r="Z209" i="7"/>
  <c r="X209" i="7"/>
  <c r="V209" i="7"/>
  <c r="T209" i="7"/>
  <c r="R209" i="7"/>
  <c r="P209" i="7"/>
  <c r="N209" i="7"/>
  <c r="L209" i="7"/>
  <c r="J209" i="7"/>
  <c r="H209" i="7"/>
  <c r="AA209" i="7" s="1"/>
  <c r="Z208" i="7"/>
  <c r="X208" i="7"/>
  <c r="V208" i="7"/>
  <c r="T208" i="7"/>
  <c r="R208" i="7"/>
  <c r="P208" i="7"/>
  <c r="N208" i="7"/>
  <c r="L208" i="7"/>
  <c r="J208" i="7"/>
  <c r="H208" i="7"/>
  <c r="AA208" i="7" s="1"/>
  <c r="Z207" i="7"/>
  <c r="X207" i="7"/>
  <c r="V207" i="7"/>
  <c r="T207" i="7"/>
  <c r="R207" i="7"/>
  <c r="P207" i="7"/>
  <c r="N207" i="7"/>
  <c r="L207" i="7"/>
  <c r="J207" i="7"/>
  <c r="H207" i="7"/>
  <c r="AA207" i="7" s="1"/>
  <c r="Z206" i="7"/>
  <c r="X206" i="7"/>
  <c r="V206" i="7"/>
  <c r="T206" i="7"/>
  <c r="R206" i="7"/>
  <c r="P206" i="7"/>
  <c r="N206" i="7"/>
  <c r="L206" i="7"/>
  <c r="AA206" i="7" s="1"/>
  <c r="J206" i="7"/>
  <c r="H206" i="7"/>
  <c r="Z205" i="7"/>
  <c r="X205" i="7"/>
  <c r="V205" i="7"/>
  <c r="T205" i="7"/>
  <c r="R205" i="7"/>
  <c r="P205" i="7"/>
  <c r="N205" i="7"/>
  <c r="L205" i="7"/>
  <c r="J205" i="7"/>
  <c r="H205" i="7"/>
  <c r="AA205" i="7" s="1"/>
  <c r="Z204" i="7"/>
  <c r="X204" i="7"/>
  <c r="V204" i="7"/>
  <c r="T204" i="7"/>
  <c r="R204" i="7"/>
  <c r="P204" i="7"/>
  <c r="N204" i="7"/>
  <c r="L204" i="7"/>
  <c r="J204" i="7"/>
  <c r="H204" i="7"/>
  <c r="AA204" i="7" s="1"/>
  <c r="Z203" i="7"/>
  <c r="X203" i="7"/>
  <c r="V203" i="7"/>
  <c r="T203" i="7"/>
  <c r="R203" i="7"/>
  <c r="P203" i="7"/>
  <c r="N203" i="7"/>
  <c r="L203" i="7"/>
  <c r="J203" i="7"/>
  <c r="H203" i="7"/>
  <c r="AA203" i="7" s="1"/>
  <c r="Z202" i="7"/>
  <c r="X202" i="7"/>
  <c r="V202" i="7"/>
  <c r="T202" i="7"/>
  <c r="R202" i="7"/>
  <c r="P202" i="7"/>
  <c r="N202" i="7"/>
  <c r="L202" i="7"/>
  <c r="AA202" i="7" s="1"/>
  <c r="J202" i="7"/>
  <c r="H202" i="7"/>
  <c r="Z201" i="7"/>
  <c r="X201" i="7"/>
  <c r="V201" i="7"/>
  <c r="T201" i="7"/>
  <c r="R201" i="7"/>
  <c r="P201" i="7"/>
  <c r="N201" i="7"/>
  <c r="L201" i="7"/>
  <c r="J201" i="7"/>
  <c r="H201" i="7"/>
  <c r="AA201" i="7" s="1"/>
  <c r="Z200" i="7"/>
  <c r="X200" i="7"/>
  <c r="V200" i="7"/>
  <c r="T200" i="7"/>
  <c r="R200" i="7"/>
  <c r="P200" i="7"/>
  <c r="N200" i="7"/>
  <c r="L200" i="7"/>
  <c r="J200" i="7"/>
  <c r="H200" i="7"/>
  <c r="AA200" i="7" s="1"/>
  <c r="Z199" i="7"/>
  <c r="X199" i="7"/>
  <c r="V199" i="7"/>
  <c r="T199" i="7"/>
  <c r="R199" i="7"/>
  <c r="P199" i="7"/>
  <c r="N199" i="7"/>
  <c r="L199" i="7"/>
  <c r="J199" i="7"/>
  <c r="H199" i="7"/>
  <c r="AA199" i="7" s="1"/>
  <c r="Z198" i="7"/>
  <c r="X198" i="7"/>
  <c r="V198" i="7"/>
  <c r="T198" i="7"/>
  <c r="R198" i="7"/>
  <c r="P198" i="7"/>
  <c r="N198" i="7"/>
  <c r="L198" i="7"/>
  <c r="AA198" i="7" s="1"/>
  <c r="J198" i="7"/>
  <c r="H198" i="7"/>
  <c r="Z197" i="7"/>
  <c r="X197" i="7"/>
  <c r="V197" i="7"/>
  <c r="T197" i="7"/>
  <c r="R197" i="7"/>
  <c r="P197" i="7"/>
  <c r="N197" i="7"/>
  <c r="L197" i="7"/>
  <c r="J197" i="7"/>
  <c r="H197" i="7"/>
  <c r="AA197" i="7" s="1"/>
  <c r="Z196" i="7"/>
  <c r="X196" i="7"/>
  <c r="V196" i="7"/>
  <c r="T196" i="7"/>
  <c r="R196" i="7"/>
  <c r="P196" i="7"/>
  <c r="N196" i="7"/>
  <c r="L196" i="7"/>
  <c r="J196" i="7"/>
  <c r="H196" i="7"/>
  <c r="AA196" i="7" s="1"/>
  <c r="Z195" i="7"/>
  <c r="X195" i="7"/>
  <c r="V195" i="7"/>
  <c r="T195" i="7"/>
  <c r="R195" i="7"/>
  <c r="P195" i="7"/>
  <c r="N195" i="7"/>
  <c r="L195" i="7"/>
  <c r="J195" i="7"/>
  <c r="H195" i="7"/>
  <c r="AA195" i="7" s="1"/>
  <c r="Z194" i="7"/>
  <c r="X194" i="7"/>
  <c r="V194" i="7"/>
  <c r="T194" i="7"/>
  <c r="R194" i="7"/>
  <c r="P194" i="7"/>
  <c r="N194" i="7"/>
  <c r="L194" i="7"/>
  <c r="AA194" i="7" s="1"/>
  <c r="J194" i="7"/>
  <c r="H194" i="7"/>
  <c r="Z193" i="7"/>
  <c r="X193" i="7"/>
  <c r="V193" i="7"/>
  <c r="T193" i="7"/>
  <c r="R193" i="7"/>
  <c r="P193" i="7"/>
  <c r="N193" i="7"/>
  <c r="L193" i="7"/>
  <c r="J193" i="7"/>
  <c r="H193" i="7"/>
  <c r="AA193" i="7" s="1"/>
  <c r="Z192" i="7"/>
  <c r="X192" i="7"/>
  <c r="V192" i="7"/>
  <c r="T192" i="7"/>
  <c r="R192" i="7"/>
  <c r="P192" i="7"/>
  <c r="N192" i="7"/>
  <c r="L192" i="7"/>
  <c r="J192" i="7"/>
  <c r="H192" i="7"/>
  <c r="AA192" i="7" s="1"/>
  <c r="Z191" i="7"/>
  <c r="X191" i="7"/>
  <c r="V191" i="7"/>
  <c r="T191" i="7"/>
  <c r="R191" i="7"/>
  <c r="P191" i="7"/>
  <c r="N191" i="7"/>
  <c r="L191" i="7"/>
  <c r="J191" i="7"/>
  <c r="H191" i="7"/>
  <c r="AA191" i="7" s="1"/>
  <c r="Z190" i="7"/>
  <c r="X190" i="7"/>
  <c r="V190" i="7"/>
  <c r="T190" i="7"/>
  <c r="R190" i="7"/>
  <c r="P190" i="7"/>
  <c r="N190" i="7"/>
  <c r="L190" i="7"/>
  <c r="AA190" i="7" s="1"/>
  <c r="J190" i="7"/>
  <c r="H190" i="7"/>
  <c r="Z189" i="7"/>
  <c r="X189" i="7"/>
  <c r="V189" i="7"/>
  <c r="T189" i="7"/>
  <c r="R189" i="7"/>
  <c r="P189" i="7"/>
  <c r="N189" i="7"/>
  <c r="L189" i="7"/>
  <c r="J189" i="7"/>
  <c r="H189" i="7"/>
  <c r="AA189" i="7" s="1"/>
  <c r="Z188" i="7"/>
  <c r="X188" i="7"/>
  <c r="V188" i="7"/>
  <c r="T188" i="7"/>
  <c r="R188" i="7"/>
  <c r="P188" i="7"/>
  <c r="N188" i="7"/>
  <c r="L188" i="7"/>
  <c r="J188" i="7"/>
  <c r="H188" i="7"/>
  <c r="AA188" i="7" s="1"/>
  <c r="Z187" i="7"/>
  <c r="X187" i="7"/>
  <c r="V187" i="7"/>
  <c r="T187" i="7"/>
  <c r="R187" i="7"/>
  <c r="P187" i="7"/>
  <c r="N187" i="7"/>
  <c r="L187" i="7"/>
  <c r="J187" i="7"/>
  <c r="H187" i="7"/>
  <c r="AA187" i="7" s="1"/>
  <c r="Z186" i="7"/>
  <c r="X186" i="7"/>
  <c r="V186" i="7"/>
  <c r="T186" i="7"/>
  <c r="R186" i="7"/>
  <c r="P186" i="7"/>
  <c r="N186" i="7"/>
  <c r="L186" i="7"/>
  <c r="AA186" i="7" s="1"/>
  <c r="J186" i="7"/>
  <c r="H186" i="7"/>
  <c r="Z185" i="7"/>
  <c r="X185" i="7"/>
  <c r="V185" i="7"/>
  <c r="T185" i="7"/>
  <c r="R185" i="7"/>
  <c r="P185" i="7"/>
  <c r="N185" i="7"/>
  <c r="L185" i="7"/>
  <c r="J185" i="7"/>
  <c r="H185" i="7"/>
  <c r="AA185" i="7" s="1"/>
  <c r="Z184" i="7"/>
  <c r="X184" i="7"/>
  <c r="V184" i="7"/>
  <c r="T184" i="7"/>
  <c r="R184" i="7"/>
  <c r="P184" i="7"/>
  <c r="N184" i="7"/>
  <c r="L184" i="7"/>
  <c r="J184" i="7"/>
  <c r="H184" i="7"/>
  <c r="AA184" i="7" s="1"/>
  <c r="Z183" i="7"/>
  <c r="X183" i="7"/>
  <c r="V183" i="7"/>
  <c r="T183" i="7"/>
  <c r="R183" i="7"/>
  <c r="P183" i="7"/>
  <c r="N183" i="7"/>
  <c r="L183" i="7"/>
  <c r="J183" i="7"/>
  <c r="H183" i="7"/>
  <c r="AA183" i="7" s="1"/>
  <c r="Z182" i="7"/>
  <c r="X182" i="7"/>
  <c r="V182" i="7"/>
  <c r="T182" i="7"/>
  <c r="R182" i="7"/>
  <c r="P182" i="7"/>
  <c r="N182" i="7"/>
  <c r="L182" i="7"/>
  <c r="AA182" i="7" s="1"/>
  <c r="J182" i="7"/>
  <c r="H182" i="7"/>
  <c r="Z181" i="7"/>
  <c r="X181" i="7"/>
  <c r="V181" i="7"/>
  <c r="T181" i="7"/>
  <c r="R181" i="7"/>
  <c r="P181" i="7"/>
  <c r="N181" i="7"/>
  <c r="L181" i="7"/>
  <c r="J181" i="7"/>
  <c r="H181" i="7"/>
  <c r="AA181" i="7" s="1"/>
  <c r="Z180" i="7"/>
  <c r="X180" i="7"/>
  <c r="V180" i="7"/>
  <c r="T180" i="7"/>
  <c r="R180" i="7"/>
  <c r="P180" i="7"/>
  <c r="N180" i="7"/>
  <c r="L180" i="7"/>
  <c r="J180" i="7"/>
  <c r="H180" i="7"/>
  <c r="AA180" i="7" s="1"/>
  <c r="Z179" i="7"/>
  <c r="X179" i="7"/>
  <c r="V179" i="7"/>
  <c r="T179" i="7"/>
  <c r="R179" i="7"/>
  <c r="P179" i="7"/>
  <c r="N179" i="7"/>
  <c r="L179" i="7"/>
  <c r="J179" i="7"/>
  <c r="H179" i="7"/>
  <c r="AA179" i="7" s="1"/>
  <c r="Z178" i="7"/>
  <c r="X178" i="7"/>
  <c r="V178" i="7"/>
  <c r="T178" i="7"/>
  <c r="R178" i="7"/>
  <c r="P178" i="7"/>
  <c r="N178" i="7"/>
  <c r="L178" i="7"/>
  <c r="AA178" i="7" s="1"/>
  <c r="J178" i="7"/>
  <c r="H178" i="7"/>
  <c r="Z177" i="7"/>
  <c r="X177" i="7"/>
  <c r="V177" i="7"/>
  <c r="T177" i="7"/>
  <c r="R177" i="7"/>
  <c r="P177" i="7"/>
  <c r="N177" i="7"/>
  <c r="L177" i="7"/>
  <c r="J177" i="7"/>
  <c r="H177" i="7"/>
  <c r="AA177" i="7" s="1"/>
  <c r="Z176" i="7"/>
  <c r="X176" i="7"/>
  <c r="V176" i="7"/>
  <c r="T176" i="7"/>
  <c r="R176" i="7"/>
  <c r="P176" i="7"/>
  <c r="N176" i="7"/>
  <c r="L176" i="7"/>
  <c r="J176" i="7"/>
  <c r="H176" i="7"/>
  <c r="AA176" i="7" s="1"/>
  <c r="Z175" i="7"/>
  <c r="X175" i="7"/>
  <c r="V175" i="7"/>
  <c r="T175" i="7"/>
  <c r="R175" i="7"/>
  <c r="P175" i="7"/>
  <c r="N175" i="7"/>
  <c r="L175" i="7"/>
  <c r="J175" i="7"/>
  <c r="H175" i="7"/>
  <c r="AA175" i="7" s="1"/>
  <c r="Z174" i="7"/>
  <c r="X174" i="7"/>
  <c r="V174" i="7"/>
  <c r="T174" i="7"/>
  <c r="R174" i="7"/>
  <c r="P174" i="7"/>
  <c r="N174" i="7"/>
  <c r="L174" i="7"/>
  <c r="AA174" i="7" s="1"/>
  <c r="J174" i="7"/>
  <c r="H174" i="7"/>
  <c r="Z173" i="7"/>
  <c r="X173" i="7"/>
  <c r="V173" i="7"/>
  <c r="T173" i="7"/>
  <c r="R173" i="7"/>
  <c r="P173" i="7"/>
  <c r="N173" i="7"/>
  <c r="L173" i="7"/>
  <c r="J173" i="7"/>
  <c r="H173" i="7"/>
  <c r="AA173" i="7" s="1"/>
  <c r="Z172" i="7"/>
  <c r="X172" i="7"/>
  <c r="V172" i="7"/>
  <c r="T172" i="7"/>
  <c r="R172" i="7"/>
  <c r="P172" i="7"/>
  <c r="N172" i="7"/>
  <c r="L172" i="7"/>
  <c r="J172" i="7"/>
  <c r="H172" i="7"/>
  <c r="AA172" i="7" s="1"/>
  <c r="Z171" i="7"/>
  <c r="X171" i="7"/>
  <c r="V171" i="7"/>
  <c r="T171" i="7"/>
  <c r="R171" i="7"/>
  <c r="P171" i="7"/>
  <c r="N171" i="7"/>
  <c r="L171" i="7"/>
  <c r="J171" i="7"/>
  <c r="H171" i="7"/>
  <c r="AA171" i="7" s="1"/>
  <c r="Z170" i="7"/>
  <c r="X170" i="7"/>
  <c r="V170" i="7"/>
  <c r="T170" i="7"/>
  <c r="R170" i="7"/>
  <c r="P170" i="7"/>
  <c r="N170" i="7"/>
  <c r="L170" i="7"/>
  <c r="AA170" i="7" s="1"/>
  <c r="J170" i="7"/>
  <c r="H170" i="7"/>
  <c r="Z169" i="7"/>
  <c r="X169" i="7"/>
  <c r="V169" i="7"/>
  <c r="T169" i="7"/>
  <c r="R169" i="7"/>
  <c r="P169" i="7"/>
  <c r="N169" i="7"/>
  <c r="L169" i="7"/>
  <c r="J169" i="7"/>
  <c r="H169" i="7"/>
  <c r="AA169" i="7" s="1"/>
  <c r="Z168" i="7"/>
  <c r="X168" i="7"/>
  <c r="V168" i="7"/>
  <c r="T168" i="7"/>
  <c r="R168" i="7"/>
  <c r="P168" i="7"/>
  <c r="N168" i="7"/>
  <c r="L168" i="7"/>
  <c r="J168" i="7"/>
  <c r="H168" i="7"/>
  <c r="AA168" i="7" s="1"/>
  <c r="Z167" i="7"/>
  <c r="X167" i="7"/>
  <c r="V167" i="7"/>
  <c r="T167" i="7"/>
  <c r="R167" i="7"/>
  <c r="P167" i="7"/>
  <c r="N167" i="7"/>
  <c r="L167" i="7"/>
  <c r="J167" i="7"/>
  <c r="H167" i="7"/>
  <c r="AA167" i="7" s="1"/>
  <c r="Z166" i="7"/>
  <c r="X166" i="7"/>
  <c r="V166" i="7"/>
  <c r="T166" i="7"/>
  <c r="R166" i="7"/>
  <c r="P166" i="7"/>
  <c r="N166" i="7"/>
  <c r="L166" i="7"/>
  <c r="AA166" i="7" s="1"/>
  <c r="J166" i="7"/>
  <c r="H166" i="7"/>
  <c r="Z165" i="7"/>
  <c r="X165" i="7"/>
  <c r="V165" i="7"/>
  <c r="T165" i="7"/>
  <c r="R165" i="7"/>
  <c r="P165" i="7"/>
  <c r="N165" i="7"/>
  <c r="L165" i="7"/>
  <c r="J165" i="7"/>
  <c r="H165" i="7"/>
  <c r="AA165" i="7" s="1"/>
  <c r="Z164" i="7"/>
  <c r="X164" i="7"/>
  <c r="V164" i="7"/>
  <c r="T164" i="7"/>
  <c r="R164" i="7"/>
  <c r="P164" i="7"/>
  <c r="N164" i="7"/>
  <c r="L164" i="7"/>
  <c r="J164" i="7"/>
  <c r="H164" i="7"/>
  <c r="AA164" i="7" s="1"/>
  <c r="Z163" i="7"/>
  <c r="X163" i="7"/>
  <c r="V163" i="7"/>
  <c r="T163" i="7"/>
  <c r="R163" i="7"/>
  <c r="P163" i="7"/>
  <c r="N163" i="7"/>
  <c r="L163" i="7"/>
  <c r="J163" i="7"/>
  <c r="H163" i="7"/>
  <c r="AA163" i="7" s="1"/>
  <c r="Z162" i="7"/>
  <c r="X162" i="7"/>
  <c r="V162" i="7"/>
  <c r="T162" i="7"/>
  <c r="R162" i="7"/>
  <c r="P162" i="7"/>
  <c r="N162" i="7"/>
  <c r="L162" i="7"/>
  <c r="AA162" i="7" s="1"/>
  <c r="J162" i="7"/>
  <c r="H162" i="7"/>
  <c r="Z161" i="7"/>
  <c r="X161" i="7"/>
  <c r="V161" i="7"/>
  <c r="T161" i="7"/>
  <c r="R161" i="7"/>
  <c r="P161" i="7"/>
  <c r="N161" i="7"/>
  <c r="L161" i="7"/>
  <c r="J161" i="7"/>
  <c r="H161" i="7"/>
  <c r="AA161" i="7" s="1"/>
  <c r="Z160" i="7"/>
  <c r="X160" i="7"/>
  <c r="V160" i="7"/>
  <c r="T160" i="7"/>
  <c r="R160" i="7"/>
  <c r="P160" i="7"/>
  <c r="N160" i="7"/>
  <c r="L160" i="7"/>
  <c r="J160" i="7"/>
  <c r="H160" i="7"/>
  <c r="AA160" i="7" s="1"/>
  <c r="Z159" i="7"/>
  <c r="X159" i="7"/>
  <c r="V159" i="7"/>
  <c r="T159" i="7"/>
  <c r="R159" i="7"/>
  <c r="P159" i="7"/>
  <c r="N159" i="7"/>
  <c r="L159" i="7"/>
  <c r="J159" i="7"/>
  <c r="H159" i="7"/>
  <c r="AA159" i="7" s="1"/>
  <c r="Z158" i="7"/>
  <c r="X158" i="7"/>
  <c r="V158" i="7"/>
  <c r="T158" i="7"/>
  <c r="R158" i="7"/>
  <c r="P158" i="7"/>
  <c r="N158" i="7"/>
  <c r="L158" i="7"/>
  <c r="AA158" i="7" s="1"/>
  <c r="J158" i="7"/>
  <c r="H158" i="7"/>
  <c r="Z157" i="7"/>
  <c r="X157" i="7"/>
  <c r="V157" i="7"/>
  <c r="T157" i="7"/>
  <c r="R157" i="7"/>
  <c r="P157" i="7"/>
  <c r="N157" i="7"/>
  <c r="L157" i="7"/>
  <c r="J157" i="7"/>
  <c r="H157" i="7"/>
  <c r="AA157" i="7" s="1"/>
  <c r="Z156" i="7"/>
  <c r="X156" i="7"/>
  <c r="V156" i="7"/>
  <c r="T156" i="7"/>
  <c r="R156" i="7"/>
  <c r="P156" i="7"/>
  <c r="N156" i="7"/>
  <c r="L156" i="7"/>
  <c r="J156" i="7"/>
  <c r="H156" i="7"/>
  <c r="AA156" i="7" s="1"/>
  <c r="Z155" i="7"/>
  <c r="X155" i="7"/>
  <c r="V155" i="7"/>
  <c r="T155" i="7"/>
  <c r="R155" i="7"/>
  <c r="P155" i="7"/>
  <c r="N155" i="7"/>
  <c r="L155" i="7"/>
  <c r="J155" i="7"/>
  <c r="H155" i="7"/>
  <c r="AA155" i="7" s="1"/>
  <c r="Z154" i="7"/>
  <c r="X154" i="7"/>
  <c r="V154" i="7"/>
  <c r="T154" i="7"/>
  <c r="R154" i="7"/>
  <c r="P154" i="7"/>
  <c r="N154" i="7"/>
  <c r="L154" i="7"/>
  <c r="AA154" i="7" s="1"/>
  <c r="J154" i="7"/>
  <c r="H154" i="7"/>
  <c r="Z153" i="7"/>
  <c r="X153" i="7"/>
  <c r="V153" i="7"/>
  <c r="T153" i="7"/>
  <c r="R153" i="7"/>
  <c r="P153" i="7"/>
  <c r="N153" i="7"/>
  <c r="L153" i="7"/>
  <c r="J153" i="7"/>
  <c r="H153" i="7"/>
  <c r="AA153" i="7" s="1"/>
  <c r="Z152" i="7"/>
  <c r="X152" i="7"/>
  <c r="V152" i="7"/>
  <c r="T152" i="7"/>
  <c r="R152" i="7"/>
  <c r="P152" i="7"/>
  <c r="N152" i="7"/>
  <c r="L152" i="7"/>
  <c r="J152" i="7"/>
  <c r="H152" i="7"/>
  <c r="AA152" i="7" s="1"/>
  <c r="Z151" i="7"/>
  <c r="X151" i="7"/>
  <c r="V151" i="7"/>
  <c r="T151" i="7"/>
  <c r="R151" i="7"/>
  <c r="P151" i="7"/>
  <c r="N151" i="7"/>
  <c r="L151" i="7"/>
  <c r="J151" i="7"/>
  <c r="H151" i="7"/>
  <c r="AA151" i="7" s="1"/>
  <c r="Z150" i="7"/>
  <c r="X150" i="7"/>
  <c r="V150" i="7"/>
  <c r="T150" i="7"/>
  <c r="R150" i="7"/>
  <c r="P150" i="7"/>
  <c r="N150" i="7"/>
  <c r="L150" i="7"/>
  <c r="AA150" i="7" s="1"/>
  <c r="J150" i="7"/>
  <c r="H150" i="7"/>
  <c r="Z149" i="7"/>
  <c r="X149" i="7"/>
  <c r="V149" i="7"/>
  <c r="T149" i="7"/>
  <c r="R149" i="7"/>
  <c r="P149" i="7"/>
  <c r="N149" i="7"/>
  <c r="L149" i="7"/>
  <c r="J149" i="7"/>
  <c r="H149" i="7"/>
  <c r="AA149" i="7" s="1"/>
  <c r="Z148" i="7"/>
  <c r="X148" i="7"/>
  <c r="V148" i="7"/>
  <c r="T148" i="7"/>
  <c r="R148" i="7"/>
  <c r="P148" i="7"/>
  <c r="N148" i="7"/>
  <c r="L148" i="7"/>
  <c r="J148" i="7"/>
  <c r="H148" i="7"/>
  <c r="AA148" i="7" s="1"/>
  <c r="Z147" i="7"/>
  <c r="X147" i="7"/>
  <c r="V147" i="7"/>
  <c r="T147" i="7"/>
  <c r="R147" i="7"/>
  <c r="P147" i="7"/>
  <c r="N147" i="7"/>
  <c r="L147" i="7"/>
  <c r="J147" i="7"/>
  <c r="H147" i="7"/>
  <c r="AA147" i="7" s="1"/>
  <c r="Z146" i="7"/>
  <c r="X146" i="7"/>
  <c r="V146" i="7"/>
  <c r="T146" i="7"/>
  <c r="R146" i="7"/>
  <c r="P146" i="7"/>
  <c r="N146" i="7"/>
  <c r="L146" i="7"/>
  <c r="AA146" i="7" s="1"/>
  <c r="J146" i="7"/>
  <c r="H146" i="7"/>
  <c r="Z145" i="7"/>
  <c r="X145" i="7"/>
  <c r="V145" i="7"/>
  <c r="T145" i="7"/>
  <c r="R145" i="7"/>
  <c r="P145" i="7"/>
  <c r="N145" i="7"/>
  <c r="L145" i="7"/>
  <c r="J145" i="7"/>
  <c r="H145" i="7"/>
  <c r="AA145" i="7" s="1"/>
  <c r="Z144" i="7"/>
  <c r="X144" i="7"/>
  <c r="V144" i="7"/>
  <c r="T144" i="7"/>
  <c r="R144" i="7"/>
  <c r="P144" i="7"/>
  <c r="N144" i="7"/>
  <c r="L144" i="7"/>
  <c r="J144" i="7"/>
  <c r="H144" i="7"/>
  <c r="AA144" i="7" s="1"/>
  <c r="Z143" i="7"/>
  <c r="X143" i="7"/>
  <c r="V143" i="7"/>
  <c r="T143" i="7"/>
  <c r="R143" i="7"/>
  <c r="P143" i="7"/>
  <c r="N143" i="7"/>
  <c r="L143" i="7"/>
  <c r="J143" i="7"/>
  <c r="AA143" i="7" s="1"/>
  <c r="H143" i="7"/>
  <c r="Z142" i="7"/>
  <c r="X142" i="7"/>
  <c r="V142" i="7"/>
  <c r="T142" i="7"/>
  <c r="R142" i="7"/>
  <c r="P142" i="7"/>
  <c r="N142" i="7"/>
  <c r="L142" i="7"/>
  <c r="AA142" i="7" s="1"/>
  <c r="J142" i="7"/>
  <c r="H142" i="7"/>
  <c r="Z141" i="7"/>
  <c r="X141" i="7"/>
  <c r="V141" i="7"/>
  <c r="T141" i="7"/>
  <c r="R141" i="7"/>
  <c r="P141" i="7"/>
  <c r="N141" i="7"/>
  <c r="L141" i="7"/>
  <c r="J141" i="7"/>
  <c r="H141" i="7"/>
  <c r="AA141" i="7" s="1"/>
  <c r="Z140" i="7"/>
  <c r="X140" i="7"/>
  <c r="V140" i="7"/>
  <c r="T140" i="7"/>
  <c r="R140" i="7"/>
  <c r="P140" i="7"/>
  <c r="N140" i="7"/>
  <c r="L140" i="7"/>
  <c r="J140" i="7"/>
  <c r="H140" i="7"/>
  <c r="AA140" i="7" s="1"/>
  <c r="Z139" i="7"/>
  <c r="X139" i="7"/>
  <c r="V139" i="7"/>
  <c r="T139" i="7"/>
  <c r="R139" i="7"/>
  <c r="P139" i="7"/>
  <c r="N139" i="7"/>
  <c r="L139" i="7"/>
  <c r="J139" i="7"/>
  <c r="H139" i="7"/>
  <c r="AA139" i="7" s="1"/>
  <c r="Z138" i="7"/>
  <c r="X138" i="7"/>
  <c r="V138" i="7"/>
  <c r="T138" i="7"/>
  <c r="R138" i="7"/>
  <c r="P138" i="7"/>
  <c r="N138" i="7"/>
  <c r="L138" i="7"/>
  <c r="AA138" i="7" s="1"/>
  <c r="J138" i="7"/>
  <c r="H138" i="7"/>
  <c r="Z137" i="7"/>
  <c r="X137" i="7"/>
  <c r="V137" i="7"/>
  <c r="T137" i="7"/>
  <c r="R137" i="7"/>
  <c r="P137" i="7"/>
  <c r="N137" i="7"/>
  <c r="L137" i="7"/>
  <c r="J137" i="7"/>
  <c r="H137" i="7"/>
  <c r="AA137" i="7" s="1"/>
  <c r="Z136" i="7"/>
  <c r="X136" i="7"/>
  <c r="V136" i="7"/>
  <c r="T136" i="7"/>
  <c r="R136" i="7"/>
  <c r="P136" i="7"/>
  <c r="N136" i="7"/>
  <c r="L136" i="7"/>
  <c r="J136" i="7"/>
  <c r="H136" i="7"/>
  <c r="AA136" i="7" s="1"/>
  <c r="Z135" i="7"/>
  <c r="X135" i="7"/>
  <c r="V135" i="7"/>
  <c r="T135" i="7"/>
  <c r="R135" i="7"/>
  <c r="P135" i="7"/>
  <c r="N135" i="7"/>
  <c r="L135" i="7"/>
  <c r="J135" i="7"/>
  <c r="H135" i="7"/>
  <c r="AA135" i="7" s="1"/>
  <c r="Z134" i="7"/>
  <c r="X134" i="7"/>
  <c r="V134" i="7"/>
  <c r="T134" i="7"/>
  <c r="R134" i="7"/>
  <c r="P134" i="7"/>
  <c r="N134" i="7"/>
  <c r="L134" i="7"/>
  <c r="AA134" i="7" s="1"/>
  <c r="J134" i="7"/>
  <c r="H134" i="7"/>
  <c r="Z133" i="7"/>
  <c r="X133" i="7"/>
  <c r="V133" i="7"/>
  <c r="T133" i="7"/>
  <c r="R133" i="7"/>
  <c r="P133" i="7"/>
  <c r="N133" i="7"/>
  <c r="L133" i="7"/>
  <c r="J133" i="7"/>
  <c r="H133" i="7"/>
  <c r="AA133" i="7" s="1"/>
  <c r="Z132" i="7"/>
  <c r="X132" i="7"/>
  <c r="V132" i="7"/>
  <c r="T132" i="7"/>
  <c r="R132" i="7"/>
  <c r="P132" i="7"/>
  <c r="N132" i="7"/>
  <c r="L132" i="7"/>
  <c r="J132" i="7"/>
  <c r="H132" i="7"/>
  <c r="AA132" i="7" s="1"/>
  <c r="Z131" i="7"/>
  <c r="X131" i="7"/>
  <c r="V131" i="7"/>
  <c r="T131" i="7"/>
  <c r="R131" i="7"/>
  <c r="P131" i="7"/>
  <c r="N131" i="7"/>
  <c r="L131" i="7"/>
  <c r="J131" i="7"/>
  <c r="H131" i="7"/>
  <c r="AA131" i="7" s="1"/>
  <c r="Z130" i="7"/>
  <c r="X130" i="7"/>
  <c r="V130" i="7"/>
  <c r="T130" i="7"/>
  <c r="R130" i="7"/>
  <c r="P130" i="7"/>
  <c r="N130" i="7"/>
  <c r="L130" i="7"/>
  <c r="AA130" i="7" s="1"/>
  <c r="J130" i="7"/>
  <c r="H130" i="7"/>
  <c r="Z129" i="7"/>
  <c r="X129" i="7"/>
  <c r="V129" i="7"/>
  <c r="T129" i="7"/>
  <c r="R129" i="7"/>
  <c r="P129" i="7"/>
  <c r="N129" i="7"/>
  <c r="L129" i="7"/>
  <c r="J129" i="7"/>
  <c r="H129" i="7"/>
  <c r="AA129" i="7" s="1"/>
  <c r="Z128" i="7"/>
  <c r="X128" i="7"/>
  <c r="V128" i="7"/>
  <c r="T128" i="7"/>
  <c r="R128" i="7"/>
  <c r="P128" i="7"/>
  <c r="N128" i="7"/>
  <c r="L128" i="7"/>
  <c r="J128" i="7"/>
  <c r="H128" i="7"/>
  <c r="AA128" i="7" s="1"/>
  <c r="Z127" i="7"/>
  <c r="X127" i="7"/>
  <c r="V127" i="7"/>
  <c r="T127" i="7"/>
  <c r="R127" i="7"/>
  <c r="P127" i="7"/>
  <c r="N127" i="7"/>
  <c r="L127" i="7"/>
  <c r="J127" i="7"/>
  <c r="H127" i="7"/>
  <c r="AA127" i="7" s="1"/>
  <c r="Z126" i="7"/>
  <c r="X126" i="7"/>
  <c r="V126" i="7"/>
  <c r="T126" i="7"/>
  <c r="R126" i="7"/>
  <c r="P126" i="7"/>
  <c r="N126" i="7"/>
  <c r="L126" i="7"/>
  <c r="AA126" i="7" s="1"/>
  <c r="J126" i="7"/>
  <c r="H126" i="7"/>
  <c r="Z125" i="7"/>
  <c r="X125" i="7"/>
  <c r="V125" i="7"/>
  <c r="T125" i="7"/>
  <c r="R125" i="7"/>
  <c r="P125" i="7"/>
  <c r="N125" i="7"/>
  <c r="L125" i="7"/>
  <c r="J125" i="7"/>
  <c r="H125" i="7"/>
  <c r="AA125" i="7" s="1"/>
  <c r="Z124" i="7"/>
  <c r="X124" i="7"/>
  <c r="V124" i="7"/>
  <c r="T124" i="7"/>
  <c r="R124" i="7"/>
  <c r="P124" i="7"/>
  <c r="N124" i="7"/>
  <c r="L124" i="7"/>
  <c r="J124" i="7"/>
  <c r="H124" i="7"/>
  <c r="AA124" i="7" s="1"/>
  <c r="Z123" i="7"/>
  <c r="X123" i="7"/>
  <c r="V123" i="7"/>
  <c r="T123" i="7"/>
  <c r="R123" i="7"/>
  <c r="P123" i="7"/>
  <c r="N123" i="7"/>
  <c r="L123" i="7"/>
  <c r="J123" i="7"/>
  <c r="H123" i="7"/>
  <c r="AA123" i="7" s="1"/>
  <c r="Z122" i="7"/>
  <c r="X122" i="7"/>
  <c r="V122" i="7"/>
  <c r="T122" i="7"/>
  <c r="R122" i="7"/>
  <c r="P122" i="7"/>
  <c r="N122" i="7"/>
  <c r="L122" i="7"/>
  <c r="AA122" i="7" s="1"/>
  <c r="J122" i="7"/>
  <c r="H122" i="7"/>
  <c r="Z121" i="7"/>
  <c r="X121" i="7"/>
  <c r="V121" i="7"/>
  <c r="T121" i="7"/>
  <c r="R121" i="7"/>
  <c r="P121" i="7"/>
  <c r="N121" i="7"/>
  <c r="L121" i="7"/>
  <c r="J121" i="7"/>
  <c r="H121" i="7"/>
  <c r="AA121" i="7" s="1"/>
  <c r="Z120" i="7"/>
  <c r="X120" i="7"/>
  <c r="V120" i="7"/>
  <c r="T120" i="7"/>
  <c r="R120" i="7"/>
  <c r="P120" i="7"/>
  <c r="N120" i="7"/>
  <c r="L120" i="7"/>
  <c r="J120" i="7"/>
  <c r="H120" i="7"/>
  <c r="AA120" i="7" s="1"/>
  <c r="Z119" i="7"/>
  <c r="X119" i="7"/>
  <c r="V119" i="7"/>
  <c r="T119" i="7"/>
  <c r="R119" i="7"/>
  <c r="P119" i="7"/>
  <c r="N119" i="7"/>
  <c r="L119" i="7"/>
  <c r="J119" i="7"/>
  <c r="H119" i="7"/>
  <c r="AA119" i="7" s="1"/>
  <c r="Z118" i="7"/>
  <c r="X118" i="7"/>
  <c r="V118" i="7"/>
  <c r="T118" i="7"/>
  <c r="R118" i="7"/>
  <c r="P118" i="7"/>
  <c r="N118" i="7"/>
  <c r="L118" i="7"/>
  <c r="AA118" i="7" s="1"/>
  <c r="J118" i="7"/>
  <c r="H118" i="7"/>
  <c r="Z117" i="7"/>
  <c r="X117" i="7"/>
  <c r="V117" i="7"/>
  <c r="T117" i="7"/>
  <c r="R117" i="7"/>
  <c r="P117" i="7"/>
  <c r="N117" i="7"/>
  <c r="L117" i="7"/>
  <c r="J117" i="7"/>
  <c r="H117" i="7"/>
  <c r="AA117" i="7" s="1"/>
  <c r="Z116" i="7"/>
  <c r="X116" i="7"/>
  <c r="V116" i="7"/>
  <c r="T116" i="7"/>
  <c r="R116" i="7"/>
  <c r="P116" i="7"/>
  <c r="N116" i="7"/>
  <c r="L116" i="7"/>
  <c r="J116" i="7"/>
  <c r="H116" i="7"/>
  <c r="AA116" i="7" s="1"/>
  <c r="Z115" i="7"/>
  <c r="X115" i="7"/>
  <c r="V115" i="7"/>
  <c r="T115" i="7"/>
  <c r="R115" i="7"/>
  <c r="P115" i="7"/>
  <c r="N115" i="7"/>
  <c r="L115" i="7"/>
  <c r="J115" i="7"/>
  <c r="H115" i="7"/>
  <c r="AA115" i="7" s="1"/>
  <c r="Z114" i="7"/>
  <c r="X114" i="7"/>
  <c r="V114" i="7"/>
  <c r="T114" i="7"/>
  <c r="R114" i="7"/>
  <c r="P114" i="7"/>
  <c r="N114" i="7"/>
  <c r="L114" i="7"/>
  <c r="AA114" i="7" s="1"/>
  <c r="J114" i="7"/>
  <c r="H114" i="7"/>
  <c r="Z113" i="7"/>
  <c r="X113" i="7"/>
  <c r="V113" i="7"/>
  <c r="T113" i="7"/>
  <c r="R113" i="7"/>
  <c r="P113" i="7"/>
  <c r="N113" i="7"/>
  <c r="L113" i="7"/>
  <c r="J113" i="7"/>
  <c r="H113" i="7"/>
  <c r="AA113" i="7" s="1"/>
  <c r="Z112" i="7"/>
  <c r="X112" i="7"/>
  <c r="V112" i="7"/>
  <c r="T112" i="7"/>
  <c r="R112" i="7"/>
  <c r="P112" i="7"/>
  <c r="N112" i="7"/>
  <c r="L112" i="7"/>
  <c r="J112" i="7"/>
  <c r="H112" i="7"/>
  <c r="AA112" i="7" s="1"/>
  <c r="Z111" i="7"/>
  <c r="X111" i="7"/>
  <c r="V111" i="7"/>
  <c r="T111" i="7"/>
  <c r="R111" i="7"/>
  <c r="P111" i="7"/>
  <c r="N111" i="7"/>
  <c r="L111" i="7"/>
  <c r="J111" i="7"/>
  <c r="H111" i="7"/>
  <c r="AA111" i="7" s="1"/>
  <c r="Z110" i="7"/>
  <c r="X110" i="7"/>
  <c r="V110" i="7"/>
  <c r="T110" i="7"/>
  <c r="R110" i="7"/>
  <c r="P110" i="7"/>
  <c r="N110" i="7"/>
  <c r="L110" i="7"/>
  <c r="AA110" i="7" s="1"/>
  <c r="J110" i="7"/>
  <c r="H110" i="7"/>
  <c r="Z109" i="7"/>
  <c r="X109" i="7"/>
  <c r="V109" i="7"/>
  <c r="T109" i="7"/>
  <c r="R109" i="7"/>
  <c r="P109" i="7"/>
  <c r="N109" i="7"/>
  <c r="L109" i="7"/>
  <c r="J109" i="7"/>
  <c r="H109" i="7"/>
  <c r="AA109" i="7" s="1"/>
  <c r="Z108" i="7"/>
  <c r="X108" i="7"/>
  <c r="V108" i="7"/>
  <c r="T108" i="7"/>
  <c r="R108" i="7"/>
  <c r="P108" i="7"/>
  <c r="N108" i="7"/>
  <c r="L108" i="7"/>
  <c r="J108" i="7"/>
  <c r="H108" i="7"/>
  <c r="AA108" i="7" s="1"/>
  <c r="Z107" i="7"/>
  <c r="X107" i="7"/>
  <c r="V107" i="7"/>
  <c r="T107" i="7"/>
  <c r="R107" i="7"/>
  <c r="P107" i="7"/>
  <c r="N107" i="7"/>
  <c r="L107" i="7"/>
  <c r="J107" i="7"/>
  <c r="H107" i="7"/>
  <c r="AA107" i="7" s="1"/>
  <c r="Z106" i="7"/>
  <c r="X106" i="7"/>
  <c r="V106" i="7"/>
  <c r="T106" i="7"/>
  <c r="R106" i="7"/>
  <c r="P106" i="7"/>
  <c r="N106" i="7"/>
  <c r="L106" i="7"/>
  <c r="AA106" i="7" s="1"/>
  <c r="J106" i="7"/>
  <c r="H106" i="7"/>
  <c r="Z105" i="7"/>
  <c r="X105" i="7"/>
  <c r="V105" i="7"/>
  <c r="T105" i="7"/>
  <c r="R105" i="7"/>
  <c r="P105" i="7"/>
  <c r="N105" i="7"/>
  <c r="L105" i="7"/>
  <c r="J105" i="7"/>
  <c r="H105" i="7"/>
  <c r="AA105" i="7" s="1"/>
  <c r="Z104" i="7"/>
  <c r="X104" i="7"/>
  <c r="V104" i="7"/>
  <c r="T104" i="7"/>
  <c r="R104" i="7"/>
  <c r="P104" i="7"/>
  <c r="N104" i="7"/>
  <c r="L104" i="7"/>
  <c r="J104" i="7"/>
  <c r="H104" i="7"/>
  <c r="AA104" i="7" s="1"/>
  <c r="Z103" i="7"/>
  <c r="X103" i="7"/>
  <c r="V103" i="7"/>
  <c r="T103" i="7"/>
  <c r="R103" i="7"/>
  <c r="P103" i="7"/>
  <c r="N103" i="7"/>
  <c r="L103" i="7"/>
  <c r="J103" i="7"/>
  <c r="H103" i="7"/>
  <c r="AA103" i="7" s="1"/>
  <c r="Z102" i="7"/>
  <c r="X102" i="7"/>
  <c r="V102" i="7"/>
  <c r="T102" i="7"/>
  <c r="R102" i="7"/>
  <c r="P102" i="7"/>
  <c r="N102" i="7"/>
  <c r="L102" i="7"/>
  <c r="AA102" i="7" s="1"/>
  <c r="J102" i="7"/>
  <c r="H102" i="7"/>
  <c r="Z101" i="7"/>
  <c r="X101" i="7"/>
  <c r="V101" i="7"/>
  <c r="T101" i="7"/>
  <c r="R101" i="7"/>
  <c r="P101" i="7"/>
  <c r="N101" i="7"/>
  <c r="L101" i="7"/>
  <c r="J101" i="7"/>
  <c r="H101" i="7"/>
  <c r="AA101" i="7" s="1"/>
  <c r="Z100" i="7"/>
  <c r="X100" i="7"/>
  <c r="V100" i="7"/>
  <c r="T100" i="7"/>
  <c r="R100" i="7"/>
  <c r="P100" i="7"/>
  <c r="N100" i="7"/>
  <c r="L100" i="7"/>
  <c r="J100" i="7"/>
  <c r="H100" i="7"/>
  <c r="AA100" i="7" s="1"/>
  <c r="Z99" i="7"/>
  <c r="X99" i="7"/>
  <c r="V99" i="7"/>
  <c r="T99" i="7"/>
  <c r="R99" i="7"/>
  <c r="P99" i="7"/>
  <c r="N99" i="7"/>
  <c r="L99" i="7"/>
  <c r="J99" i="7"/>
  <c r="H99" i="7"/>
  <c r="AA99" i="7" s="1"/>
  <c r="Z98" i="7"/>
  <c r="X98" i="7"/>
  <c r="V98" i="7"/>
  <c r="T98" i="7"/>
  <c r="R98" i="7"/>
  <c r="P98" i="7"/>
  <c r="N98" i="7"/>
  <c r="L98" i="7"/>
  <c r="AA98" i="7" s="1"/>
  <c r="J98" i="7"/>
  <c r="H98" i="7"/>
  <c r="Z97" i="7"/>
  <c r="X97" i="7"/>
  <c r="V97" i="7"/>
  <c r="T97" i="7"/>
  <c r="R97" i="7"/>
  <c r="P97" i="7"/>
  <c r="N97" i="7"/>
  <c r="L97" i="7"/>
  <c r="J97" i="7"/>
  <c r="H97" i="7"/>
  <c r="AA97" i="7" s="1"/>
  <c r="Z96" i="7"/>
  <c r="X96" i="7"/>
  <c r="V96" i="7"/>
  <c r="T96" i="7"/>
  <c r="R96" i="7"/>
  <c r="P96" i="7"/>
  <c r="N96" i="7"/>
  <c r="L96" i="7"/>
  <c r="J96" i="7"/>
  <c r="H96" i="7"/>
  <c r="AA96" i="7" s="1"/>
  <c r="Z95" i="7"/>
  <c r="X95" i="7"/>
  <c r="V95" i="7"/>
  <c r="T95" i="7"/>
  <c r="R95" i="7"/>
  <c r="P95" i="7"/>
  <c r="N95" i="7"/>
  <c r="L95" i="7"/>
  <c r="J95" i="7"/>
  <c r="H95" i="7"/>
  <c r="AA95" i="7" s="1"/>
  <c r="Z94" i="7"/>
  <c r="X94" i="7"/>
  <c r="V94" i="7"/>
  <c r="T94" i="7"/>
  <c r="R94" i="7"/>
  <c r="P94" i="7"/>
  <c r="N94" i="7"/>
  <c r="L94" i="7"/>
  <c r="AA94" i="7" s="1"/>
  <c r="J94" i="7"/>
  <c r="H94" i="7"/>
  <c r="Z93" i="7"/>
  <c r="X93" i="7"/>
  <c r="V93" i="7"/>
  <c r="T93" i="7"/>
  <c r="R93" i="7"/>
  <c r="P93" i="7"/>
  <c r="N93" i="7"/>
  <c r="L93" i="7"/>
  <c r="J93" i="7"/>
  <c r="H93" i="7"/>
  <c r="AA93" i="7" s="1"/>
  <c r="Z92" i="7"/>
  <c r="X92" i="7"/>
  <c r="V92" i="7"/>
  <c r="T92" i="7"/>
  <c r="R92" i="7"/>
  <c r="P92" i="7"/>
  <c r="N92" i="7"/>
  <c r="L92" i="7"/>
  <c r="J92" i="7"/>
  <c r="H92" i="7"/>
  <c r="AA92" i="7" s="1"/>
  <c r="Z91" i="7"/>
  <c r="X91" i="7"/>
  <c r="V91" i="7"/>
  <c r="T91" i="7"/>
  <c r="R91" i="7"/>
  <c r="P91" i="7"/>
  <c r="N91" i="7"/>
  <c r="L91" i="7"/>
  <c r="J91" i="7"/>
  <c r="AA91" i="7" s="1"/>
  <c r="H91" i="7"/>
  <c r="Z90" i="7"/>
  <c r="X90" i="7"/>
  <c r="V90" i="7"/>
  <c r="T90" i="7"/>
  <c r="R90" i="7"/>
  <c r="P90" i="7"/>
  <c r="N90" i="7"/>
  <c r="L90" i="7"/>
  <c r="AA90" i="7" s="1"/>
  <c r="J90" i="7"/>
  <c r="H90" i="7"/>
  <c r="Z89" i="7"/>
  <c r="X89" i="7"/>
  <c r="V89" i="7"/>
  <c r="T89" i="7"/>
  <c r="R89" i="7"/>
  <c r="P89" i="7"/>
  <c r="N89" i="7"/>
  <c r="L89" i="7"/>
  <c r="J89" i="7"/>
  <c r="H89" i="7"/>
  <c r="AA89" i="7" s="1"/>
  <c r="Z88" i="7"/>
  <c r="X88" i="7"/>
  <c r="V88" i="7"/>
  <c r="T88" i="7"/>
  <c r="R88" i="7"/>
  <c r="P88" i="7"/>
  <c r="N88" i="7"/>
  <c r="L88" i="7"/>
  <c r="J88" i="7"/>
  <c r="H88" i="7"/>
  <c r="AA88" i="7" s="1"/>
  <c r="Z87" i="7"/>
  <c r="X87" i="7"/>
  <c r="V87" i="7"/>
  <c r="T87" i="7"/>
  <c r="R87" i="7"/>
  <c r="P87" i="7"/>
  <c r="N87" i="7"/>
  <c r="L87" i="7"/>
  <c r="J87" i="7"/>
  <c r="AA87" i="7" s="1"/>
  <c r="H87" i="7"/>
  <c r="Z86" i="7"/>
  <c r="X86" i="7"/>
  <c r="V86" i="7"/>
  <c r="T86" i="7"/>
  <c r="R86" i="7"/>
  <c r="P86" i="7"/>
  <c r="N86" i="7"/>
  <c r="L86" i="7"/>
  <c r="AA86" i="7" s="1"/>
  <c r="J86" i="7"/>
  <c r="H86" i="7"/>
  <c r="Z85" i="7"/>
  <c r="X85" i="7"/>
  <c r="V85" i="7"/>
  <c r="T85" i="7"/>
  <c r="R85" i="7"/>
  <c r="P85" i="7"/>
  <c r="N85" i="7"/>
  <c r="L85" i="7"/>
  <c r="J85" i="7"/>
  <c r="H85" i="7"/>
  <c r="AA85" i="7" s="1"/>
  <c r="Z84" i="7"/>
  <c r="X84" i="7"/>
  <c r="V84" i="7"/>
  <c r="T84" i="7"/>
  <c r="R84" i="7"/>
  <c r="P84" i="7"/>
  <c r="N84" i="7"/>
  <c r="L84" i="7"/>
  <c r="J84" i="7"/>
  <c r="H84" i="7"/>
  <c r="AA84" i="7" s="1"/>
  <c r="Z83" i="7"/>
  <c r="X83" i="7"/>
  <c r="V83" i="7"/>
  <c r="T83" i="7"/>
  <c r="R83" i="7"/>
  <c r="P83" i="7"/>
  <c r="N83" i="7"/>
  <c r="L83" i="7"/>
  <c r="J83" i="7"/>
  <c r="AA83" i="7" s="1"/>
  <c r="H83" i="7"/>
  <c r="Z82" i="7"/>
  <c r="X82" i="7"/>
  <c r="V82" i="7"/>
  <c r="T82" i="7"/>
  <c r="R82" i="7"/>
  <c r="P82" i="7"/>
  <c r="N82" i="7"/>
  <c r="L82" i="7"/>
  <c r="AA82" i="7" s="1"/>
  <c r="J82" i="7"/>
  <c r="H82" i="7"/>
  <c r="Z81" i="7"/>
  <c r="X81" i="7"/>
  <c r="V81" i="7"/>
  <c r="T81" i="7"/>
  <c r="R81" i="7"/>
  <c r="P81" i="7"/>
  <c r="N81" i="7"/>
  <c r="L81" i="7"/>
  <c r="J81" i="7"/>
  <c r="H81" i="7"/>
  <c r="AA81" i="7" s="1"/>
  <c r="Z80" i="7"/>
  <c r="X80" i="7"/>
  <c r="V80" i="7"/>
  <c r="T80" i="7"/>
  <c r="R80" i="7"/>
  <c r="P80" i="7"/>
  <c r="N80" i="7"/>
  <c r="L80" i="7"/>
  <c r="J80" i="7"/>
  <c r="H80" i="7"/>
  <c r="AA80" i="7" s="1"/>
  <c r="Z79" i="7"/>
  <c r="X79" i="7"/>
  <c r="V79" i="7"/>
  <c r="T79" i="7"/>
  <c r="R79" i="7"/>
  <c r="P79" i="7"/>
  <c r="N79" i="7"/>
  <c r="L79" i="7"/>
  <c r="J79" i="7"/>
  <c r="AA79" i="7" s="1"/>
  <c r="H79" i="7"/>
  <c r="Z78" i="7"/>
  <c r="X78" i="7"/>
  <c r="V78" i="7"/>
  <c r="T78" i="7"/>
  <c r="R78" i="7"/>
  <c r="P78" i="7"/>
  <c r="N78" i="7"/>
  <c r="L78" i="7"/>
  <c r="AA78" i="7" s="1"/>
  <c r="J78" i="7"/>
  <c r="H78" i="7"/>
  <c r="Z77" i="7"/>
  <c r="X77" i="7"/>
  <c r="V77" i="7"/>
  <c r="T77" i="7"/>
  <c r="R77" i="7"/>
  <c r="P77" i="7"/>
  <c r="N77" i="7"/>
  <c r="L77" i="7"/>
  <c r="J77" i="7"/>
  <c r="H77" i="7"/>
  <c r="AA77" i="7" s="1"/>
  <c r="Z76" i="7"/>
  <c r="X76" i="7"/>
  <c r="V76" i="7"/>
  <c r="T76" i="7"/>
  <c r="R76" i="7"/>
  <c r="P76" i="7"/>
  <c r="N76" i="7"/>
  <c r="L76" i="7"/>
  <c r="J76" i="7"/>
  <c r="H76" i="7"/>
  <c r="AA76" i="7" s="1"/>
  <c r="Z75" i="7"/>
  <c r="X75" i="7"/>
  <c r="V75" i="7"/>
  <c r="T75" i="7"/>
  <c r="R75" i="7"/>
  <c r="P75" i="7"/>
  <c r="N75" i="7"/>
  <c r="L75" i="7"/>
  <c r="J75" i="7"/>
  <c r="H75" i="7"/>
  <c r="AA75" i="7" s="1"/>
  <c r="Z74" i="7"/>
  <c r="X74" i="7"/>
  <c r="V74" i="7"/>
  <c r="T74" i="7"/>
  <c r="R74" i="7"/>
  <c r="P74" i="7"/>
  <c r="N74" i="7"/>
  <c r="L74" i="7"/>
  <c r="AA74" i="7" s="1"/>
  <c r="J74" i="7"/>
  <c r="H74" i="7"/>
  <c r="Z73" i="7"/>
  <c r="X73" i="7"/>
  <c r="V73" i="7"/>
  <c r="T73" i="7"/>
  <c r="R73" i="7"/>
  <c r="P73" i="7"/>
  <c r="N73" i="7"/>
  <c r="L73" i="7"/>
  <c r="J73" i="7"/>
  <c r="H73" i="7"/>
  <c r="AA73" i="7" s="1"/>
  <c r="Z72" i="7"/>
  <c r="X72" i="7"/>
  <c r="V72" i="7"/>
  <c r="T72" i="7"/>
  <c r="R72" i="7"/>
  <c r="P72" i="7"/>
  <c r="N72" i="7"/>
  <c r="L72" i="7"/>
  <c r="J72" i="7"/>
  <c r="H72" i="7"/>
  <c r="AA72" i="7" s="1"/>
  <c r="Z71" i="7"/>
  <c r="X71" i="7"/>
  <c r="V71" i="7"/>
  <c r="T71" i="7"/>
  <c r="R71" i="7"/>
  <c r="P71" i="7"/>
  <c r="N71" i="7"/>
  <c r="L71" i="7"/>
  <c r="J71" i="7"/>
  <c r="H71" i="7"/>
  <c r="AA71" i="7" s="1"/>
  <c r="Z70" i="7"/>
  <c r="X70" i="7"/>
  <c r="V70" i="7"/>
  <c r="T70" i="7"/>
  <c r="R70" i="7"/>
  <c r="P70" i="7"/>
  <c r="N70" i="7"/>
  <c r="L70" i="7"/>
  <c r="AA70" i="7" s="1"/>
  <c r="J70" i="7"/>
  <c r="H70" i="7"/>
  <c r="Z69" i="7"/>
  <c r="X69" i="7"/>
  <c r="V69" i="7"/>
  <c r="T69" i="7"/>
  <c r="R69" i="7"/>
  <c r="P69" i="7"/>
  <c r="N69" i="7"/>
  <c r="L69" i="7"/>
  <c r="J69" i="7"/>
  <c r="H69" i="7"/>
  <c r="AA69" i="7" s="1"/>
  <c r="Z68" i="7"/>
  <c r="X68" i="7"/>
  <c r="V68" i="7"/>
  <c r="T68" i="7"/>
  <c r="R68" i="7"/>
  <c r="P68" i="7"/>
  <c r="N68" i="7"/>
  <c r="L68" i="7"/>
  <c r="J68" i="7"/>
  <c r="H68" i="7"/>
  <c r="AA68" i="7" s="1"/>
  <c r="Z67" i="7"/>
  <c r="X67" i="7"/>
  <c r="V67" i="7"/>
  <c r="T67" i="7"/>
  <c r="R67" i="7"/>
  <c r="P67" i="7"/>
  <c r="N67" i="7"/>
  <c r="L67" i="7"/>
  <c r="J67" i="7"/>
  <c r="H67" i="7"/>
  <c r="AA67" i="7" s="1"/>
  <c r="Z66" i="7"/>
  <c r="X66" i="7"/>
  <c r="V66" i="7"/>
  <c r="T66" i="7"/>
  <c r="R66" i="7"/>
  <c r="P66" i="7"/>
  <c r="N66" i="7"/>
  <c r="L66" i="7"/>
  <c r="AA66" i="7" s="1"/>
  <c r="J66" i="7"/>
  <c r="H66" i="7"/>
  <c r="Z65" i="7"/>
  <c r="X65" i="7"/>
  <c r="V65" i="7"/>
  <c r="T65" i="7"/>
  <c r="R65" i="7"/>
  <c r="P65" i="7"/>
  <c r="N65" i="7"/>
  <c r="L65" i="7"/>
  <c r="J65" i="7"/>
  <c r="H65" i="7"/>
  <c r="AA65" i="7" s="1"/>
  <c r="Z64" i="7"/>
  <c r="X64" i="7"/>
  <c r="V64" i="7"/>
  <c r="T64" i="7"/>
  <c r="R64" i="7"/>
  <c r="P64" i="7"/>
  <c r="N64" i="7"/>
  <c r="L64" i="7"/>
  <c r="J64" i="7"/>
  <c r="H64" i="7"/>
  <c r="AA64" i="7" s="1"/>
  <c r="Z63" i="7"/>
  <c r="X63" i="7"/>
  <c r="V63" i="7"/>
  <c r="T63" i="7"/>
  <c r="R63" i="7"/>
  <c r="P63" i="7"/>
  <c r="N63" i="7"/>
  <c r="L63" i="7"/>
  <c r="J63" i="7"/>
  <c r="H63" i="7"/>
  <c r="AA63" i="7" s="1"/>
  <c r="Z62" i="7"/>
  <c r="X62" i="7"/>
  <c r="V62" i="7"/>
  <c r="T62" i="7"/>
  <c r="R62" i="7"/>
  <c r="P62" i="7"/>
  <c r="N62" i="7"/>
  <c r="L62" i="7"/>
  <c r="AA62" i="7" s="1"/>
  <c r="J62" i="7"/>
  <c r="H62" i="7"/>
  <c r="Z61" i="7"/>
  <c r="X61" i="7"/>
  <c r="V61" i="7"/>
  <c r="T61" i="7"/>
  <c r="R61" i="7"/>
  <c r="P61" i="7"/>
  <c r="N61" i="7"/>
  <c r="L61" i="7"/>
  <c r="J61" i="7"/>
  <c r="H61" i="7"/>
  <c r="AA61" i="7" s="1"/>
  <c r="Z60" i="7"/>
  <c r="X60" i="7"/>
  <c r="V60" i="7"/>
  <c r="T60" i="7"/>
  <c r="R60" i="7"/>
  <c r="P60" i="7"/>
  <c r="N60" i="7"/>
  <c r="L60" i="7"/>
  <c r="J60" i="7"/>
  <c r="H60" i="7"/>
  <c r="AA60" i="7" s="1"/>
  <c r="Z59" i="7"/>
  <c r="X59" i="7"/>
  <c r="V59" i="7"/>
  <c r="T59" i="7"/>
  <c r="R59" i="7"/>
  <c r="P59" i="7"/>
  <c r="N59" i="7"/>
  <c r="L59" i="7"/>
  <c r="J59" i="7"/>
  <c r="H59" i="7"/>
  <c r="AA59" i="7" s="1"/>
  <c r="Z58" i="7"/>
  <c r="X58" i="7"/>
  <c r="V58" i="7"/>
  <c r="T58" i="7"/>
  <c r="R58" i="7"/>
  <c r="P58" i="7"/>
  <c r="N58" i="7"/>
  <c r="L58" i="7"/>
  <c r="AA58" i="7" s="1"/>
  <c r="J58" i="7"/>
  <c r="H58" i="7"/>
  <c r="Z57" i="7"/>
  <c r="X57" i="7"/>
  <c r="V57" i="7"/>
  <c r="T57" i="7"/>
  <c r="R57" i="7"/>
  <c r="P57" i="7"/>
  <c r="N57" i="7"/>
  <c r="L57" i="7"/>
  <c r="J57" i="7"/>
  <c r="H57" i="7"/>
  <c r="AA57" i="7" s="1"/>
  <c r="Z56" i="7"/>
  <c r="X56" i="7"/>
  <c r="V56" i="7"/>
  <c r="T56" i="7"/>
  <c r="R56" i="7"/>
  <c r="P56" i="7"/>
  <c r="N56" i="7"/>
  <c r="L56" i="7"/>
  <c r="J56" i="7"/>
  <c r="H56" i="7"/>
  <c r="AA56" i="7" s="1"/>
  <c r="Z55" i="7"/>
  <c r="X55" i="7"/>
  <c r="V55" i="7"/>
  <c r="T55" i="7"/>
  <c r="R55" i="7"/>
  <c r="P55" i="7"/>
  <c r="N55" i="7"/>
  <c r="L55" i="7"/>
  <c r="J55" i="7"/>
  <c r="H55" i="7"/>
  <c r="AA55" i="7" s="1"/>
  <c r="Z54" i="7"/>
  <c r="X54" i="7"/>
  <c r="V54" i="7"/>
  <c r="T54" i="7"/>
  <c r="R54" i="7"/>
  <c r="P54" i="7"/>
  <c r="N54" i="7"/>
  <c r="L54" i="7"/>
  <c r="AA54" i="7" s="1"/>
  <c r="J54" i="7"/>
  <c r="H54" i="7"/>
  <c r="Z53" i="7"/>
  <c r="X53" i="7"/>
  <c r="V53" i="7"/>
  <c r="T53" i="7"/>
  <c r="R53" i="7"/>
  <c r="P53" i="7"/>
  <c r="N53" i="7"/>
  <c r="L53" i="7"/>
  <c r="J53" i="7"/>
  <c r="H53" i="7"/>
  <c r="AA53" i="7" s="1"/>
  <c r="Z52" i="7"/>
  <c r="X52" i="7"/>
  <c r="V52" i="7"/>
  <c r="T52" i="7"/>
  <c r="R52" i="7"/>
  <c r="P52" i="7"/>
  <c r="N52" i="7"/>
  <c r="L52" i="7"/>
  <c r="J52" i="7"/>
  <c r="H52" i="7"/>
  <c r="AA52" i="7" s="1"/>
  <c r="Z51" i="7"/>
  <c r="X51" i="7"/>
  <c r="V51" i="7"/>
  <c r="T51" i="7"/>
  <c r="R51" i="7"/>
  <c r="P51" i="7"/>
  <c r="N51" i="7"/>
  <c r="L51" i="7"/>
  <c r="J51" i="7"/>
  <c r="H51" i="7"/>
  <c r="AA51" i="7" s="1"/>
  <c r="Z50" i="7"/>
  <c r="X50" i="7"/>
  <c r="V50" i="7"/>
  <c r="T50" i="7"/>
  <c r="R50" i="7"/>
  <c r="P50" i="7"/>
  <c r="N50" i="7"/>
  <c r="L50" i="7"/>
  <c r="AA50" i="7" s="1"/>
  <c r="J50" i="7"/>
  <c r="H50" i="7"/>
  <c r="Z49" i="7"/>
  <c r="X49" i="7"/>
  <c r="V49" i="7"/>
  <c r="T49" i="7"/>
  <c r="R49" i="7"/>
  <c r="P49" i="7"/>
  <c r="N49" i="7"/>
  <c r="L49" i="7"/>
  <c r="J49" i="7"/>
  <c r="H49" i="7"/>
  <c r="AA49" i="7" s="1"/>
  <c r="Z48" i="7"/>
  <c r="X48" i="7"/>
  <c r="V48" i="7"/>
  <c r="T48" i="7"/>
  <c r="R48" i="7"/>
  <c r="P48" i="7"/>
  <c r="N48" i="7"/>
  <c r="L48" i="7"/>
  <c r="J48" i="7"/>
  <c r="H48" i="7"/>
  <c r="AA48" i="7" s="1"/>
  <c r="Z47" i="7"/>
  <c r="X47" i="7"/>
  <c r="V47" i="7"/>
  <c r="T47" i="7"/>
  <c r="R47" i="7"/>
  <c r="P47" i="7"/>
  <c r="N47" i="7"/>
  <c r="L47" i="7"/>
  <c r="J47" i="7"/>
  <c r="H47" i="7"/>
  <c r="AA47" i="7" s="1"/>
  <c r="Z46" i="7"/>
  <c r="X46" i="7"/>
  <c r="V46" i="7"/>
  <c r="T46" i="7"/>
  <c r="R46" i="7"/>
  <c r="P46" i="7"/>
  <c r="N46" i="7"/>
  <c r="L46" i="7"/>
  <c r="AA46" i="7" s="1"/>
  <c r="J46" i="7"/>
  <c r="H46" i="7"/>
  <c r="Z45" i="7"/>
  <c r="X45" i="7"/>
  <c r="V45" i="7"/>
  <c r="T45" i="7"/>
  <c r="R45" i="7"/>
  <c r="P45" i="7"/>
  <c r="N45" i="7"/>
  <c r="L45" i="7"/>
  <c r="J45" i="7"/>
  <c r="H45" i="7"/>
  <c r="AA45" i="7" s="1"/>
  <c r="Z44" i="7"/>
  <c r="X44" i="7"/>
  <c r="V44" i="7"/>
  <c r="T44" i="7"/>
  <c r="R44" i="7"/>
  <c r="P44" i="7"/>
  <c r="N44" i="7"/>
  <c r="L44" i="7"/>
  <c r="J44" i="7"/>
  <c r="H44" i="7"/>
  <c r="AA44" i="7" s="1"/>
  <c r="Z43" i="7"/>
  <c r="X43" i="7"/>
  <c r="V43" i="7"/>
  <c r="T43" i="7"/>
  <c r="R43" i="7"/>
  <c r="P43" i="7"/>
  <c r="N43" i="7"/>
  <c r="L43" i="7"/>
  <c r="J43" i="7"/>
  <c r="H43" i="7"/>
  <c r="AA43" i="7" s="1"/>
  <c r="Z42" i="7"/>
  <c r="X42" i="7"/>
  <c r="V42" i="7"/>
  <c r="T42" i="7"/>
  <c r="R42" i="7"/>
  <c r="P42" i="7"/>
  <c r="N42" i="7"/>
  <c r="L42" i="7"/>
  <c r="AA42" i="7" s="1"/>
  <c r="J42" i="7"/>
  <c r="H42" i="7"/>
  <c r="Z41" i="7"/>
  <c r="X41" i="7"/>
  <c r="V41" i="7"/>
  <c r="T41" i="7"/>
  <c r="R41" i="7"/>
  <c r="P41" i="7"/>
  <c r="N41" i="7"/>
  <c r="L41" i="7"/>
  <c r="J41" i="7"/>
  <c r="H41" i="7"/>
  <c r="AA41" i="7" s="1"/>
  <c r="Z40" i="7"/>
  <c r="X40" i="7"/>
  <c r="V40" i="7"/>
  <c r="T40" i="7"/>
  <c r="R40" i="7"/>
  <c r="P40" i="7"/>
  <c r="N40" i="7"/>
  <c r="L40" i="7"/>
  <c r="J40" i="7"/>
  <c r="H40" i="7"/>
  <c r="AA40" i="7" s="1"/>
  <c r="Z39" i="7"/>
  <c r="X39" i="7"/>
  <c r="V39" i="7"/>
  <c r="T39" i="7"/>
  <c r="R39" i="7"/>
  <c r="P39" i="7"/>
  <c r="N39" i="7"/>
  <c r="L39" i="7"/>
  <c r="J39" i="7"/>
  <c r="H39" i="7"/>
  <c r="AA39" i="7" s="1"/>
  <c r="Z38" i="7"/>
  <c r="X38" i="7"/>
  <c r="V38" i="7"/>
  <c r="T38" i="7"/>
  <c r="R38" i="7"/>
  <c r="P38" i="7"/>
  <c r="N38" i="7"/>
  <c r="L38" i="7"/>
  <c r="AA38" i="7" s="1"/>
  <c r="J38" i="7"/>
  <c r="H38" i="7"/>
  <c r="Z37" i="7"/>
  <c r="X37" i="7"/>
  <c r="V37" i="7"/>
  <c r="T37" i="7"/>
  <c r="R37" i="7"/>
  <c r="P37" i="7"/>
  <c r="N37" i="7"/>
  <c r="L37" i="7"/>
  <c r="J37" i="7"/>
  <c r="H37" i="7"/>
  <c r="AA37" i="7" s="1"/>
  <c r="Z36" i="7"/>
  <c r="X36" i="7"/>
  <c r="V36" i="7"/>
  <c r="T36" i="7"/>
  <c r="R36" i="7"/>
  <c r="P36" i="7"/>
  <c r="N36" i="7"/>
  <c r="L36" i="7"/>
  <c r="J36" i="7"/>
  <c r="H36" i="7"/>
  <c r="AA36" i="7" s="1"/>
  <c r="Z35" i="7"/>
  <c r="X35" i="7"/>
  <c r="V35" i="7"/>
  <c r="T35" i="7"/>
  <c r="R35" i="7"/>
  <c r="P35" i="7"/>
  <c r="N35" i="7"/>
  <c r="L35" i="7"/>
  <c r="J35" i="7"/>
  <c r="H35" i="7"/>
  <c r="AA35" i="7" s="1"/>
  <c r="Z34" i="7"/>
  <c r="X34" i="7"/>
  <c r="V34" i="7"/>
  <c r="T34" i="7"/>
  <c r="R34" i="7"/>
  <c r="P34" i="7"/>
  <c r="N34" i="7"/>
  <c r="L34" i="7"/>
  <c r="AA34" i="7" s="1"/>
  <c r="J34" i="7"/>
  <c r="H34" i="7"/>
  <c r="Z33" i="7"/>
  <c r="X33" i="7"/>
  <c r="V33" i="7"/>
  <c r="T33" i="7"/>
  <c r="R33" i="7"/>
  <c r="P33" i="7"/>
  <c r="N33" i="7"/>
  <c r="L33" i="7"/>
  <c r="J33" i="7"/>
  <c r="H33" i="7"/>
  <c r="AA33" i="7" s="1"/>
  <c r="Z32" i="7"/>
  <c r="X32" i="7"/>
  <c r="V32" i="7"/>
  <c r="T32" i="7"/>
  <c r="R32" i="7"/>
  <c r="P32" i="7"/>
  <c r="N32" i="7"/>
  <c r="L32" i="7"/>
  <c r="J32" i="7"/>
  <c r="H32" i="7"/>
  <c r="AA32" i="7" s="1"/>
  <c r="Z31" i="7"/>
  <c r="X31" i="7"/>
  <c r="V31" i="7"/>
  <c r="T31" i="7"/>
  <c r="R31" i="7"/>
  <c r="P31" i="7"/>
  <c r="N31" i="7"/>
  <c r="L31" i="7"/>
  <c r="J31" i="7"/>
  <c r="H31" i="7"/>
  <c r="AA31" i="7" s="1"/>
  <c r="Z30" i="7"/>
  <c r="X30" i="7"/>
  <c r="V30" i="7"/>
  <c r="T30" i="7"/>
  <c r="R30" i="7"/>
  <c r="P30" i="7"/>
  <c r="N30" i="7"/>
  <c r="L30" i="7"/>
  <c r="AA30" i="7" s="1"/>
  <c r="J30" i="7"/>
  <c r="H30" i="7"/>
  <c r="Z29" i="7"/>
  <c r="X29" i="7"/>
  <c r="V29" i="7"/>
  <c r="T29" i="7"/>
  <c r="R29" i="7"/>
  <c r="P29" i="7"/>
  <c r="N29" i="7"/>
  <c r="L29" i="7"/>
  <c r="J29" i="7"/>
  <c r="H29" i="7"/>
  <c r="AA29" i="7" s="1"/>
  <c r="Z28" i="7"/>
  <c r="X28" i="7"/>
  <c r="V28" i="7"/>
  <c r="T28" i="7"/>
  <c r="R28" i="7"/>
  <c r="P28" i="7"/>
  <c r="N28" i="7"/>
  <c r="L28" i="7"/>
  <c r="J28" i="7"/>
  <c r="H28" i="7"/>
  <c r="AA28" i="7" s="1"/>
  <c r="Z27" i="7"/>
  <c r="X27" i="7"/>
  <c r="V27" i="7"/>
  <c r="T27" i="7"/>
  <c r="R27" i="7"/>
  <c r="P27" i="7"/>
  <c r="N27" i="7"/>
  <c r="L27" i="7"/>
  <c r="J27" i="7"/>
  <c r="H27" i="7"/>
  <c r="AA27" i="7" s="1"/>
  <c r="Z26" i="7"/>
  <c r="X26" i="7"/>
  <c r="V26" i="7"/>
  <c r="T26" i="7"/>
  <c r="R26" i="7"/>
  <c r="P26" i="7"/>
  <c r="N26" i="7"/>
  <c r="L26" i="7"/>
  <c r="AA26" i="7" s="1"/>
  <c r="J26" i="7"/>
  <c r="H26" i="7"/>
  <c r="Z25" i="7"/>
  <c r="X25" i="7"/>
  <c r="V25" i="7"/>
  <c r="T25" i="7"/>
  <c r="R25" i="7"/>
  <c r="P25" i="7"/>
  <c r="N25" i="7"/>
  <c r="L25" i="7"/>
  <c r="J25" i="7"/>
  <c r="H25" i="7"/>
  <c r="AA25" i="7" s="1"/>
  <c r="Z24" i="7"/>
  <c r="X24" i="7"/>
  <c r="V24" i="7"/>
  <c r="T24" i="7"/>
  <c r="R24" i="7"/>
  <c r="P24" i="7"/>
  <c r="N24" i="7"/>
  <c r="L24" i="7"/>
  <c r="J24" i="7"/>
  <c r="H24" i="7"/>
  <c r="AA24" i="7" s="1"/>
  <c r="Z23" i="7"/>
  <c r="X23" i="7"/>
  <c r="V23" i="7"/>
  <c r="T23" i="7"/>
  <c r="R23" i="7"/>
  <c r="P23" i="7"/>
  <c r="N23" i="7"/>
  <c r="L23" i="7"/>
  <c r="J23" i="7"/>
  <c r="H23" i="7"/>
  <c r="AA23" i="7" s="1"/>
  <c r="Z22" i="7"/>
  <c r="X22" i="7"/>
  <c r="V22" i="7"/>
  <c r="T22" i="7"/>
  <c r="R22" i="7"/>
  <c r="P22" i="7"/>
  <c r="N22" i="7"/>
  <c r="L22" i="7"/>
  <c r="AA22" i="7" s="1"/>
  <c r="J22" i="7"/>
  <c r="H22" i="7"/>
  <c r="Z21" i="7"/>
  <c r="X21" i="7"/>
  <c r="V21" i="7"/>
  <c r="T21" i="7"/>
  <c r="R21" i="7"/>
  <c r="P21" i="7"/>
  <c r="N21" i="7"/>
  <c r="L21" i="7"/>
  <c r="J21" i="7"/>
  <c r="H21" i="7"/>
  <c r="AA21" i="7" s="1"/>
  <c r="Z20" i="7"/>
  <c r="X20" i="7"/>
  <c r="V20" i="7"/>
  <c r="T20" i="7"/>
  <c r="R20" i="7"/>
  <c r="P20" i="7"/>
  <c r="N20" i="7"/>
  <c r="L20" i="7"/>
  <c r="J20" i="7"/>
  <c r="H20" i="7"/>
  <c r="AA20" i="7" s="1"/>
  <c r="Z19" i="7"/>
  <c r="X19" i="7"/>
  <c r="V19" i="7"/>
  <c r="T19" i="7"/>
  <c r="R19" i="7"/>
  <c r="P19" i="7"/>
  <c r="N19" i="7"/>
  <c r="L19" i="7"/>
  <c r="J19" i="7"/>
  <c r="H19" i="7"/>
  <c r="AA19" i="7" s="1"/>
  <c r="Z18" i="7"/>
  <c r="X18" i="7"/>
  <c r="V18" i="7"/>
  <c r="T18" i="7"/>
  <c r="R18" i="7"/>
  <c r="P18" i="7"/>
  <c r="N18" i="7"/>
  <c r="L18" i="7"/>
  <c r="AA18" i="7" s="1"/>
  <c r="J18" i="7"/>
  <c r="H18" i="7"/>
  <c r="Z17" i="7"/>
  <c r="X17" i="7"/>
  <c r="V17" i="7"/>
  <c r="T17" i="7"/>
  <c r="R17" i="7"/>
  <c r="P17" i="7"/>
  <c r="N17" i="7"/>
  <c r="L17" i="7"/>
  <c r="J17" i="7"/>
  <c r="H17" i="7"/>
  <c r="AA17" i="7" s="1"/>
  <c r="Z16" i="7"/>
  <c r="X16" i="7"/>
  <c r="V16" i="7"/>
  <c r="T16" i="7"/>
  <c r="R16" i="7"/>
  <c r="P16" i="7"/>
  <c r="N16" i="7"/>
  <c r="L16" i="7"/>
  <c r="J16" i="7"/>
  <c r="H16" i="7"/>
  <c r="AA16" i="7" s="1"/>
  <c r="Z15" i="7"/>
  <c r="X15" i="7"/>
  <c r="V15" i="7"/>
  <c r="T15" i="7"/>
  <c r="R15" i="7"/>
  <c r="P15" i="7"/>
  <c r="N15" i="7"/>
  <c r="L15" i="7"/>
  <c r="J15" i="7"/>
  <c r="H15" i="7"/>
  <c r="AA15" i="7" s="1"/>
  <c r="Z14" i="7"/>
  <c r="X14" i="7"/>
  <c r="V14" i="7"/>
  <c r="T14" i="7"/>
  <c r="R14" i="7"/>
  <c r="P14" i="7"/>
  <c r="N14" i="7"/>
  <c r="L14" i="7"/>
  <c r="AA14" i="7" s="1"/>
  <c r="J14" i="7"/>
  <c r="H14" i="7"/>
  <c r="Z13" i="7"/>
  <c r="X13" i="7"/>
  <c r="V13" i="7"/>
  <c r="T13" i="7"/>
  <c r="R13" i="7"/>
  <c r="P13" i="7"/>
  <c r="N13" i="7"/>
  <c r="L13" i="7"/>
  <c r="J13" i="7"/>
  <c r="H13" i="7"/>
  <c r="AA13" i="7" s="1"/>
  <c r="Z12" i="7"/>
  <c r="X12" i="7"/>
  <c r="V12" i="7"/>
  <c r="T12" i="7"/>
  <c r="R12" i="7"/>
  <c r="P12" i="7"/>
  <c r="N12" i="7"/>
  <c r="L12" i="7"/>
  <c r="J12" i="7"/>
  <c r="H12" i="7"/>
  <c r="AA12" i="7" s="1"/>
  <c r="Z11" i="7"/>
  <c r="X11" i="7"/>
  <c r="V11" i="7"/>
  <c r="T11" i="7"/>
  <c r="R11" i="7"/>
  <c r="P11" i="7"/>
  <c r="N11" i="7"/>
  <c r="L11" i="7"/>
  <c r="J11" i="7"/>
  <c r="H11" i="7"/>
  <c r="AA11" i="7" s="1"/>
  <c r="Z10" i="7"/>
  <c r="X10" i="7"/>
  <c r="V10" i="7"/>
  <c r="T10" i="7"/>
  <c r="R10" i="7"/>
  <c r="P10" i="7"/>
  <c r="N10" i="7"/>
  <c r="L10" i="7"/>
  <c r="AA10" i="7" s="1"/>
  <c r="J10" i="7"/>
  <c r="H10" i="7"/>
  <c r="Z9" i="7"/>
  <c r="X9" i="7"/>
  <c r="V9" i="7"/>
  <c r="T9" i="7"/>
  <c r="R9" i="7"/>
  <c r="P9" i="7"/>
  <c r="N9" i="7"/>
  <c r="L9" i="7"/>
  <c r="J9" i="7"/>
  <c r="H9" i="7"/>
  <c r="AA9" i="7" s="1"/>
  <c r="Z8" i="7"/>
  <c r="X8" i="7"/>
  <c r="V8" i="7"/>
  <c r="T8" i="7"/>
  <c r="R8" i="7"/>
  <c r="P8" i="7"/>
  <c r="N8" i="7"/>
  <c r="L8" i="7"/>
  <c r="J8" i="7"/>
  <c r="H8" i="7"/>
  <c r="AA8" i="7" s="1"/>
  <c r="Z7" i="7"/>
  <c r="X7" i="7"/>
  <c r="V7" i="7"/>
  <c r="T7" i="7"/>
  <c r="R7" i="7"/>
  <c r="P7" i="7"/>
  <c r="N7" i="7"/>
  <c r="L7" i="7"/>
  <c r="J7" i="7"/>
  <c r="H7" i="7"/>
  <c r="AA7" i="7" s="1"/>
  <c r="Z6" i="7"/>
  <c r="X6" i="7"/>
  <c r="V6" i="7"/>
  <c r="T6" i="7"/>
  <c r="R6" i="7"/>
  <c r="P6" i="7"/>
  <c r="N6" i="7"/>
  <c r="L6" i="7"/>
  <c r="AA6" i="7" s="1"/>
  <c r="J6" i="7"/>
  <c r="H6" i="7"/>
  <c r="Z5" i="7"/>
  <c r="X5" i="7"/>
  <c r="V5" i="7"/>
  <c r="T5" i="7"/>
  <c r="R5" i="7"/>
  <c r="P5" i="7"/>
  <c r="N5" i="7"/>
  <c r="L5" i="7"/>
  <c r="J5" i="7"/>
  <c r="H5" i="7"/>
  <c r="AA5" i="7" s="1"/>
  <c r="Z4" i="7"/>
  <c r="X4" i="7"/>
  <c r="V4" i="7"/>
  <c r="T4" i="7"/>
  <c r="R4" i="7"/>
  <c r="P4" i="7"/>
  <c r="N4" i="7"/>
  <c r="L4" i="7"/>
  <c r="J4" i="7"/>
  <c r="H4" i="7"/>
  <c r="AA4" i="7" s="1"/>
  <c r="Z3" i="7"/>
  <c r="X3" i="7"/>
  <c r="V3" i="7"/>
  <c r="T3" i="7"/>
  <c r="R3" i="7"/>
  <c r="P3" i="7"/>
  <c r="N3" i="7"/>
  <c r="L3" i="7"/>
  <c r="J3" i="7"/>
  <c r="H3" i="7"/>
  <c r="AA3" i="7" s="1"/>
  <c r="V86" i="6"/>
  <c r="V102" i="6"/>
  <c r="V230" i="6"/>
  <c r="V121" i="6"/>
  <c r="V184" i="6"/>
  <c r="V133" i="6"/>
  <c r="V19" i="6"/>
  <c r="V63" i="6"/>
  <c r="V231" i="6"/>
  <c r="V134" i="6"/>
  <c r="V5" i="6"/>
  <c r="V199" i="6"/>
  <c r="V173" i="6"/>
  <c r="V246" i="6"/>
  <c r="V253" i="6"/>
  <c r="V232" i="6"/>
  <c r="V218" i="6"/>
  <c r="V135" i="6"/>
  <c r="V136" i="6"/>
  <c r="V219" i="6"/>
  <c r="V247" i="6"/>
  <c r="V220" i="6"/>
  <c r="V233" i="6"/>
  <c r="V106" i="6"/>
  <c r="V137" i="6"/>
  <c r="V96" i="6"/>
  <c r="V42" i="6"/>
  <c r="V254" i="6"/>
  <c r="V138" i="6"/>
  <c r="V185" i="6"/>
  <c r="V174" i="6"/>
  <c r="V175" i="6"/>
  <c r="V200" i="6"/>
  <c r="V107" i="6"/>
  <c r="V221" i="6"/>
  <c r="V43" i="6"/>
  <c r="V97" i="6"/>
  <c r="V222" i="6"/>
  <c r="V58" i="6"/>
  <c r="V87" i="6"/>
  <c r="V108" i="6"/>
  <c r="V59" i="6"/>
  <c r="V109" i="6"/>
  <c r="V49" i="6"/>
  <c r="V139" i="6"/>
  <c r="V150" i="6"/>
  <c r="V214" i="6"/>
  <c r="V15" i="6"/>
  <c r="V3" i="6"/>
  <c r="V103" i="6"/>
  <c r="V140" i="6"/>
  <c r="V76" i="6"/>
  <c r="V186" i="6"/>
  <c r="V176" i="6"/>
  <c r="V60" i="6"/>
  <c r="V141" i="6"/>
  <c r="V259" i="6"/>
  <c r="V151" i="6"/>
  <c r="V22" i="6"/>
  <c r="V64" i="6"/>
  <c r="V234" i="6"/>
  <c r="V61" i="6"/>
  <c r="V65" i="6"/>
  <c r="V98" i="6"/>
  <c r="V187" i="6"/>
  <c r="V188" i="6"/>
  <c r="V235" i="6"/>
  <c r="V248" i="6"/>
  <c r="V236" i="6"/>
  <c r="V10" i="6"/>
  <c r="V152" i="6"/>
  <c r="V189" i="6"/>
  <c r="V88" i="6"/>
  <c r="V153" i="6"/>
  <c r="V201" i="6"/>
  <c r="V20" i="6"/>
  <c r="V122" i="6"/>
  <c r="V223" i="6"/>
  <c r="V29" i="6"/>
  <c r="V25" i="6"/>
  <c r="V190" i="6"/>
  <c r="V177" i="6"/>
  <c r="V77" i="6"/>
  <c r="V142" i="6"/>
  <c r="V237" i="6"/>
  <c r="V44" i="6"/>
  <c r="V89" i="6"/>
  <c r="V50" i="6"/>
  <c r="V78" i="6"/>
  <c r="V194" i="6"/>
  <c r="V45" i="6"/>
  <c r="V123" i="6"/>
  <c r="V46" i="6"/>
  <c r="V154" i="6"/>
  <c r="V66" i="6"/>
  <c r="V67" i="6"/>
  <c r="V52" i="6"/>
  <c r="V90" i="6"/>
  <c r="V6" i="6"/>
  <c r="V33" i="6"/>
  <c r="V53" i="6"/>
  <c r="V143" i="6"/>
  <c r="V79" i="6"/>
  <c r="V39" i="6"/>
  <c r="V26" i="6"/>
  <c r="V202" i="6"/>
  <c r="V68" i="6"/>
  <c r="V124" i="6"/>
  <c r="V99" i="6"/>
  <c r="V69" i="6"/>
  <c r="V16" i="6"/>
  <c r="V70" i="6"/>
  <c r="V125" i="6"/>
  <c r="V11" i="6"/>
  <c r="V4" i="6"/>
  <c r="V100" i="6"/>
  <c r="V249" i="6"/>
  <c r="V255" i="6"/>
  <c r="V238" i="6"/>
  <c r="V195" i="6"/>
  <c r="V224" i="6"/>
  <c r="V110" i="6"/>
  <c r="V126" i="6"/>
  <c r="V155" i="6"/>
  <c r="V111" i="6"/>
  <c r="V239" i="6"/>
  <c r="V104" i="6"/>
  <c r="V112" i="6"/>
  <c r="V203" i="6"/>
  <c r="V178" i="6"/>
  <c r="V37" i="6"/>
  <c r="V38" i="6"/>
  <c r="V127" i="6"/>
  <c r="V179" i="6"/>
  <c r="V144" i="6"/>
  <c r="V250" i="6"/>
  <c r="V47" i="6"/>
  <c r="V34" i="6"/>
  <c r="V215" i="6"/>
  <c r="V156" i="6"/>
  <c r="V80" i="6"/>
  <c r="V105" i="6"/>
  <c r="V91" i="6"/>
  <c r="V54" i="6"/>
  <c r="V113" i="6"/>
  <c r="V40" i="6"/>
  <c r="V180" i="6"/>
  <c r="V35" i="6"/>
  <c r="V157" i="6"/>
  <c r="V114" i="6"/>
  <c r="V71" i="6"/>
  <c r="V23" i="6"/>
  <c r="V7" i="6"/>
  <c r="V261" i="6"/>
  <c r="V225" i="6"/>
  <c r="V17" i="6"/>
  <c r="V92" i="6"/>
  <c r="V204" i="6"/>
  <c r="V208" i="6"/>
  <c r="V115" i="6"/>
  <c r="V226" i="6"/>
  <c r="V205" i="6"/>
  <c r="V158" i="6"/>
  <c r="V116" i="6"/>
  <c r="V240" i="6"/>
  <c r="V196" i="6"/>
  <c r="V159" i="6"/>
  <c r="V206" i="6"/>
  <c r="V191" i="6"/>
  <c r="V192" i="6"/>
  <c r="V251" i="6"/>
  <c r="V227" i="6"/>
  <c r="V160" i="6"/>
  <c r="V209" i="6"/>
  <c r="V117" i="6"/>
  <c r="V241" i="6"/>
  <c r="V256" i="6"/>
  <c r="V262" i="6"/>
  <c r="V128" i="6"/>
  <c r="V197" i="6"/>
  <c r="V207" i="6"/>
  <c r="V81" i="6"/>
  <c r="V161" i="6"/>
  <c r="V30" i="6"/>
  <c r="V145" i="6"/>
  <c r="V228" i="6"/>
  <c r="V62" i="6"/>
  <c r="V162" i="6"/>
  <c r="V260" i="6"/>
  <c r="V146" i="6"/>
  <c r="V242" i="6"/>
  <c r="V51" i="6"/>
  <c r="V72" i="6"/>
  <c r="V193" i="6"/>
  <c r="V31" i="6"/>
  <c r="V8" i="6"/>
  <c r="V129" i="6"/>
  <c r="V73" i="6"/>
  <c r="V198" i="6"/>
  <c r="V14" i="6"/>
  <c r="V118" i="6"/>
  <c r="V130" i="6"/>
  <c r="V82" i="6"/>
  <c r="V55" i="6"/>
  <c r="V21" i="6"/>
  <c r="V210" i="6"/>
  <c r="V211" i="6"/>
  <c r="V12" i="6"/>
  <c r="V119" i="6"/>
  <c r="V147" i="6"/>
  <c r="V181" i="6"/>
  <c r="V163" i="6"/>
  <c r="V164" i="6"/>
  <c r="V93" i="6"/>
  <c r="V27" i="6"/>
  <c r="V9" i="6"/>
  <c r="V229" i="6"/>
  <c r="V83" i="6"/>
  <c r="V32" i="6"/>
  <c r="V148" i="6"/>
  <c r="V165" i="6"/>
  <c r="V257" i="6"/>
  <c r="V243" i="6"/>
  <c r="V182" i="6"/>
  <c r="V56" i="6"/>
  <c r="V183" i="6"/>
  <c r="V244" i="6"/>
  <c r="V166" i="6"/>
  <c r="V258" i="6"/>
  <c r="V131" i="6"/>
  <c r="V94" i="6"/>
  <c r="V74" i="6"/>
  <c r="V212" i="6"/>
  <c r="V167" i="6"/>
  <c r="V120" i="6"/>
  <c r="V28" i="6"/>
  <c r="V168" i="6"/>
  <c r="V252" i="6"/>
  <c r="V216" i="6"/>
  <c r="V213" i="6"/>
  <c r="V132" i="6"/>
  <c r="V169" i="6"/>
  <c r="V13" i="6"/>
  <c r="V75" i="6"/>
  <c r="V217" i="6"/>
  <c r="V170" i="6"/>
  <c r="V57" i="6"/>
  <c r="V84" i="6"/>
  <c r="V171" i="6"/>
  <c r="V245" i="6"/>
  <c r="V149" i="6"/>
  <c r="V101" i="6"/>
  <c r="V85" i="6"/>
  <c r="V24" i="6"/>
  <c r="V95" i="6"/>
  <c r="V18" i="6"/>
  <c r="V41" i="6"/>
  <c r="V172" i="6"/>
  <c r="V48" i="6"/>
  <c r="V36" i="6"/>
  <c r="T86" i="6"/>
  <c r="T102" i="6"/>
  <c r="T230" i="6"/>
  <c r="T121" i="6"/>
  <c r="T184" i="6"/>
  <c r="T133" i="6"/>
  <c r="T19" i="6"/>
  <c r="T63" i="6"/>
  <c r="T231" i="6"/>
  <c r="T134" i="6"/>
  <c r="T5" i="6"/>
  <c r="T199" i="6"/>
  <c r="T173" i="6"/>
  <c r="T246" i="6"/>
  <c r="T253" i="6"/>
  <c r="T232" i="6"/>
  <c r="T218" i="6"/>
  <c r="T135" i="6"/>
  <c r="T136" i="6"/>
  <c r="T219" i="6"/>
  <c r="T247" i="6"/>
  <c r="T220" i="6"/>
  <c r="T233" i="6"/>
  <c r="T106" i="6"/>
  <c r="T137" i="6"/>
  <c r="T96" i="6"/>
  <c r="T42" i="6"/>
  <c r="T254" i="6"/>
  <c r="T138" i="6"/>
  <c r="T185" i="6"/>
  <c r="T174" i="6"/>
  <c r="T175" i="6"/>
  <c r="T200" i="6"/>
  <c r="T107" i="6"/>
  <c r="T221" i="6"/>
  <c r="T43" i="6"/>
  <c r="T97" i="6"/>
  <c r="T222" i="6"/>
  <c r="T58" i="6"/>
  <c r="T87" i="6"/>
  <c r="T108" i="6"/>
  <c r="T59" i="6"/>
  <c r="T109" i="6"/>
  <c r="T49" i="6"/>
  <c r="T139" i="6"/>
  <c r="T150" i="6"/>
  <c r="T214" i="6"/>
  <c r="T15" i="6"/>
  <c r="T3" i="6"/>
  <c r="T103" i="6"/>
  <c r="T140" i="6"/>
  <c r="T76" i="6"/>
  <c r="T186" i="6"/>
  <c r="T176" i="6"/>
  <c r="T60" i="6"/>
  <c r="T141" i="6"/>
  <c r="T259" i="6"/>
  <c r="T151" i="6"/>
  <c r="T22" i="6"/>
  <c r="T64" i="6"/>
  <c r="T234" i="6"/>
  <c r="T61" i="6"/>
  <c r="T65" i="6"/>
  <c r="T98" i="6"/>
  <c r="T187" i="6"/>
  <c r="T188" i="6"/>
  <c r="T235" i="6"/>
  <c r="T248" i="6"/>
  <c r="T236" i="6"/>
  <c r="T10" i="6"/>
  <c r="T152" i="6"/>
  <c r="T189" i="6"/>
  <c r="T88" i="6"/>
  <c r="T153" i="6"/>
  <c r="T201" i="6"/>
  <c r="T20" i="6"/>
  <c r="T122" i="6"/>
  <c r="T223" i="6"/>
  <c r="T29" i="6"/>
  <c r="T25" i="6"/>
  <c r="T190" i="6"/>
  <c r="T177" i="6"/>
  <c r="T77" i="6"/>
  <c r="T142" i="6"/>
  <c r="T237" i="6"/>
  <c r="T44" i="6"/>
  <c r="T89" i="6"/>
  <c r="T50" i="6"/>
  <c r="T78" i="6"/>
  <c r="T194" i="6"/>
  <c r="T45" i="6"/>
  <c r="T123" i="6"/>
  <c r="T46" i="6"/>
  <c r="T154" i="6"/>
  <c r="T66" i="6"/>
  <c r="T67" i="6"/>
  <c r="T52" i="6"/>
  <c r="T90" i="6"/>
  <c r="T6" i="6"/>
  <c r="T33" i="6"/>
  <c r="T53" i="6"/>
  <c r="T143" i="6"/>
  <c r="T79" i="6"/>
  <c r="T39" i="6"/>
  <c r="T26" i="6"/>
  <c r="T202" i="6"/>
  <c r="T68" i="6"/>
  <c r="T124" i="6"/>
  <c r="T99" i="6"/>
  <c r="T69" i="6"/>
  <c r="T16" i="6"/>
  <c r="T70" i="6"/>
  <c r="T125" i="6"/>
  <c r="T11" i="6"/>
  <c r="T4" i="6"/>
  <c r="T100" i="6"/>
  <c r="T249" i="6"/>
  <c r="T255" i="6"/>
  <c r="T238" i="6"/>
  <c r="T195" i="6"/>
  <c r="T224" i="6"/>
  <c r="T110" i="6"/>
  <c r="T126" i="6"/>
  <c r="T155" i="6"/>
  <c r="T111" i="6"/>
  <c r="T239" i="6"/>
  <c r="T104" i="6"/>
  <c r="T112" i="6"/>
  <c r="T203" i="6"/>
  <c r="T178" i="6"/>
  <c r="T37" i="6"/>
  <c r="T38" i="6"/>
  <c r="T127" i="6"/>
  <c r="T179" i="6"/>
  <c r="T144" i="6"/>
  <c r="T250" i="6"/>
  <c r="T47" i="6"/>
  <c r="T34" i="6"/>
  <c r="T215" i="6"/>
  <c r="T156" i="6"/>
  <c r="T80" i="6"/>
  <c r="T105" i="6"/>
  <c r="T91" i="6"/>
  <c r="T54" i="6"/>
  <c r="T113" i="6"/>
  <c r="T40" i="6"/>
  <c r="T180" i="6"/>
  <c r="T35" i="6"/>
  <c r="T157" i="6"/>
  <c r="T114" i="6"/>
  <c r="T71" i="6"/>
  <c r="T23" i="6"/>
  <c r="T7" i="6"/>
  <c r="T261" i="6"/>
  <c r="T225" i="6"/>
  <c r="T17" i="6"/>
  <c r="T92" i="6"/>
  <c r="T204" i="6"/>
  <c r="T208" i="6"/>
  <c r="T115" i="6"/>
  <c r="T226" i="6"/>
  <c r="T205" i="6"/>
  <c r="T158" i="6"/>
  <c r="T116" i="6"/>
  <c r="T240" i="6"/>
  <c r="T196" i="6"/>
  <c r="T159" i="6"/>
  <c r="T206" i="6"/>
  <c r="T191" i="6"/>
  <c r="T192" i="6"/>
  <c r="T251" i="6"/>
  <c r="T227" i="6"/>
  <c r="T160" i="6"/>
  <c r="T209" i="6"/>
  <c r="T117" i="6"/>
  <c r="T241" i="6"/>
  <c r="T256" i="6"/>
  <c r="T262" i="6"/>
  <c r="T128" i="6"/>
  <c r="T197" i="6"/>
  <c r="T207" i="6"/>
  <c r="T81" i="6"/>
  <c r="T161" i="6"/>
  <c r="T30" i="6"/>
  <c r="T145" i="6"/>
  <c r="T228" i="6"/>
  <c r="T62" i="6"/>
  <c r="T162" i="6"/>
  <c r="T260" i="6"/>
  <c r="T146" i="6"/>
  <c r="T242" i="6"/>
  <c r="T51" i="6"/>
  <c r="T72" i="6"/>
  <c r="T193" i="6"/>
  <c r="T31" i="6"/>
  <c r="T8" i="6"/>
  <c r="T129" i="6"/>
  <c r="T73" i="6"/>
  <c r="T198" i="6"/>
  <c r="T14" i="6"/>
  <c r="T118" i="6"/>
  <c r="T130" i="6"/>
  <c r="T82" i="6"/>
  <c r="T55" i="6"/>
  <c r="T21" i="6"/>
  <c r="T210" i="6"/>
  <c r="T211" i="6"/>
  <c r="T12" i="6"/>
  <c r="T119" i="6"/>
  <c r="T147" i="6"/>
  <c r="T181" i="6"/>
  <c r="T163" i="6"/>
  <c r="T164" i="6"/>
  <c r="T93" i="6"/>
  <c r="T27" i="6"/>
  <c r="T9" i="6"/>
  <c r="T229" i="6"/>
  <c r="T83" i="6"/>
  <c r="T32" i="6"/>
  <c r="T148" i="6"/>
  <c r="T165" i="6"/>
  <c r="T257" i="6"/>
  <c r="T243" i="6"/>
  <c r="T182" i="6"/>
  <c r="T56" i="6"/>
  <c r="T183" i="6"/>
  <c r="T244" i="6"/>
  <c r="T166" i="6"/>
  <c r="T258" i="6"/>
  <c r="T131" i="6"/>
  <c r="T94" i="6"/>
  <c r="T74" i="6"/>
  <c r="T212" i="6"/>
  <c r="T167" i="6"/>
  <c r="T120" i="6"/>
  <c r="T28" i="6"/>
  <c r="T168" i="6"/>
  <c r="T252" i="6"/>
  <c r="T216" i="6"/>
  <c r="T213" i="6"/>
  <c r="T132" i="6"/>
  <c r="T169" i="6"/>
  <c r="T13" i="6"/>
  <c r="T75" i="6"/>
  <c r="T217" i="6"/>
  <c r="T170" i="6"/>
  <c r="T57" i="6"/>
  <c r="T84" i="6"/>
  <c r="T171" i="6"/>
  <c r="T245" i="6"/>
  <c r="T149" i="6"/>
  <c r="T101" i="6"/>
  <c r="T85" i="6"/>
  <c r="T24" i="6"/>
  <c r="T95" i="6"/>
  <c r="T18" i="6"/>
  <c r="T41" i="6"/>
  <c r="T172" i="6"/>
  <c r="T48" i="6"/>
  <c r="T36" i="6"/>
  <c r="Z86" i="6"/>
  <c r="Z102" i="6"/>
  <c r="Z230" i="6"/>
  <c r="Z121" i="6"/>
  <c r="Z184" i="6"/>
  <c r="Z133" i="6"/>
  <c r="Z19" i="6"/>
  <c r="Z63" i="6"/>
  <c r="Z231" i="6"/>
  <c r="Z134" i="6"/>
  <c r="Z5" i="6"/>
  <c r="Z199" i="6"/>
  <c r="Z173" i="6"/>
  <c r="Z246" i="6"/>
  <c r="Z253" i="6"/>
  <c r="Z232" i="6"/>
  <c r="Z218" i="6"/>
  <c r="Z135" i="6"/>
  <c r="Z136" i="6"/>
  <c r="Z219" i="6"/>
  <c r="Z247" i="6"/>
  <c r="Z220" i="6"/>
  <c r="Z233" i="6"/>
  <c r="Z106" i="6"/>
  <c r="Z137" i="6"/>
  <c r="Z96" i="6"/>
  <c r="Z42" i="6"/>
  <c r="Z254" i="6"/>
  <c r="Z138" i="6"/>
  <c r="Z185" i="6"/>
  <c r="Z174" i="6"/>
  <c r="Z175" i="6"/>
  <c r="Z200" i="6"/>
  <c r="Z107" i="6"/>
  <c r="Z221" i="6"/>
  <c r="Z43" i="6"/>
  <c r="Z97" i="6"/>
  <c r="Z222" i="6"/>
  <c r="Z58" i="6"/>
  <c r="Z87" i="6"/>
  <c r="Z108" i="6"/>
  <c r="Z59" i="6"/>
  <c r="Z109" i="6"/>
  <c r="Z49" i="6"/>
  <c r="Z139" i="6"/>
  <c r="Z150" i="6"/>
  <c r="Z214" i="6"/>
  <c r="Z15" i="6"/>
  <c r="Z3" i="6"/>
  <c r="Z103" i="6"/>
  <c r="Z140" i="6"/>
  <c r="Z76" i="6"/>
  <c r="Z186" i="6"/>
  <c r="Z176" i="6"/>
  <c r="Z60" i="6"/>
  <c r="Z141" i="6"/>
  <c r="Z259" i="6"/>
  <c r="Z151" i="6"/>
  <c r="Z22" i="6"/>
  <c r="Z64" i="6"/>
  <c r="Z234" i="6"/>
  <c r="Z61" i="6"/>
  <c r="Z65" i="6"/>
  <c r="Z98" i="6"/>
  <c r="Z187" i="6"/>
  <c r="Z188" i="6"/>
  <c r="Z235" i="6"/>
  <c r="Z248" i="6"/>
  <c r="Z236" i="6"/>
  <c r="Z10" i="6"/>
  <c r="Z152" i="6"/>
  <c r="Z189" i="6"/>
  <c r="Z88" i="6"/>
  <c r="Z153" i="6"/>
  <c r="Z201" i="6"/>
  <c r="Z20" i="6"/>
  <c r="Z122" i="6"/>
  <c r="Z223" i="6"/>
  <c r="Z29" i="6"/>
  <c r="Z25" i="6"/>
  <c r="Z190" i="6"/>
  <c r="Z177" i="6"/>
  <c r="Z77" i="6"/>
  <c r="Z142" i="6"/>
  <c r="Z237" i="6"/>
  <c r="Z44" i="6"/>
  <c r="Z89" i="6"/>
  <c r="Z50" i="6"/>
  <c r="Z78" i="6"/>
  <c r="Z194" i="6"/>
  <c r="Z45" i="6"/>
  <c r="Z123" i="6"/>
  <c r="Z46" i="6"/>
  <c r="Z154" i="6"/>
  <c r="Z66" i="6"/>
  <c r="Z67" i="6"/>
  <c r="Z52" i="6"/>
  <c r="Z90" i="6"/>
  <c r="Z6" i="6"/>
  <c r="Z33" i="6"/>
  <c r="Z53" i="6"/>
  <c r="Z143" i="6"/>
  <c r="Z79" i="6"/>
  <c r="Z39" i="6"/>
  <c r="Z26" i="6"/>
  <c r="Z202" i="6"/>
  <c r="Z68" i="6"/>
  <c r="Z124" i="6"/>
  <c r="Z99" i="6"/>
  <c r="Z69" i="6"/>
  <c r="Z16" i="6"/>
  <c r="Z70" i="6"/>
  <c r="Z125" i="6"/>
  <c r="Z11" i="6"/>
  <c r="Z4" i="6"/>
  <c r="Z100" i="6"/>
  <c r="Z249" i="6"/>
  <c r="Z255" i="6"/>
  <c r="Z238" i="6"/>
  <c r="Z195" i="6"/>
  <c r="Z224" i="6"/>
  <c r="Z110" i="6"/>
  <c r="Z126" i="6"/>
  <c r="Z155" i="6"/>
  <c r="Z111" i="6"/>
  <c r="Z239" i="6"/>
  <c r="Z104" i="6"/>
  <c r="Z112" i="6"/>
  <c r="Z203" i="6"/>
  <c r="Z178" i="6"/>
  <c r="Z37" i="6"/>
  <c r="Z38" i="6"/>
  <c r="Z127" i="6"/>
  <c r="Z179" i="6"/>
  <c r="Z144" i="6"/>
  <c r="Z250" i="6"/>
  <c r="Z47" i="6"/>
  <c r="Z34" i="6"/>
  <c r="Z215" i="6"/>
  <c r="Z156" i="6"/>
  <c r="Z80" i="6"/>
  <c r="Z105" i="6"/>
  <c r="Z91" i="6"/>
  <c r="Z54" i="6"/>
  <c r="Z113" i="6"/>
  <c r="Z40" i="6"/>
  <c r="Z180" i="6"/>
  <c r="Z35" i="6"/>
  <c r="Z157" i="6"/>
  <c r="Z114" i="6"/>
  <c r="Z71" i="6"/>
  <c r="Z23" i="6"/>
  <c r="Z7" i="6"/>
  <c r="Z261" i="6"/>
  <c r="Z225" i="6"/>
  <c r="Z17" i="6"/>
  <c r="Z92" i="6"/>
  <c r="Z204" i="6"/>
  <c r="Z208" i="6"/>
  <c r="Z115" i="6"/>
  <c r="Z226" i="6"/>
  <c r="Z205" i="6"/>
  <c r="Z158" i="6"/>
  <c r="Z116" i="6"/>
  <c r="Z240" i="6"/>
  <c r="Z196" i="6"/>
  <c r="Z159" i="6"/>
  <c r="Z206" i="6"/>
  <c r="Z191" i="6"/>
  <c r="Z192" i="6"/>
  <c r="Z251" i="6"/>
  <c r="Z227" i="6"/>
  <c r="Z160" i="6"/>
  <c r="Z209" i="6"/>
  <c r="Z117" i="6"/>
  <c r="Z241" i="6"/>
  <c r="Z256" i="6"/>
  <c r="Z262" i="6"/>
  <c r="Z128" i="6"/>
  <c r="Z197" i="6"/>
  <c r="Z207" i="6"/>
  <c r="Z81" i="6"/>
  <c r="Z161" i="6"/>
  <c r="Z30" i="6"/>
  <c r="Z145" i="6"/>
  <c r="Z228" i="6"/>
  <c r="Z62" i="6"/>
  <c r="Z162" i="6"/>
  <c r="Z260" i="6"/>
  <c r="Z146" i="6"/>
  <c r="Z242" i="6"/>
  <c r="Z51" i="6"/>
  <c r="Z72" i="6"/>
  <c r="Z193" i="6"/>
  <c r="Z31" i="6"/>
  <c r="Z8" i="6"/>
  <c r="Z129" i="6"/>
  <c r="Z73" i="6"/>
  <c r="Z198" i="6"/>
  <c r="Z14" i="6"/>
  <c r="Z118" i="6"/>
  <c r="Z130" i="6"/>
  <c r="Z82" i="6"/>
  <c r="Z55" i="6"/>
  <c r="Z21" i="6"/>
  <c r="Z210" i="6"/>
  <c r="Z211" i="6"/>
  <c r="Z12" i="6"/>
  <c r="Z119" i="6"/>
  <c r="Z147" i="6"/>
  <c r="Z181" i="6"/>
  <c r="Z163" i="6"/>
  <c r="Z164" i="6"/>
  <c r="Z93" i="6"/>
  <c r="Z27" i="6"/>
  <c r="Z9" i="6"/>
  <c r="Z229" i="6"/>
  <c r="Z83" i="6"/>
  <c r="Z32" i="6"/>
  <c r="Z148" i="6"/>
  <c r="Z165" i="6"/>
  <c r="Z257" i="6"/>
  <c r="Z243" i="6"/>
  <c r="Z182" i="6"/>
  <c r="Z56" i="6"/>
  <c r="Z183" i="6"/>
  <c r="Z244" i="6"/>
  <c r="Z166" i="6"/>
  <c r="Z258" i="6"/>
  <c r="Z131" i="6"/>
  <c r="Z94" i="6"/>
  <c r="Z74" i="6"/>
  <c r="Z212" i="6"/>
  <c r="Z167" i="6"/>
  <c r="Z120" i="6"/>
  <c r="Z28" i="6"/>
  <c r="Z168" i="6"/>
  <c r="Z252" i="6"/>
  <c r="Z216" i="6"/>
  <c r="Z213" i="6"/>
  <c r="Z132" i="6"/>
  <c r="Z169" i="6"/>
  <c r="Z13" i="6"/>
  <c r="Z75" i="6"/>
  <c r="Z217" i="6"/>
  <c r="Z170" i="6"/>
  <c r="Z57" i="6"/>
  <c r="Z84" i="6"/>
  <c r="Z171" i="6"/>
  <c r="Z245" i="6"/>
  <c r="Z149" i="6"/>
  <c r="Z101" i="6"/>
  <c r="Z85" i="6"/>
  <c r="Z24" i="6"/>
  <c r="Z95" i="6"/>
  <c r="Z18" i="6"/>
  <c r="Z41" i="6"/>
  <c r="Z172" i="6"/>
  <c r="Z48" i="6"/>
  <c r="Z36" i="6"/>
  <c r="X86" i="6"/>
  <c r="X102" i="6"/>
  <c r="X230" i="6"/>
  <c r="X121" i="6"/>
  <c r="X184" i="6"/>
  <c r="X133" i="6"/>
  <c r="X19" i="6"/>
  <c r="X63" i="6"/>
  <c r="X231" i="6"/>
  <c r="X134" i="6"/>
  <c r="X5" i="6"/>
  <c r="X199" i="6"/>
  <c r="X173" i="6"/>
  <c r="X246" i="6"/>
  <c r="X253" i="6"/>
  <c r="X232" i="6"/>
  <c r="X218" i="6"/>
  <c r="X135" i="6"/>
  <c r="X136" i="6"/>
  <c r="X219" i="6"/>
  <c r="X247" i="6"/>
  <c r="X220" i="6"/>
  <c r="X233" i="6"/>
  <c r="X106" i="6"/>
  <c r="X137" i="6"/>
  <c r="X96" i="6"/>
  <c r="X42" i="6"/>
  <c r="X254" i="6"/>
  <c r="X138" i="6"/>
  <c r="X185" i="6"/>
  <c r="X174" i="6"/>
  <c r="X175" i="6"/>
  <c r="X200" i="6"/>
  <c r="X107" i="6"/>
  <c r="X221" i="6"/>
  <c r="X43" i="6"/>
  <c r="X97" i="6"/>
  <c r="X222" i="6"/>
  <c r="X58" i="6"/>
  <c r="X87" i="6"/>
  <c r="X108" i="6"/>
  <c r="X59" i="6"/>
  <c r="X109" i="6"/>
  <c r="X49" i="6"/>
  <c r="X139" i="6"/>
  <c r="X150" i="6"/>
  <c r="X214" i="6"/>
  <c r="X15" i="6"/>
  <c r="X3" i="6"/>
  <c r="X103" i="6"/>
  <c r="X140" i="6"/>
  <c r="X76" i="6"/>
  <c r="X186" i="6"/>
  <c r="X176" i="6"/>
  <c r="X60" i="6"/>
  <c r="X141" i="6"/>
  <c r="X259" i="6"/>
  <c r="X151" i="6"/>
  <c r="X22" i="6"/>
  <c r="X64" i="6"/>
  <c r="X234" i="6"/>
  <c r="X61" i="6"/>
  <c r="X65" i="6"/>
  <c r="X98" i="6"/>
  <c r="X187" i="6"/>
  <c r="X188" i="6"/>
  <c r="X235" i="6"/>
  <c r="X248" i="6"/>
  <c r="X236" i="6"/>
  <c r="X10" i="6"/>
  <c r="X152" i="6"/>
  <c r="X189" i="6"/>
  <c r="X88" i="6"/>
  <c r="X153" i="6"/>
  <c r="X201" i="6"/>
  <c r="X20" i="6"/>
  <c r="X122" i="6"/>
  <c r="X223" i="6"/>
  <c r="X29" i="6"/>
  <c r="X25" i="6"/>
  <c r="X190" i="6"/>
  <c r="X177" i="6"/>
  <c r="X77" i="6"/>
  <c r="X142" i="6"/>
  <c r="X237" i="6"/>
  <c r="X44" i="6"/>
  <c r="X89" i="6"/>
  <c r="X50" i="6"/>
  <c r="X78" i="6"/>
  <c r="X194" i="6"/>
  <c r="X45" i="6"/>
  <c r="X123" i="6"/>
  <c r="X46" i="6"/>
  <c r="X154" i="6"/>
  <c r="X66" i="6"/>
  <c r="X67" i="6"/>
  <c r="X52" i="6"/>
  <c r="X90" i="6"/>
  <c r="X6" i="6"/>
  <c r="X33" i="6"/>
  <c r="X53" i="6"/>
  <c r="X143" i="6"/>
  <c r="X79" i="6"/>
  <c r="X39" i="6"/>
  <c r="X26" i="6"/>
  <c r="X202" i="6"/>
  <c r="X68" i="6"/>
  <c r="X124" i="6"/>
  <c r="X99" i="6"/>
  <c r="X69" i="6"/>
  <c r="X16" i="6"/>
  <c r="X70" i="6"/>
  <c r="X125" i="6"/>
  <c r="X11" i="6"/>
  <c r="X4" i="6"/>
  <c r="X100" i="6"/>
  <c r="X249" i="6"/>
  <c r="X255" i="6"/>
  <c r="X238" i="6"/>
  <c r="X195" i="6"/>
  <c r="X224" i="6"/>
  <c r="X110" i="6"/>
  <c r="X126" i="6"/>
  <c r="X155" i="6"/>
  <c r="X111" i="6"/>
  <c r="X239" i="6"/>
  <c r="X104" i="6"/>
  <c r="X112" i="6"/>
  <c r="X203" i="6"/>
  <c r="X178" i="6"/>
  <c r="X37" i="6"/>
  <c r="X38" i="6"/>
  <c r="X127" i="6"/>
  <c r="X179" i="6"/>
  <c r="X144" i="6"/>
  <c r="X250" i="6"/>
  <c r="X47" i="6"/>
  <c r="X34" i="6"/>
  <c r="X215" i="6"/>
  <c r="X156" i="6"/>
  <c r="X80" i="6"/>
  <c r="X105" i="6"/>
  <c r="X91" i="6"/>
  <c r="X54" i="6"/>
  <c r="X113" i="6"/>
  <c r="X40" i="6"/>
  <c r="X180" i="6"/>
  <c r="X35" i="6"/>
  <c r="X157" i="6"/>
  <c r="X114" i="6"/>
  <c r="X71" i="6"/>
  <c r="X23" i="6"/>
  <c r="X7" i="6"/>
  <c r="X261" i="6"/>
  <c r="X225" i="6"/>
  <c r="X17" i="6"/>
  <c r="X92" i="6"/>
  <c r="X204" i="6"/>
  <c r="X208" i="6"/>
  <c r="X115" i="6"/>
  <c r="X226" i="6"/>
  <c r="X205" i="6"/>
  <c r="X158" i="6"/>
  <c r="X116" i="6"/>
  <c r="X240" i="6"/>
  <c r="X196" i="6"/>
  <c r="X159" i="6"/>
  <c r="X206" i="6"/>
  <c r="X191" i="6"/>
  <c r="X192" i="6"/>
  <c r="X251" i="6"/>
  <c r="X227" i="6"/>
  <c r="X160" i="6"/>
  <c r="X209" i="6"/>
  <c r="X117" i="6"/>
  <c r="X241" i="6"/>
  <c r="X256" i="6"/>
  <c r="X262" i="6"/>
  <c r="X128" i="6"/>
  <c r="X197" i="6"/>
  <c r="X207" i="6"/>
  <c r="X81" i="6"/>
  <c r="X161" i="6"/>
  <c r="X30" i="6"/>
  <c r="X145" i="6"/>
  <c r="X228" i="6"/>
  <c r="X62" i="6"/>
  <c r="X162" i="6"/>
  <c r="X260" i="6"/>
  <c r="X146" i="6"/>
  <c r="X242" i="6"/>
  <c r="X51" i="6"/>
  <c r="X72" i="6"/>
  <c r="X193" i="6"/>
  <c r="X31" i="6"/>
  <c r="X8" i="6"/>
  <c r="X129" i="6"/>
  <c r="X73" i="6"/>
  <c r="X198" i="6"/>
  <c r="X14" i="6"/>
  <c r="X118" i="6"/>
  <c r="X130" i="6"/>
  <c r="X82" i="6"/>
  <c r="X55" i="6"/>
  <c r="X21" i="6"/>
  <c r="X210" i="6"/>
  <c r="X211" i="6"/>
  <c r="X12" i="6"/>
  <c r="X119" i="6"/>
  <c r="X147" i="6"/>
  <c r="X181" i="6"/>
  <c r="X163" i="6"/>
  <c r="X164" i="6"/>
  <c r="X93" i="6"/>
  <c r="X27" i="6"/>
  <c r="X9" i="6"/>
  <c r="X229" i="6"/>
  <c r="X83" i="6"/>
  <c r="X32" i="6"/>
  <c r="X148" i="6"/>
  <c r="X165" i="6"/>
  <c r="X257" i="6"/>
  <c r="X243" i="6"/>
  <c r="X182" i="6"/>
  <c r="X56" i="6"/>
  <c r="X183" i="6"/>
  <c r="X244" i="6"/>
  <c r="X166" i="6"/>
  <c r="X258" i="6"/>
  <c r="X131" i="6"/>
  <c r="X94" i="6"/>
  <c r="X74" i="6"/>
  <c r="X212" i="6"/>
  <c r="X167" i="6"/>
  <c r="X120" i="6"/>
  <c r="X28" i="6"/>
  <c r="X168" i="6"/>
  <c r="X252" i="6"/>
  <c r="X216" i="6"/>
  <c r="X213" i="6"/>
  <c r="X132" i="6"/>
  <c r="X169" i="6"/>
  <c r="X13" i="6"/>
  <c r="X75" i="6"/>
  <c r="X217" i="6"/>
  <c r="X170" i="6"/>
  <c r="X57" i="6"/>
  <c r="X84" i="6"/>
  <c r="X171" i="6"/>
  <c r="X245" i="6"/>
  <c r="X149" i="6"/>
  <c r="X101" i="6"/>
  <c r="X85" i="6"/>
  <c r="X24" i="6"/>
  <c r="X95" i="6"/>
  <c r="X18" i="6"/>
  <c r="X41" i="6"/>
  <c r="X172" i="6"/>
  <c r="X48" i="6"/>
  <c r="X36" i="6"/>
  <c r="R86" i="6"/>
  <c r="R102" i="6"/>
  <c r="R230" i="6"/>
  <c r="R121" i="6"/>
  <c r="R184" i="6"/>
  <c r="R133" i="6"/>
  <c r="R19" i="6"/>
  <c r="R63" i="6"/>
  <c r="R231" i="6"/>
  <c r="R134" i="6"/>
  <c r="R5" i="6"/>
  <c r="R199" i="6"/>
  <c r="R173" i="6"/>
  <c r="R246" i="6"/>
  <c r="R253" i="6"/>
  <c r="R232" i="6"/>
  <c r="R218" i="6"/>
  <c r="R135" i="6"/>
  <c r="R136" i="6"/>
  <c r="R219" i="6"/>
  <c r="R247" i="6"/>
  <c r="R220" i="6"/>
  <c r="R233" i="6"/>
  <c r="R106" i="6"/>
  <c r="R137" i="6"/>
  <c r="R96" i="6"/>
  <c r="R42" i="6"/>
  <c r="R254" i="6"/>
  <c r="R138" i="6"/>
  <c r="R185" i="6"/>
  <c r="R174" i="6"/>
  <c r="R175" i="6"/>
  <c r="R200" i="6"/>
  <c r="R107" i="6"/>
  <c r="R221" i="6"/>
  <c r="R43" i="6"/>
  <c r="R97" i="6"/>
  <c r="R222" i="6"/>
  <c r="R58" i="6"/>
  <c r="R87" i="6"/>
  <c r="R108" i="6"/>
  <c r="R59" i="6"/>
  <c r="R109" i="6"/>
  <c r="R49" i="6"/>
  <c r="R139" i="6"/>
  <c r="R150" i="6"/>
  <c r="R214" i="6"/>
  <c r="R15" i="6"/>
  <c r="R3" i="6"/>
  <c r="R103" i="6"/>
  <c r="R140" i="6"/>
  <c r="R76" i="6"/>
  <c r="R186" i="6"/>
  <c r="R176" i="6"/>
  <c r="R60" i="6"/>
  <c r="R141" i="6"/>
  <c r="R259" i="6"/>
  <c r="R151" i="6"/>
  <c r="R22" i="6"/>
  <c r="R64" i="6"/>
  <c r="R234" i="6"/>
  <c r="R61" i="6"/>
  <c r="R65" i="6"/>
  <c r="R98" i="6"/>
  <c r="R187" i="6"/>
  <c r="R188" i="6"/>
  <c r="R235" i="6"/>
  <c r="R248" i="6"/>
  <c r="R236" i="6"/>
  <c r="R10" i="6"/>
  <c r="R152" i="6"/>
  <c r="R189" i="6"/>
  <c r="R88" i="6"/>
  <c r="R153" i="6"/>
  <c r="R201" i="6"/>
  <c r="R20" i="6"/>
  <c r="R122" i="6"/>
  <c r="R223" i="6"/>
  <c r="R29" i="6"/>
  <c r="R25" i="6"/>
  <c r="R190" i="6"/>
  <c r="R177" i="6"/>
  <c r="R77" i="6"/>
  <c r="R142" i="6"/>
  <c r="R237" i="6"/>
  <c r="R44" i="6"/>
  <c r="R89" i="6"/>
  <c r="R50" i="6"/>
  <c r="R78" i="6"/>
  <c r="R194" i="6"/>
  <c r="R45" i="6"/>
  <c r="R123" i="6"/>
  <c r="R46" i="6"/>
  <c r="R154" i="6"/>
  <c r="R66" i="6"/>
  <c r="R67" i="6"/>
  <c r="R52" i="6"/>
  <c r="R90" i="6"/>
  <c r="R6" i="6"/>
  <c r="R33" i="6"/>
  <c r="R53" i="6"/>
  <c r="R143" i="6"/>
  <c r="R79" i="6"/>
  <c r="R39" i="6"/>
  <c r="R26" i="6"/>
  <c r="R202" i="6"/>
  <c r="R68" i="6"/>
  <c r="R124" i="6"/>
  <c r="R99" i="6"/>
  <c r="R69" i="6"/>
  <c r="R16" i="6"/>
  <c r="R70" i="6"/>
  <c r="R125" i="6"/>
  <c r="R11" i="6"/>
  <c r="R4" i="6"/>
  <c r="R100" i="6"/>
  <c r="R249" i="6"/>
  <c r="R255" i="6"/>
  <c r="R238" i="6"/>
  <c r="R195" i="6"/>
  <c r="R224" i="6"/>
  <c r="R110" i="6"/>
  <c r="R126" i="6"/>
  <c r="R155" i="6"/>
  <c r="R111" i="6"/>
  <c r="R239" i="6"/>
  <c r="R104" i="6"/>
  <c r="R112" i="6"/>
  <c r="R203" i="6"/>
  <c r="R178" i="6"/>
  <c r="R37" i="6"/>
  <c r="R38" i="6"/>
  <c r="R127" i="6"/>
  <c r="R179" i="6"/>
  <c r="R144" i="6"/>
  <c r="R250" i="6"/>
  <c r="R47" i="6"/>
  <c r="R34" i="6"/>
  <c r="R215" i="6"/>
  <c r="R156" i="6"/>
  <c r="R80" i="6"/>
  <c r="R105" i="6"/>
  <c r="R91" i="6"/>
  <c r="R54" i="6"/>
  <c r="R113" i="6"/>
  <c r="R40" i="6"/>
  <c r="R180" i="6"/>
  <c r="R35" i="6"/>
  <c r="R157" i="6"/>
  <c r="R114" i="6"/>
  <c r="R71" i="6"/>
  <c r="R23" i="6"/>
  <c r="R7" i="6"/>
  <c r="R261" i="6"/>
  <c r="R225" i="6"/>
  <c r="R17" i="6"/>
  <c r="R92" i="6"/>
  <c r="R204" i="6"/>
  <c r="R208" i="6"/>
  <c r="R115" i="6"/>
  <c r="R226" i="6"/>
  <c r="R205" i="6"/>
  <c r="R158" i="6"/>
  <c r="R116" i="6"/>
  <c r="R240" i="6"/>
  <c r="R196" i="6"/>
  <c r="R159" i="6"/>
  <c r="R206" i="6"/>
  <c r="R191" i="6"/>
  <c r="R192" i="6"/>
  <c r="R251" i="6"/>
  <c r="R227" i="6"/>
  <c r="R160" i="6"/>
  <c r="R209" i="6"/>
  <c r="R117" i="6"/>
  <c r="R241" i="6"/>
  <c r="R256" i="6"/>
  <c r="R262" i="6"/>
  <c r="R128" i="6"/>
  <c r="R197" i="6"/>
  <c r="R207" i="6"/>
  <c r="R81" i="6"/>
  <c r="R161" i="6"/>
  <c r="R30" i="6"/>
  <c r="R145" i="6"/>
  <c r="R228" i="6"/>
  <c r="R62" i="6"/>
  <c r="R162" i="6"/>
  <c r="R260" i="6"/>
  <c r="R146" i="6"/>
  <c r="R242" i="6"/>
  <c r="R51" i="6"/>
  <c r="R72" i="6"/>
  <c r="R193" i="6"/>
  <c r="R31" i="6"/>
  <c r="R8" i="6"/>
  <c r="R129" i="6"/>
  <c r="R73" i="6"/>
  <c r="R198" i="6"/>
  <c r="R14" i="6"/>
  <c r="R118" i="6"/>
  <c r="R130" i="6"/>
  <c r="R82" i="6"/>
  <c r="R55" i="6"/>
  <c r="R21" i="6"/>
  <c r="R210" i="6"/>
  <c r="R211" i="6"/>
  <c r="R12" i="6"/>
  <c r="R119" i="6"/>
  <c r="R147" i="6"/>
  <c r="R181" i="6"/>
  <c r="R163" i="6"/>
  <c r="R164" i="6"/>
  <c r="R93" i="6"/>
  <c r="R27" i="6"/>
  <c r="R9" i="6"/>
  <c r="R229" i="6"/>
  <c r="R83" i="6"/>
  <c r="R32" i="6"/>
  <c r="R148" i="6"/>
  <c r="R165" i="6"/>
  <c r="R257" i="6"/>
  <c r="R243" i="6"/>
  <c r="R182" i="6"/>
  <c r="R56" i="6"/>
  <c r="R183" i="6"/>
  <c r="R244" i="6"/>
  <c r="R166" i="6"/>
  <c r="R258" i="6"/>
  <c r="R131" i="6"/>
  <c r="R94" i="6"/>
  <c r="R74" i="6"/>
  <c r="R212" i="6"/>
  <c r="R167" i="6"/>
  <c r="R120" i="6"/>
  <c r="R28" i="6"/>
  <c r="R168" i="6"/>
  <c r="R252" i="6"/>
  <c r="R216" i="6"/>
  <c r="R213" i="6"/>
  <c r="R132" i="6"/>
  <c r="R169" i="6"/>
  <c r="R13" i="6"/>
  <c r="R75" i="6"/>
  <c r="R217" i="6"/>
  <c r="R170" i="6"/>
  <c r="R57" i="6"/>
  <c r="R84" i="6"/>
  <c r="R171" i="6"/>
  <c r="R245" i="6"/>
  <c r="R149" i="6"/>
  <c r="R101" i="6"/>
  <c r="R85" i="6"/>
  <c r="R24" i="6"/>
  <c r="R95" i="6"/>
  <c r="R18" i="6"/>
  <c r="R41" i="6"/>
  <c r="R172" i="6"/>
  <c r="R48" i="6"/>
  <c r="R36" i="6"/>
  <c r="P86" i="6"/>
  <c r="P102" i="6"/>
  <c r="P230" i="6"/>
  <c r="P121" i="6"/>
  <c r="P184" i="6"/>
  <c r="P133" i="6"/>
  <c r="P19" i="6"/>
  <c r="P63" i="6"/>
  <c r="P231" i="6"/>
  <c r="P134" i="6"/>
  <c r="P5" i="6"/>
  <c r="P199" i="6"/>
  <c r="P173" i="6"/>
  <c r="P246" i="6"/>
  <c r="P253" i="6"/>
  <c r="P232" i="6"/>
  <c r="P218" i="6"/>
  <c r="P135" i="6"/>
  <c r="P136" i="6"/>
  <c r="P219" i="6"/>
  <c r="P247" i="6"/>
  <c r="P220" i="6"/>
  <c r="P233" i="6"/>
  <c r="P106" i="6"/>
  <c r="P137" i="6"/>
  <c r="P96" i="6"/>
  <c r="P42" i="6"/>
  <c r="P254" i="6"/>
  <c r="P138" i="6"/>
  <c r="P185" i="6"/>
  <c r="P174" i="6"/>
  <c r="P175" i="6"/>
  <c r="P200" i="6"/>
  <c r="P107" i="6"/>
  <c r="P221" i="6"/>
  <c r="P43" i="6"/>
  <c r="P97" i="6"/>
  <c r="P222" i="6"/>
  <c r="P58" i="6"/>
  <c r="P87" i="6"/>
  <c r="P108" i="6"/>
  <c r="P59" i="6"/>
  <c r="P109" i="6"/>
  <c r="P49" i="6"/>
  <c r="P139" i="6"/>
  <c r="P150" i="6"/>
  <c r="P214" i="6"/>
  <c r="P15" i="6"/>
  <c r="P3" i="6"/>
  <c r="P103" i="6"/>
  <c r="P140" i="6"/>
  <c r="P76" i="6"/>
  <c r="P186" i="6"/>
  <c r="P176" i="6"/>
  <c r="P60" i="6"/>
  <c r="P141" i="6"/>
  <c r="P259" i="6"/>
  <c r="P151" i="6"/>
  <c r="P22" i="6"/>
  <c r="P64" i="6"/>
  <c r="P234" i="6"/>
  <c r="P61" i="6"/>
  <c r="P65" i="6"/>
  <c r="P98" i="6"/>
  <c r="P187" i="6"/>
  <c r="P188" i="6"/>
  <c r="P235" i="6"/>
  <c r="P248" i="6"/>
  <c r="P236" i="6"/>
  <c r="P10" i="6"/>
  <c r="P152" i="6"/>
  <c r="P189" i="6"/>
  <c r="P88" i="6"/>
  <c r="P153" i="6"/>
  <c r="P201" i="6"/>
  <c r="P20" i="6"/>
  <c r="P122" i="6"/>
  <c r="P223" i="6"/>
  <c r="P29" i="6"/>
  <c r="P25" i="6"/>
  <c r="P190" i="6"/>
  <c r="P177" i="6"/>
  <c r="P77" i="6"/>
  <c r="P142" i="6"/>
  <c r="P237" i="6"/>
  <c r="P44" i="6"/>
  <c r="P89" i="6"/>
  <c r="P50" i="6"/>
  <c r="P78" i="6"/>
  <c r="P194" i="6"/>
  <c r="P45" i="6"/>
  <c r="P123" i="6"/>
  <c r="P46" i="6"/>
  <c r="P154" i="6"/>
  <c r="P66" i="6"/>
  <c r="P67" i="6"/>
  <c r="P52" i="6"/>
  <c r="P90" i="6"/>
  <c r="P6" i="6"/>
  <c r="P33" i="6"/>
  <c r="P53" i="6"/>
  <c r="P143" i="6"/>
  <c r="P79" i="6"/>
  <c r="P39" i="6"/>
  <c r="P26" i="6"/>
  <c r="P202" i="6"/>
  <c r="P68" i="6"/>
  <c r="P124" i="6"/>
  <c r="P99" i="6"/>
  <c r="P69" i="6"/>
  <c r="P16" i="6"/>
  <c r="P70" i="6"/>
  <c r="P125" i="6"/>
  <c r="P11" i="6"/>
  <c r="P4" i="6"/>
  <c r="P100" i="6"/>
  <c r="P249" i="6"/>
  <c r="P255" i="6"/>
  <c r="P238" i="6"/>
  <c r="P195" i="6"/>
  <c r="P224" i="6"/>
  <c r="P110" i="6"/>
  <c r="P126" i="6"/>
  <c r="P155" i="6"/>
  <c r="P111" i="6"/>
  <c r="P239" i="6"/>
  <c r="P104" i="6"/>
  <c r="P112" i="6"/>
  <c r="P203" i="6"/>
  <c r="P178" i="6"/>
  <c r="P37" i="6"/>
  <c r="P38" i="6"/>
  <c r="P127" i="6"/>
  <c r="P179" i="6"/>
  <c r="P144" i="6"/>
  <c r="P250" i="6"/>
  <c r="P47" i="6"/>
  <c r="P34" i="6"/>
  <c r="P215" i="6"/>
  <c r="P156" i="6"/>
  <c r="P80" i="6"/>
  <c r="P105" i="6"/>
  <c r="P91" i="6"/>
  <c r="P54" i="6"/>
  <c r="P113" i="6"/>
  <c r="P40" i="6"/>
  <c r="P180" i="6"/>
  <c r="P35" i="6"/>
  <c r="P157" i="6"/>
  <c r="P114" i="6"/>
  <c r="P71" i="6"/>
  <c r="P23" i="6"/>
  <c r="P7" i="6"/>
  <c r="P261" i="6"/>
  <c r="P225" i="6"/>
  <c r="P17" i="6"/>
  <c r="P92" i="6"/>
  <c r="P204" i="6"/>
  <c r="P208" i="6"/>
  <c r="P115" i="6"/>
  <c r="P226" i="6"/>
  <c r="P205" i="6"/>
  <c r="P158" i="6"/>
  <c r="P116" i="6"/>
  <c r="P240" i="6"/>
  <c r="P196" i="6"/>
  <c r="P159" i="6"/>
  <c r="P206" i="6"/>
  <c r="P191" i="6"/>
  <c r="P192" i="6"/>
  <c r="P251" i="6"/>
  <c r="P227" i="6"/>
  <c r="P160" i="6"/>
  <c r="P209" i="6"/>
  <c r="P117" i="6"/>
  <c r="P241" i="6"/>
  <c r="P256" i="6"/>
  <c r="P262" i="6"/>
  <c r="P128" i="6"/>
  <c r="P197" i="6"/>
  <c r="P207" i="6"/>
  <c r="P81" i="6"/>
  <c r="P161" i="6"/>
  <c r="P30" i="6"/>
  <c r="P145" i="6"/>
  <c r="P228" i="6"/>
  <c r="P62" i="6"/>
  <c r="P162" i="6"/>
  <c r="P260" i="6"/>
  <c r="P146" i="6"/>
  <c r="P242" i="6"/>
  <c r="P51" i="6"/>
  <c r="P72" i="6"/>
  <c r="P193" i="6"/>
  <c r="P31" i="6"/>
  <c r="P8" i="6"/>
  <c r="P129" i="6"/>
  <c r="P73" i="6"/>
  <c r="P198" i="6"/>
  <c r="P14" i="6"/>
  <c r="P118" i="6"/>
  <c r="P130" i="6"/>
  <c r="P82" i="6"/>
  <c r="P55" i="6"/>
  <c r="P21" i="6"/>
  <c r="P210" i="6"/>
  <c r="P211" i="6"/>
  <c r="P12" i="6"/>
  <c r="P119" i="6"/>
  <c r="P147" i="6"/>
  <c r="P181" i="6"/>
  <c r="P163" i="6"/>
  <c r="P164" i="6"/>
  <c r="P93" i="6"/>
  <c r="P27" i="6"/>
  <c r="P9" i="6"/>
  <c r="P229" i="6"/>
  <c r="P83" i="6"/>
  <c r="P32" i="6"/>
  <c r="P148" i="6"/>
  <c r="P165" i="6"/>
  <c r="P257" i="6"/>
  <c r="P243" i="6"/>
  <c r="P182" i="6"/>
  <c r="P56" i="6"/>
  <c r="P183" i="6"/>
  <c r="P244" i="6"/>
  <c r="P166" i="6"/>
  <c r="P258" i="6"/>
  <c r="P131" i="6"/>
  <c r="P94" i="6"/>
  <c r="P74" i="6"/>
  <c r="P212" i="6"/>
  <c r="P167" i="6"/>
  <c r="P120" i="6"/>
  <c r="P28" i="6"/>
  <c r="P168" i="6"/>
  <c r="P252" i="6"/>
  <c r="P216" i="6"/>
  <c r="P213" i="6"/>
  <c r="P132" i="6"/>
  <c r="P169" i="6"/>
  <c r="P13" i="6"/>
  <c r="P75" i="6"/>
  <c r="P217" i="6"/>
  <c r="P170" i="6"/>
  <c r="P57" i="6"/>
  <c r="P84" i="6"/>
  <c r="P171" i="6"/>
  <c r="P245" i="6"/>
  <c r="P149" i="6"/>
  <c r="P101" i="6"/>
  <c r="P85" i="6"/>
  <c r="P24" i="6"/>
  <c r="P95" i="6"/>
  <c r="P18" i="6"/>
  <c r="P41" i="6"/>
  <c r="P172" i="6"/>
  <c r="P48" i="6"/>
  <c r="P36" i="6"/>
  <c r="N102" i="6"/>
  <c r="N230" i="6"/>
  <c r="N121" i="6"/>
  <c r="N184" i="6"/>
  <c r="N133" i="6"/>
  <c r="N19" i="6"/>
  <c r="N63" i="6"/>
  <c r="N231" i="6"/>
  <c r="N134" i="6"/>
  <c r="N5" i="6"/>
  <c r="N199" i="6"/>
  <c r="N173" i="6"/>
  <c r="N246" i="6"/>
  <c r="N253" i="6"/>
  <c r="N232" i="6"/>
  <c r="N218" i="6"/>
  <c r="N135" i="6"/>
  <c r="N136" i="6"/>
  <c r="N219" i="6"/>
  <c r="N247" i="6"/>
  <c r="N220" i="6"/>
  <c r="N233" i="6"/>
  <c r="N106" i="6"/>
  <c r="N137" i="6"/>
  <c r="N96" i="6"/>
  <c r="N42" i="6"/>
  <c r="N254" i="6"/>
  <c r="N138" i="6"/>
  <c r="N185" i="6"/>
  <c r="N174" i="6"/>
  <c r="N175" i="6"/>
  <c r="N200" i="6"/>
  <c r="N107" i="6"/>
  <c r="N221" i="6"/>
  <c r="N43" i="6"/>
  <c r="N97" i="6"/>
  <c r="N222" i="6"/>
  <c r="N58" i="6"/>
  <c r="N87" i="6"/>
  <c r="N108" i="6"/>
  <c r="N59" i="6"/>
  <c r="N109" i="6"/>
  <c r="N49" i="6"/>
  <c r="N139" i="6"/>
  <c r="N150" i="6"/>
  <c r="N214" i="6"/>
  <c r="N15" i="6"/>
  <c r="N3" i="6"/>
  <c r="N103" i="6"/>
  <c r="N140" i="6"/>
  <c r="N76" i="6"/>
  <c r="N186" i="6"/>
  <c r="N176" i="6"/>
  <c r="N60" i="6"/>
  <c r="N141" i="6"/>
  <c r="N259" i="6"/>
  <c r="N151" i="6"/>
  <c r="N22" i="6"/>
  <c r="N64" i="6"/>
  <c r="N234" i="6"/>
  <c r="N61" i="6"/>
  <c r="N65" i="6"/>
  <c r="N98" i="6"/>
  <c r="N187" i="6"/>
  <c r="N188" i="6"/>
  <c r="N235" i="6"/>
  <c r="N248" i="6"/>
  <c r="N236" i="6"/>
  <c r="N10" i="6"/>
  <c r="N152" i="6"/>
  <c r="N189" i="6"/>
  <c r="N88" i="6"/>
  <c r="N153" i="6"/>
  <c r="N201" i="6"/>
  <c r="N20" i="6"/>
  <c r="N122" i="6"/>
  <c r="N223" i="6"/>
  <c r="N29" i="6"/>
  <c r="N25" i="6"/>
  <c r="N190" i="6"/>
  <c r="N177" i="6"/>
  <c r="N77" i="6"/>
  <c r="N142" i="6"/>
  <c r="N237" i="6"/>
  <c r="N44" i="6"/>
  <c r="N89" i="6"/>
  <c r="N50" i="6"/>
  <c r="N78" i="6"/>
  <c r="N194" i="6"/>
  <c r="N45" i="6"/>
  <c r="N123" i="6"/>
  <c r="N46" i="6"/>
  <c r="N154" i="6"/>
  <c r="N66" i="6"/>
  <c r="N67" i="6"/>
  <c r="N52" i="6"/>
  <c r="N90" i="6"/>
  <c r="N6" i="6"/>
  <c r="N33" i="6"/>
  <c r="N53" i="6"/>
  <c r="N143" i="6"/>
  <c r="N79" i="6"/>
  <c r="N39" i="6"/>
  <c r="N26" i="6"/>
  <c r="N202" i="6"/>
  <c r="N68" i="6"/>
  <c r="N124" i="6"/>
  <c r="N99" i="6"/>
  <c r="N69" i="6"/>
  <c r="N16" i="6"/>
  <c r="N70" i="6"/>
  <c r="N125" i="6"/>
  <c r="N11" i="6"/>
  <c r="N4" i="6"/>
  <c r="N100" i="6"/>
  <c r="N249" i="6"/>
  <c r="N255" i="6"/>
  <c r="N238" i="6"/>
  <c r="N195" i="6"/>
  <c r="N224" i="6"/>
  <c r="N110" i="6"/>
  <c r="N126" i="6"/>
  <c r="N155" i="6"/>
  <c r="N111" i="6"/>
  <c r="N239" i="6"/>
  <c r="N104" i="6"/>
  <c r="N112" i="6"/>
  <c r="N203" i="6"/>
  <c r="N178" i="6"/>
  <c r="N37" i="6"/>
  <c r="N38" i="6"/>
  <c r="N127" i="6"/>
  <c r="N179" i="6"/>
  <c r="N144" i="6"/>
  <c r="N250" i="6"/>
  <c r="N47" i="6"/>
  <c r="N34" i="6"/>
  <c r="N215" i="6"/>
  <c r="N156" i="6"/>
  <c r="N80" i="6"/>
  <c r="N105" i="6"/>
  <c r="N91" i="6"/>
  <c r="N54" i="6"/>
  <c r="N113" i="6"/>
  <c r="N40" i="6"/>
  <c r="N180" i="6"/>
  <c r="N35" i="6"/>
  <c r="N157" i="6"/>
  <c r="N114" i="6"/>
  <c r="N71" i="6"/>
  <c r="N23" i="6"/>
  <c r="N7" i="6"/>
  <c r="N261" i="6"/>
  <c r="N225" i="6"/>
  <c r="N17" i="6"/>
  <c r="N92" i="6"/>
  <c r="N204" i="6"/>
  <c r="N208" i="6"/>
  <c r="N115" i="6"/>
  <c r="N226" i="6"/>
  <c r="N205" i="6"/>
  <c r="N158" i="6"/>
  <c r="N116" i="6"/>
  <c r="N240" i="6"/>
  <c r="N196" i="6"/>
  <c r="N159" i="6"/>
  <c r="N206" i="6"/>
  <c r="N191" i="6"/>
  <c r="N192" i="6"/>
  <c r="N251" i="6"/>
  <c r="N227" i="6"/>
  <c r="N160" i="6"/>
  <c r="N209" i="6"/>
  <c r="N117" i="6"/>
  <c r="N241" i="6"/>
  <c r="N256" i="6"/>
  <c r="N262" i="6"/>
  <c r="N128" i="6"/>
  <c r="N197" i="6"/>
  <c r="N207" i="6"/>
  <c r="N81" i="6"/>
  <c r="N161" i="6"/>
  <c r="N30" i="6"/>
  <c r="N145" i="6"/>
  <c r="N228" i="6"/>
  <c r="N62" i="6"/>
  <c r="N162" i="6"/>
  <c r="N260" i="6"/>
  <c r="N146" i="6"/>
  <c r="N242" i="6"/>
  <c r="N51" i="6"/>
  <c r="N72" i="6"/>
  <c r="N193" i="6"/>
  <c r="N31" i="6"/>
  <c r="N8" i="6"/>
  <c r="N129" i="6"/>
  <c r="N73" i="6"/>
  <c r="N198" i="6"/>
  <c r="N14" i="6"/>
  <c r="N118" i="6"/>
  <c r="N130" i="6"/>
  <c r="N82" i="6"/>
  <c r="N55" i="6"/>
  <c r="N21" i="6"/>
  <c r="N210" i="6"/>
  <c r="N211" i="6"/>
  <c r="N12" i="6"/>
  <c r="N119" i="6"/>
  <c r="N147" i="6"/>
  <c r="N181" i="6"/>
  <c r="N163" i="6"/>
  <c r="N164" i="6"/>
  <c r="N93" i="6"/>
  <c r="N27" i="6"/>
  <c r="N9" i="6"/>
  <c r="N229" i="6"/>
  <c r="N83" i="6"/>
  <c r="N32" i="6"/>
  <c r="N148" i="6"/>
  <c r="N165" i="6"/>
  <c r="N257" i="6"/>
  <c r="N243" i="6"/>
  <c r="N182" i="6"/>
  <c r="N56" i="6"/>
  <c r="N183" i="6"/>
  <c r="N244" i="6"/>
  <c r="N166" i="6"/>
  <c r="N258" i="6"/>
  <c r="N131" i="6"/>
  <c r="N94" i="6"/>
  <c r="N74" i="6"/>
  <c r="N212" i="6"/>
  <c r="N167" i="6"/>
  <c r="N120" i="6"/>
  <c r="N28" i="6"/>
  <c r="N168" i="6"/>
  <c r="N252" i="6"/>
  <c r="N216" i="6"/>
  <c r="N213" i="6"/>
  <c r="N132" i="6"/>
  <c r="N169" i="6"/>
  <c r="N13" i="6"/>
  <c r="N75" i="6"/>
  <c r="N217" i="6"/>
  <c r="N170" i="6"/>
  <c r="N57" i="6"/>
  <c r="N84" i="6"/>
  <c r="N171" i="6"/>
  <c r="N245" i="6"/>
  <c r="N149" i="6"/>
  <c r="N101" i="6"/>
  <c r="N85" i="6"/>
  <c r="N24" i="6"/>
  <c r="N95" i="6"/>
  <c r="N18" i="6"/>
  <c r="N41" i="6"/>
  <c r="N172" i="6"/>
  <c r="N48" i="6"/>
  <c r="N86" i="6"/>
  <c r="N36" i="6"/>
  <c r="L86" i="6"/>
  <c r="L102" i="6"/>
  <c r="L230" i="6"/>
  <c r="L121" i="6"/>
  <c r="L184" i="6"/>
  <c r="L133" i="6"/>
  <c r="L19" i="6"/>
  <c r="L63" i="6"/>
  <c r="L231" i="6"/>
  <c r="L134" i="6"/>
  <c r="L5" i="6"/>
  <c r="L199" i="6"/>
  <c r="L173" i="6"/>
  <c r="L246" i="6"/>
  <c r="L253" i="6"/>
  <c r="L232" i="6"/>
  <c r="L218" i="6"/>
  <c r="L135" i="6"/>
  <c r="L136" i="6"/>
  <c r="L219" i="6"/>
  <c r="L247" i="6"/>
  <c r="L220" i="6"/>
  <c r="L233" i="6"/>
  <c r="L106" i="6"/>
  <c r="L137" i="6"/>
  <c r="L96" i="6"/>
  <c r="L42" i="6"/>
  <c r="L254" i="6"/>
  <c r="L138" i="6"/>
  <c r="L185" i="6"/>
  <c r="L174" i="6"/>
  <c r="L175" i="6"/>
  <c r="L200" i="6"/>
  <c r="L107" i="6"/>
  <c r="L221" i="6"/>
  <c r="L43" i="6"/>
  <c r="L97" i="6"/>
  <c r="L222" i="6"/>
  <c r="L58" i="6"/>
  <c r="L87" i="6"/>
  <c r="L108" i="6"/>
  <c r="L59" i="6"/>
  <c r="L109" i="6"/>
  <c r="L49" i="6"/>
  <c r="L139" i="6"/>
  <c r="L150" i="6"/>
  <c r="L214" i="6"/>
  <c r="L15" i="6"/>
  <c r="L3" i="6"/>
  <c r="L103" i="6"/>
  <c r="L140" i="6"/>
  <c r="L76" i="6"/>
  <c r="L186" i="6"/>
  <c r="L176" i="6"/>
  <c r="L60" i="6"/>
  <c r="L141" i="6"/>
  <c r="L259" i="6"/>
  <c r="L151" i="6"/>
  <c r="L22" i="6"/>
  <c r="L64" i="6"/>
  <c r="L234" i="6"/>
  <c r="L61" i="6"/>
  <c r="L65" i="6"/>
  <c r="L98" i="6"/>
  <c r="L187" i="6"/>
  <c r="L188" i="6"/>
  <c r="L235" i="6"/>
  <c r="L248" i="6"/>
  <c r="L236" i="6"/>
  <c r="L10" i="6"/>
  <c r="L152" i="6"/>
  <c r="L189" i="6"/>
  <c r="L88" i="6"/>
  <c r="L153" i="6"/>
  <c r="L201" i="6"/>
  <c r="L20" i="6"/>
  <c r="L122" i="6"/>
  <c r="L223" i="6"/>
  <c r="L29" i="6"/>
  <c r="L25" i="6"/>
  <c r="L190" i="6"/>
  <c r="L177" i="6"/>
  <c r="L77" i="6"/>
  <c r="L142" i="6"/>
  <c r="L237" i="6"/>
  <c r="L44" i="6"/>
  <c r="L89" i="6"/>
  <c r="L50" i="6"/>
  <c r="L78" i="6"/>
  <c r="L194" i="6"/>
  <c r="L45" i="6"/>
  <c r="L123" i="6"/>
  <c r="L46" i="6"/>
  <c r="L154" i="6"/>
  <c r="L66" i="6"/>
  <c r="L67" i="6"/>
  <c r="L52" i="6"/>
  <c r="L90" i="6"/>
  <c r="L6" i="6"/>
  <c r="L33" i="6"/>
  <c r="L53" i="6"/>
  <c r="L143" i="6"/>
  <c r="L79" i="6"/>
  <c r="L39" i="6"/>
  <c r="L26" i="6"/>
  <c r="L202" i="6"/>
  <c r="L68" i="6"/>
  <c r="L124" i="6"/>
  <c r="L99" i="6"/>
  <c r="L69" i="6"/>
  <c r="L16" i="6"/>
  <c r="L70" i="6"/>
  <c r="L125" i="6"/>
  <c r="L11" i="6"/>
  <c r="L4" i="6"/>
  <c r="L100" i="6"/>
  <c r="L249" i="6"/>
  <c r="L255" i="6"/>
  <c r="L238" i="6"/>
  <c r="L195" i="6"/>
  <c r="L224" i="6"/>
  <c r="L110" i="6"/>
  <c r="L126" i="6"/>
  <c r="L155" i="6"/>
  <c r="L111" i="6"/>
  <c r="L239" i="6"/>
  <c r="L104" i="6"/>
  <c r="L112" i="6"/>
  <c r="L203" i="6"/>
  <c r="L178" i="6"/>
  <c r="L37" i="6"/>
  <c r="L38" i="6"/>
  <c r="L127" i="6"/>
  <c r="L179" i="6"/>
  <c r="L144" i="6"/>
  <c r="L250" i="6"/>
  <c r="L47" i="6"/>
  <c r="L34" i="6"/>
  <c r="L215" i="6"/>
  <c r="L156" i="6"/>
  <c r="L80" i="6"/>
  <c r="L105" i="6"/>
  <c r="L91" i="6"/>
  <c r="L54" i="6"/>
  <c r="L113" i="6"/>
  <c r="L40" i="6"/>
  <c r="L180" i="6"/>
  <c r="L35" i="6"/>
  <c r="L157" i="6"/>
  <c r="L114" i="6"/>
  <c r="L71" i="6"/>
  <c r="L23" i="6"/>
  <c r="L7" i="6"/>
  <c r="L261" i="6"/>
  <c r="L225" i="6"/>
  <c r="L17" i="6"/>
  <c r="L92" i="6"/>
  <c r="L204" i="6"/>
  <c r="L208" i="6"/>
  <c r="L115" i="6"/>
  <c r="L226" i="6"/>
  <c r="L205" i="6"/>
  <c r="L158" i="6"/>
  <c r="L116" i="6"/>
  <c r="L240" i="6"/>
  <c r="L196" i="6"/>
  <c r="L159" i="6"/>
  <c r="L206" i="6"/>
  <c r="L191" i="6"/>
  <c r="L192" i="6"/>
  <c r="L251" i="6"/>
  <c r="L227" i="6"/>
  <c r="L160" i="6"/>
  <c r="L209" i="6"/>
  <c r="L117" i="6"/>
  <c r="L241" i="6"/>
  <c r="L256" i="6"/>
  <c r="L262" i="6"/>
  <c r="L128" i="6"/>
  <c r="L197" i="6"/>
  <c r="L207" i="6"/>
  <c r="L81" i="6"/>
  <c r="L161" i="6"/>
  <c r="L30" i="6"/>
  <c r="L145" i="6"/>
  <c r="L228" i="6"/>
  <c r="L62" i="6"/>
  <c r="L162" i="6"/>
  <c r="L260" i="6"/>
  <c r="L146" i="6"/>
  <c r="L242" i="6"/>
  <c r="L51" i="6"/>
  <c r="L72" i="6"/>
  <c r="L193" i="6"/>
  <c r="L31" i="6"/>
  <c r="L8" i="6"/>
  <c r="L129" i="6"/>
  <c r="L73" i="6"/>
  <c r="L198" i="6"/>
  <c r="L14" i="6"/>
  <c r="L118" i="6"/>
  <c r="L130" i="6"/>
  <c r="L82" i="6"/>
  <c r="L55" i="6"/>
  <c r="L21" i="6"/>
  <c r="L210" i="6"/>
  <c r="L211" i="6"/>
  <c r="L12" i="6"/>
  <c r="L119" i="6"/>
  <c r="L147" i="6"/>
  <c r="L181" i="6"/>
  <c r="L163" i="6"/>
  <c r="L164" i="6"/>
  <c r="L93" i="6"/>
  <c r="L27" i="6"/>
  <c r="L9" i="6"/>
  <c r="L229" i="6"/>
  <c r="L83" i="6"/>
  <c r="L32" i="6"/>
  <c r="L148" i="6"/>
  <c r="L165" i="6"/>
  <c r="L257" i="6"/>
  <c r="L243" i="6"/>
  <c r="L182" i="6"/>
  <c r="L56" i="6"/>
  <c r="L183" i="6"/>
  <c r="L244" i="6"/>
  <c r="L166" i="6"/>
  <c r="L258" i="6"/>
  <c r="L131" i="6"/>
  <c r="L94" i="6"/>
  <c r="L74" i="6"/>
  <c r="L212" i="6"/>
  <c r="L167" i="6"/>
  <c r="L120" i="6"/>
  <c r="L28" i="6"/>
  <c r="L168" i="6"/>
  <c r="L252" i="6"/>
  <c r="L216" i="6"/>
  <c r="L213" i="6"/>
  <c r="L132" i="6"/>
  <c r="L169" i="6"/>
  <c r="L13" i="6"/>
  <c r="L75" i="6"/>
  <c r="L217" i="6"/>
  <c r="L170" i="6"/>
  <c r="L57" i="6"/>
  <c r="L84" i="6"/>
  <c r="L171" i="6"/>
  <c r="L245" i="6"/>
  <c r="L149" i="6"/>
  <c r="L101" i="6"/>
  <c r="L85" i="6"/>
  <c r="L24" i="6"/>
  <c r="L95" i="6"/>
  <c r="L18" i="6"/>
  <c r="L41" i="6"/>
  <c r="L172" i="6"/>
  <c r="L48" i="6"/>
  <c r="L36" i="6"/>
  <c r="J172" i="6"/>
  <c r="J41" i="6"/>
  <c r="J18" i="6"/>
  <c r="J95" i="6"/>
  <c r="J24" i="6"/>
  <c r="J85" i="6"/>
  <c r="J101" i="6"/>
  <c r="J149" i="6"/>
  <c r="J245" i="6"/>
  <c r="J171" i="6"/>
  <c r="J84" i="6"/>
  <c r="J57" i="6"/>
  <c r="J170" i="6"/>
  <c r="J217" i="6"/>
  <c r="J75" i="6"/>
  <c r="J13" i="6"/>
  <c r="J169" i="6"/>
  <c r="J132" i="6"/>
  <c r="J213" i="6"/>
  <c r="J216" i="6"/>
  <c r="J252" i="6"/>
  <c r="J168" i="6"/>
  <c r="J28" i="6"/>
  <c r="J120" i="6"/>
  <c r="J167" i="6"/>
  <c r="J212" i="6"/>
  <c r="J74" i="6"/>
  <c r="J131" i="6"/>
  <c r="J258" i="6"/>
  <c r="J94" i="6"/>
  <c r="J166" i="6"/>
  <c r="J244" i="6"/>
  <c r="J183" i="6"/>
  <c r="J56" i="6"/>
  <c r="J148" i="6"/>
  <c r="J182" i="6"/>
  <c r="J243" i="6"/>
  <c r="J257" i="6"/>
  <c r="J165" i="6"/>
  <c r="J32" i="6"/>
  <c r="J83" i="6"/>
  <c r="J229" i="6"/>
  <c r="J9" i="6"/>
  <c r="J27" i="6"/>
  <c r="J93" i="6"/>
  <c r="J164" i="6"/>
  <c r="J163" i="6"/>
  <c r="J181" i="6"/>
  <c r="J147" i="6"/>
  <c r="J119" i="6"/>
  <c r="J12" i="6"/>
  <c r="J79" i="6"/>
  <c r="J143" i="6"/>
  <c r="J53" i="6"/>
  <c r="J33" i="6"/>
  <c r="J6" i="6"/>
  <c r="J90" i="6"/>
  <c r="J52" i="6"/>
  <c r="J67" i="6"/>
  <c r="J66" i="6"/>
  <c r="J154" i="6"/>
  <c r="J46" i="6"/>
  <c r="J123" i="6"/>
  <c r="J45" i="6"/>
  <c r="J194" i="6"/>
  <c r="J78" i="6"/>
  <c r="J50" i="6"/>
  <c r="J89" i="6"/>
  <c r="J44" i="6"/>
  <c r="J237" i="6"/>
  <c r="J142" i="6"/>
  <c r="J77" i="6"/>
  <c r="J177" i="6"/>
  <c r="J190" i="6"/>
  <c r="J25" i="6"/>
  <c r="J29" i="6"/>
  <c r="J223" i="6"/>
  <c r="J122" i="6"/>
  <c r="J20" i="6"/>
  <c r="J153" i="6"/>
  <c r="J88" i="6"/>
  <c r="J201" i="6"/>
  <c r="J189" i="6"/>
  <c r="J152" i="6"/>
  <c r="J10" i="6"/>
  <c r="J236" i="6"/>
  <c r="J98" i="6"/>
  <c r="J248" i="6"/>
  <c r="J235" i="6"/>
  <c r="J188" i="6"/>
  <c r="J187" i="6"/>
  <c r="J65" i="6"/>
  <c r="J61" i="6"/>
  <c r="J234" i="6"/>
  <c r="J64" i="6"/>
  <c r="J22" i="6"/>
  <c r="J151" i="6"/>
  <c r="J259" i="6"/>
  <c r="J141" i="6"/>
  <c r="J60" i="6"/>
  <c r="J176" i="6"/>
  <c r="J186" i="6"/>
  <c r="J76" i="6"/>
  <c r="J140" i="6"/>
  <c r="J103" i="6"/>
  <c r="J3" i="6"/>
  <c r="J15" i="6"/>
  <c r="J214" i="6"/>
  <c r="J150" i="6"/>
  <c r="J139" i="6"/>
  <c r="J49" i="6"/>
  <c r="J109" i="6"/>
  <c r="J59" i="6"/>
  <c r="J108" i="6"/>
  <c r="J87" i="6"/>
  <c r="J58" i="6"/>
  <c r="J222" i="6"/>
  <c r="J97" i="6"/>
  <c r="J43" i="6"/>
  <c r="J221" i="6"/>
  <c r="J107" i="6"/>
  <c r="J200" i="6"/>
  <c r="J175" i="6"/>
  <c r="J174" i="6"/>
  <c r="J185" i="6"/>
  <c r="J138" i="6"/>
  <c r="J254" i="6"/>
  <c r="J42" i="6"/>
  <c r="J96" i="6"/>
  <c r="J137" i="6"/>
  <c r="J106" i="6"/>
  <c r="J220" i="6"/>
  <c r="J247" i="6"/>
  <c r="J233" i="6"/>
  <c r="J219" i="6"/>
  <c r="J136" i="6"/>
  <c r="J135" i="6"/>
  <c r="J218" i="6"/>
  <c r="J199" i="6"/>
  <c r="J232" i="6"/>
  <c r="J253" i="6"/>
  <c r="J246" i="6"/>
  <c r="J173" i="6"/>
  <c r="J5" i="6"/>
  <c r="J134" i="6"/>
  <c r="J231" i="6"/>
  <c r="J63" i="6"/>
  <c r="J19" i="6"/>
  <c r="J133" i="6"/>
  <c r="J184" i="6"/>
  <c r="J121" i="6"/>
  <c r="J230" i="6"/>
  <c r="J102" i="6"/>
  <c r="J86" i="6"/>
  <c r="J36" i="6"/>
  <c r="J211" i="6"/>
  <c r="J210" i="6"/>
  <c r="J21" i="6"/>
  <c r="J55" i="6"/>
  <c r="J82" i="6"/>
  <c r="J130" i="6"/>
  <c r="J118" i="6"/>
  <c r="J14" i="6"/>
  <c r="J198" i="6"/>
  <c r="J73" i="6"/>
  <c r="J129" i="6"/>
  <c r="J8" i="6"/>
  <c r="J31" i="6"/>
  <c r="J193" i="6"/>
  <c r="J72" i="6"/>
  <c r="J51" i="6"/>
  <c r="J242" i="6"/>
  <c r="J146" i="6"/>
  <c r="J260" i="6"/>
  <c r="J162" i="6"/>
  <c r="J62" i="6"/>
  <c r="J228" i="6"/>
  <c r="J145" i="6"/>
  <c r="J30" i="6"/>
  <c r="J161" i="6"/>
  <c r="J81" i="6"/>
  <c r="J207" i="6"/>
  <c r="J197" i="6"/>
  <c r="J262" i="6"/>
  <c r="J256" i="6"/>
  <c r="J128" i="6"/>
  <c r="J241" i="6"/>
  <c r="J117" i="6"/>
  <c r="J209" i="6"/>
  <c r="J160" i="6"/>
  <c r="J206" i="6"/>
  <c r="J227" i="6"/>
  <c r="J251" i="6"/>
  <c r="J192" i="6"/>
  <c r="J191" i="6"/>
  <c r="J159" i="6"/>
  <c r="J196" i="6"/>
  <c r="J240" i="6"/>
  <c r="J116" i="6"/>
  <c r="J158" i="6"/>
  <c r="J205" i="6"/>
  <c r="J226" i="6"/>
  <c r="J115" i="6"/>
  <c r="J208" i="6"/>
  <c r="J204" i="6"/>
  <c r="J92" i="6"/>
  <c r="J17" i="6"/>
  <c r="J225" i="6"/>
  <c r="J261" i="6"/>
  <c r="J7" i="6"/>
  <c r="J23" i="6"/>
  <c r="J71" i="6"/>
  <c r="J114" i="6"/>
  <c r="J157" i="6"/>
  <c r="J35" i="6"/>
  <c r="J180" i="6"/>
  <c r="J40" i="6"/>
  <c r="J113" i="6"/>
  <c r="J54" i="6"/>
  <c r="J91" i="6"/>
  <c r="J105" i="6"/>
  <c r="J80" i="6"/>
  <c r="J156" i="6"/>
  <c r="J215" i="6"/>
  <c r="J34" i="6"/>
  <c r="J47" i="6"/>
  <c r="J250" i="6"/>
  <c r="J144" i="6"/>
  <c r="J179" i="6"/>
  <c r="J127" i="6"/>
  <c r="J38" i="6"/>
  <c r="J37" i="6"/>
  <c r="J178" i="6"/>
  <c r="J203" i="6"/>
  <c r="J112" i="6"/>
  <c r="J239" i="6"/>
  <c r="J111" i="6"/>
  <c r="J104" i="6"/>
  <c r="J155" i="6"/>
  <c r="J126" i="6"/>
  <c r="J110" i="6"/>
  <c r="J224" i="6"/>
  <c r="J100" i="6"/>
  <c r="J195" i="6"/>
  <c r="J238" i="6"/>
  <c r="J255" i="6"/>
  <c r="J249" i="6"/>
  <c r="J4" i="6"/>
  <c r="J11" i="6"/>
  <c r="J125" i="6"/>
  <c r="J70" i="6"/>
  <c r="J16" i="6"/>
  <c r="J69" i="6"/>
  <c r="J99" i="6"/>
  <c r="J124" i="6"/>
  <c r="J68" i="6"/>
  <c r="J202" i="6"/>
  <c r="J26" i="6"/>
  <c r="J39" i="6"/>
  <c r="J48" i="6"/>
  <c r="H172" i="6"/>
  <c r="AA172" i="6"/>
  <c r="H41" i="6"/>
  <c r="AA41" i="6"/>
  <c r="H18" i="6"/>
  <c r="AA18" i="6"/>
  <c r="H95" i="6"/>
  <c r="AA95" i="6"/>
  <c r="H24" i="6"/>
  <c r="AA24" i="6"/>
  <c r="H85" i="6"/>
  <c r="H101" i="6"/>
  <c r="H149" i="6"/>
  <c r="H245" i="6"/>
  <c r="AA245" i="6"/>
  <c r="H171" i="6"/>
  <c r="AA171" i="6"/>
  <c r="H84" i="6"/>
  <c r="AA84" i="6"/>
  <c r="H57" i="6"/>
  <c r="AA57" i="6"/>
  <c r="H170" i="6"/>
  <c r="AA170" i="6"/>
  <c r="H217" i="6"/>
  <c r="H75" i="6"/>
  <c r="H13" i="6"/>
  <c r="H169" i="6"/>
  <c r="AA169" i="6"/>
  <c r="H132" i="6"/>
  <c r="AA132" i="6"/>
  <c r="H213" i="6"/>
  <c r="AA213" i="6"/>
  <c r="H216" i="6"/>
  <c r="AA216" i="6"/>
  <c r="H252" i="6"/>
  <c r="AA252" i="6"/>
  <c r="H168" i="6"/>
  <c r="H28" i="6"/>
  <c r="H120" i="6"/>
  <c r="H167" i="6"/>
  <c r="AA167" i="6"/>
  <c r="H212" i="6"/>
  <c r="AA212" i="6"/>
  <c r="H74" i="6"/>
  <c r="AA74" i="6"/>
  <c r="H131" i="6"/>
  <c r="AA131" i="6"/>
  <c r="H258" i="6"/>
  <c r="AA258" i="6"/>
  <c r="H94" i="6"/>
  <c r="H166" i="6"/>
  <c r="H244" i="6"/>
  <c r="H183" i="6"/>
  <c r="AA183" i="6"/>
  <c r="H56" i="6"/>
  <c r="AA56" i="6"/>
  <c r="H148" i="6"/>
  <c r="AA148" i="6"/>
  <c r="H182" i="6"/>
  <c r="AA182" i="6"/>
  <c r="H243" i="6"/>
  <c r="AA243" i="6"/>
  <c r="H257" i="6"/>
  <c r="H165" i="6"/>
  <c r="H32" i="6"/>
  <c r="H83" i="6"/>
  <c r="AA83" i="6"/>
  <c r="H229" i="6"/>
  <c r="AA229" i="6"/>
  <c r="H9" i="6"/>
  <c r="AA9" i="6"/>
  <c r="H27" i="6"/>
  <c r="AA27" i="6"/>
  <c r="H93" i="6"/>
  <c r="AA93" i="6"/>
  <c r="H164" i="6"/>
  <c r="H163" i="6"/>
  <c r="H181" i="6"/>
  <c r="H147" i="6"/>
  <c r="AA147" i="6"/>
  <c r="H119" i="6"/>
  <c r="AA119" i="6"/>
  <c r="H12" i="6"/>
  <c r="AA12" i="6"/>
  <c r="H79" i="6"/>
  <c r="AA79" i="6"/>
  <c r="H143" i="6"/>
  <c r="AA143" i="6"/>
  <c r="H53" i="6"/>
  <c r="H33" i="6"/>
  <c r="H6" i="6"/>
  <c r="H90" i="6"/>
  <c r="AA90" i="6"/>
  <c r="H52" i="6"/>
  <c r="AA52" i="6"/>
  <c r="H67" i="6"/>
  <c r="AA67" i="6"/>
  <c r="H66" i="6"/>
  <c r="AA66" i="6"/>
  <c r="H154" i="6"/>
  <c r="AA154" i="6"/>
  <c r="H46" i="6"/>
  <c r="H123" i="6"/>
  <c r="H45" i="6"/>
  <c r="H194" i="6"/>
  <c r="AA194" i="6"/>
  <c r="H78" i="6"/>
  <c r="AA78" i="6"/>
  <c r="H50" i="6"/>
  <c r="AA50" i="6"/>
  <c r="H89" i="6"/>
  <c r="AA89" i="6"/>
  <c r="H44" i="6"/>
  <c r="AA44" i="6"/>
  <c r="H237" i="6"/>
  <c r="H142" i="6"/>
  <c r="H77" i="6"/>
  <c r="H177" i="6"/>
  <c r="AA177" i="6"/>
  <c r="H190" i="6"/>
  <c r="AA190" i="6"/>
  <c r="H25" i="6"/>
  <c r="AA25" i="6"/>
  <c r="H29" i="6"/>
  <c r="AA29" i="6"/>
  <c r="H223" i="6"/>
  <c r="AA223" i="6"/>
  <c r="H122" i="6"/>
  <c r="H20" i="6"/>
  <c r="H153" i="6"/>
  <c r="H88" i="6"/>
  <c r="AA88" i="6"/>
  <c r="H201" i="6"/>
  <c r="AA201" i="6"/>
  <c r="H189" i="6"/>
  <c r="AA189" i="6"/>
  <c r="H152" i="6"/>
  <c r="AA152" i="6"/>
  <c r="H10" i="6"/>
  <c r="AA10" i="6"/>
  <c r="H236" i="6"/>
  <c r="H98" i="6"/>
  <c r="H248" i="6"/>
  <c r="H235" i="6"/>
  <c r="AA235" i="6"/>
  <c r="H188" i="6"/>
  <c r="AA188" i="6"/>
  <c r="H187" i="6"/>
  <c r="AA187" i="6"/>
  <c r="H65" i="6"/>
  <c r="AA65" i="6"/>
  <c r="H61" i="6"/>
  <c r="AA61" i="6"/>
  <c r="H234" i="6"/>
  <c r="H64" i="6"/>
  <c r="H22" i="6"/>
  <c r="H151" i="6"/>
  <c r="AA151" i="6"/>
  <c r="H259" i="6"/>
  <c r="AA259" i="6"/>
  <c r="H141" i="6"/>
  <c r="AA141" i="6"/>
  <c r="H60" i="6"/>
  <c r="AA60" i="6"/>
  <c r="H176" i="6"/>
  <c r="AA176" i="6"/>
  <c r="H186" i="6"/>
  <c r="H76" i="6"/>
  <c r="H140" i="6"/>
  <c r="H103" i="6"/>
  <c r="AA103" i="6"/>
  <c r="H3" i="6"/>
  <c r="AA3" i="6"/>
  <c r="H15" i="6"/>
  <c r="AA15" i="6"/>
  <c r="H214" i="6"/>
  <c r="AA214" i="6"/>
  <c r="H150" i="6"/>
  <c r="AA150" i="6"/>
  <c r="H139" i="6"/>
  <c r="H49" i="6"/>
  <c r="H109" i="6"/>
  <c r="H59" i="6"/>
  <c r="AA59" i="6"/>
  <c r="H108" i="6"/>
  <c r="AA108" i="6"/>
  <c r="H87" i="6"/>
  <c r="AA87" i="6"/>
  <c r="H58" i="6"/>
  <c r="AA58" i="6"/>
  <c r="H222" i="6"/>
  <c r="AA222" i="6"/>
  <c r="H97" i="6"/>
  <c r="H43" i="6"/>
  <c r="H221" i="6"/>
  <c r="H107" i="6"/>
  <c r="AA107" i="6"/>
  <c r="H200" i="6"/>
  <c r="AA200" i="6"/>
  <c r="H175" i="6"/>
  <c r="AA175" i="6"/>
  <c r="H174" i="6"/>
  <c r="AA174" i="6"/>
  <c r="H185" i="6"/>
  <c r="AA185" i="6"/>
  <c r="H138" i="6"/>
  <c r="H254" i="6"/>
  <c r="H42" i="6"/>
  <c r="H96" i="6"/>
  <c r="AA96" i="6"/>
  <c r="H137" i="6"/>
  <c r="AA137" i="6"/>
  <c r="H106" i="6"/>
  <c r="AA106" i="6"/>
  <c r="H220" i="6"/>
  <c r="AA220" i="6"/>
  <c r="H247" i="6"/>
  <c r="AA247" i="6"/>
  <c r="H233" i="6"/>
  <c r="H219" i="6"/>
  <c r="H136" i="6"/>
  <c r="H135" i="6"/>
  <c r="AA135" i="6"/>
  <c r="H218" i="6"/>
  <c r="AA218" i="6"/>
  <c r="H199" i="6"/>
  <c r="AA199" i="6"/>
  <c r="H232" i="6"/>
  <c r="AA232" i="6"/>
  <c r="H253" i="6"/>
  <c r="AA253" i="6"/>
  <c r="H246" i="6"/>
  <c r="H173" i="6"/>
  <c r="H5" i="6"/>
  <c r="H134" i="6"/>
  <c r="AA134" i="6"/>
  <c r="H231" i="6"/>
  <c r="AA231" i="6"/>
  <c r="H63" i="6"/>
  <c r="AA63" i="6"/>
  <c r="H19" i="6"/>
  <c r="AA19" i="6"/>
  <c r="H133" i="6"/>
  <c r="AA133" i="6"/>
  <c r="H184" i="6"/>
  <c r="H121" i="6"/>
  <c r="H230" i="6"/>
  <c r="H102" i="6"/>
  <c r="AA102" i="6"/>
  <c r="H86" i="6"/>
  <c r="AA86" i="6"/>
  <c r="H36" i="6"/>
  <c r="AA36" i="6"/>
  <c r="H211" i="6"/>
  <c r="AA211" i="6"/>
  <c r="H210" i="6"/>
  <c r="AA210" i="6"/>
  <c r="H21" i="6"/>
  <c r="H55" i="6"/>
  <c r="H82" i="6"/>
  <c r="H130" i="6"/>
  <c r="AA130" i="6"/>
  <c r="H118" i="6"/>
  <c r="AA118" i="6"/>
  <c r="H14" i="6"/>
  <c r="AA14" i="6"/>
  <c r="H198" i="6"/>
  <c r="AA198" i="6"/>
  <c r="H73" i="6"/>
  <c r="AA73" i="6"/>
  <c r="H129" i="6"/>
  <c r="H8" i="6"/>
  <c r="H31" i="6"/>
  <c r="H193" i="6"/>
  <c r="AA193" i="6"/>
  <c r="H72" i="6"/>
  <c r="AA72" i="6"/>
  <c r="H51" i="6"/>
  <c r="H242" i="6"/>
  <c r="AA242" i="6"/>
  <c r="H146" i="6"/>
  <c r="AA146" i="6"/>
  <c r="H260" i="6"/>
  <c r="H162" i="6"/>
  <c r="H62" i="6"/>
  <c r="H228" i="6"/>
  <c r="AA228" i="6"/>
  <c r="H145" i="6"/>
  <c r="AA145" i="6"/>
  <c r="H30" i="6"/>
  <c r="AA30" i="6"/>
  <c r="H161" i="6"/>
  <c r="AA161" i="6"/>
  <c r="H81" i="6"/>
  <c r="AA81" i="6"/>
  <c r="H207" i="6"/>
  <c r="H197" i="6"/>
  <c r="H262" i="6"/>
  <c r="H256" i="6"/>
  <c r="AA256" i="6"/>
  <c r="H128" i="6"/>
  <c r="AA128" i="6"/>
  <c r="H241" i="6"/>
  <c r="AA241" i="6"/>
  <c r="H117" i="6"/>
  <c r="AA117" i="6"/>
  <c r="H209" i="6"/>
  <c r="AA209" i="6"/>
  <c r="H160" i="6"/>
  <c r="H206" i="6"/>
  <c r="H227" i="6"/>
  <c r="H251" i="6"/>
  <c r="AA251" i="6"/>
  <c r="H192" i="6"/>
  <c r="AA192" i="6"/>
  <c r="H191" i="6"/>
  <c r="AA191" i="6"/>
  <c r="H159" i="6"/>
  <c r="AA159" i="6"/>
  <c r="H196" i="6"/>
  <c r="AA196" i="6"/>
  <c r="H240" i="6"/>
  <c r="H116" i="6"/>
  <c r="H158" i="6"/>
  <c r="H205" i="6"/>
  <c r="AA205" i="6"/>
  <c r="H226" i="6"/>
  <c r="AA226" i="6"/>
  <c r="H115" i="6"/>
  <c r="AA115" i="6"/>
  <c r="H208" i="6"/>
  <c r="AA208" i="6"/>
  <c r="H204" i="6"/>
  <c r="AA204" i="6"/>
  <c r="H92" i="6"/>
  <c r="H17" i="6"/>
  <c r="H225" i="6"/>
  <c r="H261" i="6"/>
  <c r="AA261" i="6"/>
  <c r="H7" i="6"/>
  <c r="AA7" i="6"/>
  <c r="H23" i="6"/>
  <c r="AA23" i="6"/>
  <c r="H71" i="6"/>
  <c r="AA71" i="6"/>
  <c r="H114" i="6"/>
  <c r="AA114" i="6"/>
  <c r="H157" i="6"/>
  <c r="H35" i="6"/>
  <c r="H180" i="6"/>
  <c r="H40" i="6"/>
  <c r="AA40" i="6"/>
  <c r="H113" i="6"/>
  <c r="AA113" i="6"/>
  <c r="H54" i="6"/>
  <c r="AA54" i="6"/>
  <c r="H91" i="6"/>
  <c r="AA91" i="6"/>
  <c r="H105" i="6"/>
  <c r="AA105" i="6"/>
  <c r="H80" i="6"/>
  <c r="H156" i="6"/>
  <c r="H215" i="6"/>
  <c r="H34" i="6"/>
  <c r="AA34" i="6"/>
  <c r="H47" i="6"/>
  <c r="AA47" i="6"/>
  <c r="H250" i="6"/>
  <c r="AA250" i="6"/>
  <c r="H144" i="6"/>
  <c r="AA144" i="6"/>
  <c r="H179" i="6"/>
  <c r="AA179" i="6"/>
  <c r="H127" i="6"/>
  <c r="H38" i="6"/>
  <c r="H37" i="6"/>
  <c r="H178" i="6"/>
  <c r="AA178" i="6"/>
  <c r="H203" i="6"/>
  <c r="AA203" i="6"/>
  <c r="H112" i="6"/>
  <c r="AA112" i="6"/>
  <c r="H239" i="6"/>
  <c r="AA239" i="6"/>
  <c r="H111" i="6"/>
  <c r="AA111" i="6"/>
  <c r="H104" i="6"/>
  <c r="H155" i="6"/>
  <c r="H126" i="6"/>
  <c r="H110" i="6"/>
  <c r="AA110" i="6"/>
  <c r="H224" i="6"/>
  <c r="AA224" i="6"/>
  <c r="H100" i="6"/>
  <c r="AA100" i="6"/>
  <c r="H195" i="6"/>
  <c r="AA195" i="6"/>
  <c r="H238" i="6"/>
  <c r="AA238" i="6"/>
  <c r="H255" i="6"/>
  <c r="H249" i="6"/>
  <c r="H4" i="6"/>
  <c r="H11" i="6"/>
  <c r="AA11" i="6"/>
  <c r="H125" i="6"/>
  <c r="AA125" i="6"/>
  <c r="H70" i="6"/>
  <c r="AA70" i="6"/>
  <c r="H16" i="6"/>
  <c r="AA16" i="6"/>
  <c r="H69" i="6"/>
  <c r="AA69" i="6"/>
  <c r="H99" i="6"/>
  <c r="H124" i="6"/>
  <c r="H68" i="6"/>
  <c r="H202" i="6"/>
  <c r="AA202" i="6"/>
  <c r="H26" i="6"/>
  <c r="AA26" i="6"/>
  <c r="H39" i="6"/>
  <c r="AA39" i="6"/>
  <c r="H48" i="6"/>
  <c r="AA48" i="6"/>
  <c r="C2" i="1"/>
  <c r="AA99" i="6"/>
  <c r="AA255" i="6"/>
  <c r="AA104" i="6"/>
  <c r="AA127" i="6"/>
  <c r="AA80" i="6"/>
  <c r="AA157" i="6"/>
  <c r="AA92" i="6"/>
  <c r="AA240" i="6"/>
  <c r="AA160" i="6"/>
  <c r="AA207" i="6"/>
  <c r="AA260" i="6"/>
  <c r="AA129" i="6"/>
  <c r="AA21" i="6"/>
  <c r="AA184" i="6"/>
  <c r="AA246" i="6"/>
  <c r="AA233" i="6"/>
  <c r="AA138" i="6"/>
  <c r="AA124" i="6"/>
  <c r="AA249" i="6"/>
  <c r="AA155" i="6"/>
  <c r="AA38" i="6"/>
  <c r="AA156" i="6"/>
  <c r="AA35" i="6"/>
  <c r="AA17" i="6"/>
  <c r="AA116" i="6"/>
  <c r="AA206" i="6"/>
  <c r="AA197" i="6"/>
  <c r="AA162" i="6"/>
  <c r="AA8" i="6"/>
  <c r="AA55" i="6"/>
  <c r="AA121" i="6"/>
  <c r="AA173" i="6"/>
  <c r="AA219" i="6"/>
  <c r="AA254" i="6"/>
  <c r="AA43" i="6"/>
  <c r="AA49" i="6"/>
  <c r="AA76" i="6"/>
  <c r="AA64" i="6"/>
  <c r="AA98" i="6"/>
  <c r="AA20" i="6"/>
  <c r="AA142" i="6"/>
  <c r="AA123" i="6"/>
  <c r="AA33" i="6"/>
  <c r="AA163" i="6"/>
  <c r="AA165" i="6"/>
  <c r="AA166" i="6"/>
  <c r="AA28" i="6"/>
  <c r="AA75" i="6"/>
  <c r="AA101" i="6"/>
  <c r="AA51" i="6"/>
  <c r="AA68" i="6"/>
  <c r="AA4" i="6"/>
  <c r="AA126" i="6"/>
  <c r="AA37" i="6"/>
  <c r="AA215" i="6"/>
  <c r="AA180" i="6"/>
  <c r="AA225" i="6"/>
  <c r="AA158" i="6"/>
  <c r="AA227" i="6"/>
  <c r="AA262" i="6"/>
  <c r="AA62" i="6"/>
  <c r="AA31" i="6"/>
  <c r="AA82" i="6"/>
  <c r="AA230" i="6"/>
  <c r="AA5" i="6"/>
  <c r="AA136" i="6"/>
  <c r="AA42" i="6"/>
  <c r="AA221" i="6"/>
  <c r="AA109" i="6"/>
  <c r="AA140" i="6"/>
  <c r="AA22" i="6"/>
  <c r="AA248" i="6"/>
  <c r="AA153" i="6"/>
  <c r="AA77" i="6"/>
  <c r="AA45" i="6"/>
  <c r="AA6" i="6"/>
  <c r="AA181" i="6"/>
  <c r="AA32" i="6"/>
  <c r="AA244" i="6"/>
  <c r="AA120" i="6"/>
  <c r="AA13" i="6"/>
  <c r="AA149" i="6"/>
  <c r="AA97" i="6"/>
  <c r="AA139" i="6"/>
  <c r="AA186" i="6"/>
  <c r="AA234" i="6"/>
  <c r="AA236" i="6"/>
  <c r="AA122" i="6"/>
  <c r="AA237" i="6"/>
  <c r="AA46" i="6"/>
  <c r="AA53" i="6"/>
  <c r="AA164" i="6"/>
  <c r="AA257" i="6"/>
  <c r="AA94" i="6"/>
  <c r="AA168" i="6"/>
  <c r="AA217" i="6"/>
  <c r="AA85" i="6"/>
  <c r="C3" i="1"/>
  <c r="C4" i="1"/>
  <c r="C5" i="1"/>
  <c r="C6" i="1"/>
  <c r="C7" i="1"/>
  <c r="C8" i="1"/>
  <c r="C9" i="1"/>
  <c r="C10" i="1"/>
  <c r="U27" i="2"/>
  <c r="S27" i="2"/>
  <c r="Q27" i="2"/>
  <c r="O27" i="2"/>
  <c r="M27" i="2"/>
  <c r="K27" i="2"/>
  <c r="I27" i="2"/>
  <c r="G27" i="2"/>
  <c r="E27" i="2"/>
  <c r="C27" i="2"/>
  <c r="V27" i="2"/>
  <c r="U26" i="2"/>
  <c r="S26" i="2"/>
  <c r="Q26" i="2"/>
  <c r="O26" i="2"/>
  <c r="M26" i="2"/>
  <c r="K26" i="2"/>
  <c r="I26" i="2"/>
  <c r="G26" i="2"/>
  <c r="E26" i="2"/>
  <c r="C26" i="2"/>
  <c r="V26" i="2"/>
  <c r="U25" i="2"/>
  <c r="S25" i="2"/>
  <c r="Q25" i="2"/>
  <c r="O25" i="2"/>
  <c r="M25" i="2"/>
  <c r="K25" i="2"/>
  <c r="I25" i="2"/>
  <c r="G25" i="2"/>
  <c r="E25" i="2"/>
  <c r="C25" i="2"/>
  <c r="V25" i="2"/>
  <c r="U24" i="2"/>
  <c r="S24" i="2"/>
  <c r="Q24" i="2"/>
  <c r="O24" i="2"/>
  <c r="M24" i="2"/>
  <c r="K24" i="2"/>
  <c r="I24" i="2"/>
  <c r="G24" i="2"/>
  <c r="C24" i="2"/>
  <c r="E24" i="2"/>
  <c r="V24" i="2"/>
  <c r="U23" i="2"/>
  <c r="S23" i="2"/>
  <c r="Q23" i="2"/>
  <c r="O23" i="2"/>
  <c r="M23" i="2"/>
  <c r="K23" i="2"/>
  <c r="I23" i="2"/>
  <c r="G23" i="2"/>
  <c r="E23" i="2"/>
  <c r="C23" i="2"/>
  <c r="V23" i="2"/>
  <c r="U22" i="2"/>
  <c r="S22" i="2"/>
  <c r="Q22" i="2"/>
  <c r="O22" i="2"/>
  <c r="M22" i="2"/>
  <c r="K22" i="2"/>
  <c r="I22" i="2"/>
  <c r="G22" i="2"/>
  <c r="E22" i="2"/>
  <c r="C22" i="2"/>
  <c r="V22" i="2"/>
  <c r="U21" i="2"/>
  <c r="S21" i="2"/>
  <c r="Q21" i="2"/>
  <c r="O21" i="2"/>
  <c r="M21" i="2"/>
  <c r="K21" i="2"/>
  <c r="I21" i="2"/>
  <c r="G21" i="2"/>
  <c r="E21" i="2"/>
  <c r="C21" i="2"/>
  <c r="V21" i="2"/>
  <c r="U20" i="2"/>
  <c r="S20" i="2"/>
  <c r="Q20" i="2"/>
  <c r="O20" i="2"/>
  <c r="M20" i="2"/>
  <c r="K20" i="2"/>
  <c r="I20" i="2"/>
  <c r="G20" i="2"/>
  <c r="E20" i="2"/>
  <c r="C20" i="2"/>
  <c r="V20" i="2"/>
  <c r="U19" i="2"/>
  <c r="S19" i="2"/>
  <c r="Q19" i="2"/>
  <c r="O19" i="2"/>
  <c r="M19" i="2"/>
  <c r="K19" i="2"/>
  <c r="I19" i="2"/>
  <c r="G19" i="2"/>
  <c r="E19" i="2"/>
  <c r="C19" i="2"/>
  <c r="V19" i="2"/>
  <c r="U18" i="2"/>
  <c r="S18" i="2"/>
  <c r="Q18" i="2"/>
  <c r="O18" i="2"/>
  <c r="M18" i="2"/>
  <c r="K18" i="2"/>
  <c r="I18" i="2"/>
  <c r="G18" i="2"/>
  <c r="E18" i="2"/>
  <c r="C18" i="2"/>
  <c r="V18" i="2"/>
  <c r="U17" i="2"/>
  <c r="S17" i="2"/>
  <c r="Q17" i="2"/>
  <c r="O17" i="2"/>
  <c r="M17" i="2"/>
  <c r="K17" i="2"/>
  <c r="I17" i="2"/>
  <c r="G17" i="2"/>
  <c r="E17" i="2"/>
  <c r="C17" i="2"/>
  <c r="V17" i="2"/>
  <c r="U16" i="2"/>
  <c r="S16" i="2"/>
  <c r="Q16" i="2"/>
  <c r="O16" i="2"/>
  <c r="M16" i="2"/>
  <c r="K16" i="2"/>
  <c r="I16" i="2"/>
  <c r="G16" i="2"/>
  <c r="C16" i="2"/>
  <c r="E16" i="2"/>
  <c r="V16" i="2"/>
  <c r="U15" i="2"/>
  <c r="S15" i="2"/>
  <c r="Q15" i="2"/>
  <c r="O15" i="2"/>
  <c r="M15" i="2"/>
  <c r="K15" i="2"/>
  <c r="I15" i="2"/>
  <c r="G15" i="2"/>
  <c r="E15" i="2"/>
  <c r="C15" i="2"/>
  <c r="V15" i="2"/>
  <c r="U14" i="2"/>
  <c r="S14" i="2"/>
  <c r="Q14" i="2"/>
  <c r="O14" i="2"/>
  <c r="M14" i="2"/>
  <c r="K14" i="2"/>
  <c r="I14" i="2"/>
  <c r="G14" i="2"/>
  <c r="E14" i="2"/>
  <c r="C14" i="2"/>
  <c r="V14" i="2"/>
  <c r="U13" i="2"/>
  <c r="S13" i="2"/>
  <c r="Q13" i="2"/>
  <c r="O13" i="2"/>
  <c r="M13" i="2"/>
  <c r="K13" i="2"/>
  <c r="I13" i="2"/>
  <c r="G13" i="2"/>
  <c r="E13" i="2"/>
  <c r="C13" i="2"/>
  <c r="V13" i="2"/>
  <c r="U12" i="2"/>
  <c r="S12" i="2"/>
  <c r="Q12" i="2"/>
  <c r="O12" i="2"/>
  <c r="M12" i="2"/>
  <c r="K12" i="2"/>
  <c r="I12" i="2"/>
  <c r="G12" i="2"/>
  <c r="E12" i="2"/>
  <c r="C12" i="2"/>
  <c r="V12" i="2"/>
  <c r="U11" i="2"/>
  <c r="S11" i="2"/>
  <c r="Q11" i="2"/>
  <c r="O11" i="2"/>
  <c r="M11" i="2"/>
  <c r="K11" i="2"/>
  <c r="I11" i="2"/>
  <c r="G11" i="2"/>
  <c r="E11" i="2"/>
  <c r="C11" i="2"/>
  <c r="V11" i="2"/>
  <c r="U10" i="2"/>
  <c r="S10" i="2"/>
  <c r="Q10" i="2"/>
  <c r="O10" i="2"/>
  <c r="M10" i="2"/>
  <c r="K10" i="2"/>
  <c r="I10" i="2"/>
  <c r="G10" i="2"/>
  <c r="E10" i="2"/>
  <c r="C10" i="2"/>
  <c r="V10" i="2"/>
  <c r="U9" i="2"/>
  <c r="S9" i="2"/>
  <c r="Q9" i="2"/>
  <c r="O9" i="2"/>
  <c r="M9" i="2"/>
  <c r="K9" i="2"/>
  <c r="I9" i="2"/>
  <c r="G9" i="2"/>
  <c r="E9" i="2"/>
  <c r="C9" i="2"/>
  <c r="V9" i="2"/>
  <c r="U8" i="2"/>
  <c r="S8" i="2"/>
  <c r="Q8" i="2"/>
  <c r="O8" i="2"/>
  <c r="M8" i="2"/>
  <c r="K8" i="2"/>
  <c r="I8" i="2"/>
  <c r="G8" i="2"/>
  <c r="C8" i="2"/>
  <c r="E8" i="2"/>
  <c r="V8" i="2"/>
  <c r="U7" i="2"/>
  <c r="S7" i="2"/>
  <c r="Q7" i="2"/>
  <c r="O7" i="2"/>
  <c r="M7" i="2"/>
  <c r="K7" i="2"/>
  <c r="I7" i="2"/>
  <c r="G7" i="2"/>
  <c r="E7" i="2"/>
  <c r="C7" i="2"/>
  <c r="V7" i="2"/>
  <c r="U6" i="2"/>
  <c r="S6" i="2"/>
  <c r="Q6" i="2"/>
  <c r="O6" i="2"/>
  <c r="M6" i="2"/>
  <c r="K6" i="2"/>
  <c r="I6" i="2"/>
  <c r="G6" i="2"/>
  <c r="E6" i="2"/>
  <c r="C6" i="2"/>
  <c r="V6" i="2"/>
  <c r="U5" i="2"/>
  <c r="S5" i="2"/>
  <c r="Q5" i="2"/>
  <c r="O5" i="2"/>
  <c r="M5" i="2"/>
  <c r="K5" i="2"/>
  <c r="I5" i="2"/>
  <c r="G5" i="2"/>
  <c r="E5" i="2"/>
  <c r="C5" i="2"/>
  <c r="V5" i="2"/>
  <c r="U4" i="2"/>
  <c r="S4" i="2"/>
  <c r="Q4" i="2"/>
  <c r="O4" i="2"/>
  <c r="M4" i="2"/>
  <c r="K4" i="2"/>
  <c r="I4" i="2"/>
  <c r="G4" i="2"/>
  <c r="E4" i="2"/>
  <c r="C4" i="2"/>
  <c r="V4" i="2"/>
  <c r="U3" i="2"/>
  <c r="S3" i="2"/>
  <c r="Q3" i="2"/>
  <c r="O3" i="2"/>
  <c r="M3" i="2"/>
  <c r="K3" i="2"/>
  <c r="I3" i="2"/>
  <c r="G3" i="2"/>
  <c r="E3" i="2"/>
  <c r="C3" i="2"/>
  <c r="V3" i="2"/>
  <c r="U2" i="2"/>
  <c r="S2" i="2"/>
  <c r="Q2" i="2"/>
  <c r="O2" i="2"/>
  <c r="M2" i="2"/>
  <c r="K2" i="2"/>
  <c r="I2" i="2"/>
  <c r="G2" i="2"/>
  <c r="E2" i="2"/>
  <c r="C2" i="2"/>
  <c r="V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11" i="1"/>
  <c r="C12" i="1"/>
  <c r="C13" i="1"/>
  <c r="C14" i="1"/>
  <c r="C15" i="1"/>
  <c r="C16" i="1"/>
  <c r="C17" i="1"/>
  <c r="C18" i="1"/>
  <c r="C19" i="1"/>
  <c r="C20" i="1"/>
  <c r="C21" i="1"/>
  <c r="V9" i="1"/>
  <c r="V16" i="1"/>
  <c r="V17" i="1"/>
  <c r="V8" i="1"/>
  <c r="V21" i="1"/>
  <c r="V20" i="1"/>
  <c r="V19" i="1"/>
  <c r="V18" i="1"/>
  <c r="V15" i="1"/>
  <c r="V14" i="1"/>
  <c r="V13" i="1"/>
  <c r="V12" i="1"/>
  <c r="V11" i="1"/>
  <c r="V10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<sst xmlns="http://schemas.openxmlformats.org/spreadsheetml/2006/main" count="4086" uniqueCount="260">
  <si>
    <t>UCs</t>
  </si>
  <si>
    <t>HH Cov%</t>
  </si>
  <si>
    <t>HHCov Score</t>
  </si>
  <si>
    <t>SMC</t>
  </si>
  <si>
    <t>SMC Score</t>
  </si>
  <si>
    <t>ICM Recal %</t>
  </si>
  <si>
    <t>ICM Score</t>
  </si>
  <si>
    <t>Market Survey</t>
  </si>
  <si>
    <t>Market Survey Score</t>
  </si>
  <si>
    <t># Zero Dose</t>
  </si>
  <si>
    <t>Zero dose Score</t>
  </si>
  <si>
    <t>NPAFP RATE</t>
  </si>
  <si>
    <t>NPAFP Score</t>
  </si>
  <si>
    <t>Stool Adeq -%</t>
  </si>
  <si>
    <t>Stool Score</t>
  </si>
  <si>
    <t>Compatable</t>
  </si>
  <si>
    <t>Compatable Score</t>
  </si>
  <si>
    <t>Population type</t>
  </si>
  <si>
    <t>Population Score</t>
  </si>
  <si>
    <t>HRMP Population</t>
  </si>
  <si>
    <t>HRMP Score</t>
  </si>
  <si>
    <t>Overall Score</t>
  </si>
  <si>
    <t xml:space="preserve">Risk </t>
  </si>
  <si>
    <t>D</t>
  </si>
  <si>
    <t>NO</t>
  </si>
  <si>
    <t>U</t>
  </si>
  <si>
    <t>Risk Catagerozation</t>
  </si>
  <si>
    <t>R</t>
  </si>
  <si>
    <t>yes</t>
  </si>
  <si>
    <t>15 or below</t>
  </si>
  <si>
    <t>Low</t>
  </si>
  <si>
    <t>B</t>
  </si>
  <si>
    <t>no</t>
  </si>
  <si>
    <t>&gt;15 &lt;30</t>
  </si>
  <si>
    <t>Medium</t>
  </si>
  <si>
    <t>W</t>
  </si>
  <si>
    <t>&gt;30&lt;50</t>
  </si>
  <si>
    <t>High</t>
  </si>
  <si>
    <t>H</t>
  </si>
  <si>
    <t>&gt; 50</t>
  </si>
  <si>
    <t>Very High</t>
  </si>
  <si>
    <t>N</t>
  </si>
  <si>
    <t>C</t>
  </si>
  <si>
    <t>SU</t>
  </si>
  <si>
    <t>P</t>
  </si>
  <si>
    <t>M</t>
  </si>
  <si>
    <t>No</t>
  </si>
  <si>
    <t>F</t>
  </si>
  <si>
    <t>Q</t>
  </si>
  <si>
    <t>T</t>
  </si>
  <si>
    <t>V</t>
  </si>
  <si>
    <t>X</t>
  </si>
  <si>
    <t>L</t>
  </si>
  <si>
    <t>G</t>
  </si>
  <si>
    <t>I</t>
  </si>
  <si>
    <t>K</t>
  </si>
  <si>
    <t>E</t>
  </si>
  <si>
    <t>S</t>
  </si>
  <si>
    <t>Z</t>
  </si>
  <si>
    <t>J</t>
  </si>
  <si>
    <t>A</t>
  </si>
  <si>
    <t>Y</t>
  </si>
  <si>
    <t>O</t>
  </si>
  <si>
    <t>&gt; 95</t>
  </si>
  <si>
    <t>&lt; .75</t>
  </si>
  <si>
    <t>&gt;6</t>
  </si>
  <si>
    <t>&gt;80</t>
  </si>
  <si>
    <t>Rural</t>
  </si>
  <si>
    <t>&lt;95 &gt;90</t>
  </si>
  <si>
    <t>&gt;.75 &lt;2</t>
  </si>
  <si>
    <t>&gt;15 &lt; 30</t>
  </si>
  <si>
    <t>&lt;6 &gt;5</t>
  </si>
  <si>
    <t>&lt;80&gt;75</t>
  </si>
  <si>
    <t>Yes</t>
  </si>
  <si>
    <t>Semiurban</t>
  </si>
  <si>
    <t>&gt;0&lt;25</t>
  </si>
  <si>
    <t>&lt;90 &lt;85</t>
  </si>
  <si>
    <t>&gt;2 &lt;3</t>
  </si>
  <si>
    <t>&gt;30 &lt;50</t>
  </si>
  <si>
    <t>&gt;5&lt;4</t>
  </si>
  <si>
    <t>&lt;75&gt;70</t>
  </si>
  <si>
    <t>Urban</t>
  </si>
  <si>
    <t>&gt;25&lt;50</t>
  </si>
  <si>
    <t>&lt;85 &gt;80</t>
  </si>
  <si>
    <t>&gt;3 &lt;5</t>
  </si>
  <si>
    <t>&gt;50 &lt;100</t>
  </si>
  <si>
    <t>&lt;4</t>
  </si>
  <si>
    <t>&lt;70</t>
  </si>
  <si>
    <t>&gt;50&lt;100</t>
  </si>
  <si>
    <t>&lt; 80</t>
  </si>
  <si>
    <t>&gt;5</t>
  </si>
  <si>
    <t>&gt;100</t>
  </si>
  <si>
    <t>Components</t>
  </si>
  <si>
    <t xml:space="preserve">SIAs Indicators </t>
  </si>
  <si>
    <t xml:space="preserve">EPI Indicators </t>
  </si>
  <si>
    <t xml:space="preserve">Surveillance Indicators </t>
  </si>
  <si>
    <t xml:space="preserve">Population dynamics </t>
  </si>
  <si>
    <t>Risk weight</t>
  </si>
  <si>
    <t>Max. Scores</t>
  </si>
  <si>
    <t>Indicators</t>
  </si>
  <si>
    <t>HH Cov</t>
  </si>
  <si>
    <t>Zero Dose</t>
  </si>
  <si>
    <t>ZARI NOOR</t>
  </si>
  <si>
    <t>ZALWANAY</t>
  </si>
  <si>
    <t>WANA CITY</t>
  </si>
  <si>
    <t>WACHA KHURA</t>
  </si>
  <si>
    <t>TANAI</t>
  </si>
  <si>
    <t>SPIN</t>
  </si>
  <si>
    <t>MICHAN BABA SAMARBAGH</t>
  </si>
  <si>
    <t>KARI KOT</t>
  </si>
  <si>
    <t>GOMAL DAM</t>
  </si>
  <si>
    <t>GHAWA KHAWA</t>
  </si>
  <si>
    <t>DOB KOT</t>
  </si>
  <si>
    <t>DOAG</t>
  </si>
  <si>
    <t>DAZHA GHUNDAI</t>
  </si>
  <si>
    <t>ZAR MELLON</t>
  </si>
  <si>
    <t>TOI KHULLAH</t>
  </si>
  <si>
    <t>GUL KACH</t>
  </si>
  <si>
    <t>SHODIA KAI</t>
  </si>
  <si>
    <t>SHAKAI</t>
  </si>
  <si>
    <t>SANGA</t>
  </si>
  <si>
    <t>MANTOI</t>
  </si>
  <si>
    <t>ZHALAI</t>
  </si>
  <si>
    <t>WACHA DANA</t>
  </si>
  <si>
    <t>SHULAM</t>
  </si>
  <si>
    <t>SHIN WARSAK</t>
  </si>
  <si>
    <t>RAGHZAI KHAM RANG</t>
  </si>
  <si>
    <t>RAGHZAI</t>
  </si>
  <si>
    <t>LANDI WARAI</t>
  </si>
  <si>
    <t>KALOSHA LOWER</t>
  </si>
  <si>
    <t>DANA</t>
  </si>
  <si>
    <t>AZAM WARSAK B</t>
  </si>
  <si>
    <t>AZAM WARSAK A</t>
  </si>
  <si>
    <t>ANGOOR ADDA</t>
  </si>
  <si>
    <t>CHAGHMALI</t>
  </si>
  <si>
    <t>TIARZA</t>
  </si>
  <si>
    <t>MAKEEN</t>
  </si>
  <si>
    <t>SARAROGHA</t>
  </si>
  <si>
    <t>SHABIKHEL</t>
  </si>
  <si>
    <t>SPINKAI RAGHZAI</t>
  </si>
  <si>
    <t>SARWAKAI</t>
  </si>
  <si>
    <t>SHANKAI</t>
  </si>
  <si>
    <t>BARWAND</t>
  </si>
  <si>
    <t>KARAMA</t>
  </si>
  <si>
    <t>SHAWAL</t>
  </si>
  <si>
    <t>JANATA</t>
  </si>
  <si>
    <t>LADAH</t>
  </si>
  <si>
    <t>BOBAR</t>
  </si>
  <si>
    <t>PIYAZAH</t>
  </si>
  <si>
    <t>SPIN KAMAR</t>
  </si>
  <si>
    <t>SHAGA ZADRANA</t>
  </si>
  <si>
    <t>MISHTA</t>
  </si>
  <si>
    <t>TOORMANDI</t>
  </si>
  <si>
    <t>SHAKTOI</t>
  </si>
  <si>
    <t>SHABI KHEL</t>
  </si>
  <si>
    <t>PIYAZHA</t>
  </si>
  <si>
    <t>SARA ROGHA</t>
  </si>
  <si>
    <t>CHAGHMALAI</t>
  </si>
  <si>
    <t>TOOR MANDI</t>
  </si>
  <si>
    <t>UC Name</t>
  </si>
  <si>
    <t>Status</t>
  </si>
  <si>
    <t>SARWEKAI</t>
  </si>
  <si>
    <t>Very High Risk</t>
  </si>
  <si>
    <t>High Risk</t>
  </si>
  <si>
    <t>Province</t>
  </si>
  <si>
    <t>District</t>
  </si>
  <si>
    <t>Tehsil</t>
  </si>
  <si>
    <t>UC</t>
  </si>
  <si>
    <t>Campaign</t>
  </si>
  <si>
    <t>KP</t>
  </si>
  <si>
    <t>WAZIR-S</t>
  </si>
  <si>
    <t>WANA</t>
  </si>
  <si>
    <t>SNID Jun 22</t>
  </si>
  <si>
    <t>TOI KHULLA</t>
  </si>
  <si>
    <t>LADHA</t>
  </si>
  <si>
    <t>BIRMAL</t>
  </si>
  <si>
    <t>NID May 2022</t>
  </si>
  <si>
    <t>NID MAR 22</t>
  </si>
  <si>
    <t>SNID JAN 22</t>
  </si>
  <si>
    <t>OBR Mar 22</t>
  </si>
  <si>
    <t>S no.</t>
  </si>
  <si>
    <t>HH Cov  %</t>
  </si>
  <si>
    <t>DERA ISMAIL KHAN</t>
  </si>
  <si>
    <t>CHEHKAN</t>
  </si>
  <si>
    <t>NID MAR22</t>
  </si>
  <si>
    <t>DERA CITY-I</t>
  </si>
  <si>
    <t>DERA CITY-II</t>
  </si>
  <si>
    <t>DERA CITY-III</t>
  </si>
  <si>
    <t>DERA CITY-IV</t>
  </si>
  <si>
    <t>DERA CITY-V</t>
  </si>
  <si>
    <t>DERA JAAT I</t>
  </si>
  <si>
    <t>DERA JAAT II</t>
  </si>
  <si>
    <t>DEWALA</t>
  </si>
  <si>
    <t>GILOTI</t>
  </si>
  <si>
    <t>HASSAM</t>
  </si>
  <si>
    <t>KEICH</t>
  </si>
  <si>
    <t>KOTLA SAIDAN</t>
  </si>
  <si>
    <t>KURAI</t>
  </si>
  <si>
    <t>LACHRA</t>
  </si>
  <si>
    <t>MURYALI</t>
  </si>
  <si>
    <t>RAKH MANDHRAN</t>
  </si>
  <si>
    <t>RATTA KULACHI</t>
  </si>
  <si>
    <t>SHOR KOT</t>
  </si>
  <si>
    <t>YARIK</t>
  </si>
  <si>
    <t>ZANDANI</t>
  </si>
  <si>
    <t>DRABAN</t>
  </si>
  <si>
    <t>BHUKKI</t>
  </si>
  <si>
    <t>CHAUDWAN</t>
  </si>
  <si>
    <t>DRABAN KALAN</t>
  </si>
  <si>
    <t>GARA ESSA KHAN</t>
  </si>
  <si>
    <t>MUSAZAI</t>
  </si>
  <si>
    <t>KULACHI</t>
  </si>
  <si>
    <t>HATHALA</t>
  </si>
  <si>
    <t>LOONI</t>
  </si>
  <si>
    <t>MADDI</t>
  </si>
  <si>
    <t>PAROA</t>
  </si>
  <si>
    <t>KIRRI SHAMOZAI</t>
  </si>
  <si>
    <t>LUNDA</t>
  </si>
  <si>
    <t>MAHRA</t>
  </si>
  <si>
    <t>MALANA</t>
  </si>
  <si>
    <t>MIRAN</t>
  </si>
  <si>
    <t>NAIWAILA</t>
  </si>
  <si>
    <t>DARAZINDA</t>
  </si>
  <si>
    <t>BEHRAAN</t>
  </si>
  <si>
    <t>KOHI BAHARA</t>
  </si>
  <si>
    <t>MORGA</t>
  </si>
  <si>
    <t>MUGHAL KOT</t>
  </si>
  <si>
    <t>PHARPUR</t>
  </si>
  <si>
    <t>BANDKORAI</t>
  </si>
  <si>
    <t>BHAGWANI</t>
  </si>
  <si>
    <t>BILOT</t>
  </si>
  <si>
    <t>DHAP SHUMALI</t>
  </si>
  <si>
    <t>KATHGAR</t>
  </si>
  <si>
    <t>KIRIKHESOR</t>
  </si>
  <si>
    <t>KOTJAI</t>
  </si>
  <si>
    <t>LAAR</t>
  </si>
  <si>
    <t>PAHARPUR</t>
  </si>
  <si>
    <t>PANYALA</t>
  </si>
  <si>
    <t>WANDA KHAN MUHAMMAD</t>
  </si>
  <si>
    <t>Adm  Coverage %</t>
  </si>
  <si>
    <t>ICM Recall %</t>
  </si>
  <si>
    <t>MS %</t>
  </si>
  <si>
    <t>UC_NAME</t>
  </si>
  <si>
    <t>Admin Target</t>
  </si>
  <si>
    <t>Total Adm Covered</t>
  </si>
  <si>
    <t>Adm Recorded Missed</t>
  </si>
  <si>
    <t>Adm Still Missed</t>
  </si>
  <si>
    <t xml:space="preserve">SM%of Target </t>
  </si>
  <si>
    <t>SM%of Record</t>
  </si>
  <si>
    <t>ICM Seen %</t>
  </si>
  <si>
    <t>Pass</t>
  </si>
  <si>
    <t>Fail</t>
  </si>
  <si>
    <t>LQAS Pass %</t>
  </si>
  <si>
    <t xml:space="preserve"> HRMP%ofTarget</t>
  </si>
  <si>
    <t>PCM%</t>
  </si>
  <si>
    <t xml:space="preserve"> Adm 
HRMP Mobile</t>
  </si>
  <si>
    <t xml:space="preserve"> Adm 
ZeroDoze</t>
  </si>
  <si>
    <t xml:space="preserve"> ICM 
ZERODOSE Children</t>
  </si>
  <si>
    <t xml:space="preserve"> Admin Zero
%
inTarget</t>
  </si>
  <si>
    <t xml:space="preserve"> ICMzero%
inChecked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</si>
</sst>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7" fillId="0" borderId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/>
    <xf numFmtId="0" fontId="21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0" fillId="0" borderId="10" xfId="0" applyBorder="1" applyAlignment="1">
      <alignment vertical="center"/>
    </xf>
    <xf numFmtId="0" fontId="14" fillId="0" borderId="10" xfId="0" applyFont="1" applyBorder="1" applyAlignment="1">
      <alignment horizontal="left"/>
    </xf>
    <xf numFmtId="0" fontId="14" fillId="34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34" borderId="10" xfId="0" applyFont="1" applyFill="1" applyBorder="1" applyAlignment="1">
      <alignment horizontal="center"/>
    </xf>
    <xf numFmtId="0" fontId="23" fillId="0" borderId="10" xfId="0" applyFont="1" applyBorder="1"/>
    <xf numFmtId="1" fontId="24" fillId="34" borderId="10" xfId="0" applyNumberFormat="1" applyFont="1" applyFill="1" applyBorder="1" applyAlignment="1">
      <alignment horizontal="left"/>
    </xf>
    <xf numFmtId="0" fontId="23" fillId="34" borderId="10" xfId="0" applyFont="1" applyFill="1" applyBorder="1"/>
    <xf numFmtId="1" fontId="24" fillId="0" borderId="10" xfId="0" applyNumberFormat="1" applyFont="1" applyBorder="1" applyAlignment="1">
      <alignment horizontal="left"/>
    </xf>
    <xf numFmtId="0" fontId="22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9" fillId="35" borderId="10" xfId="0" applyFont="1" applyFill="1" applyBorder="1" applyAlignment="1">
      <alignment vertical="center"/>
    </xf>
    <xf numFmtId="0" fontId="16" fillId="33" borderId="10" xfId="0" applyFont="1" applyFill="1" applyBorder="1"/>
    <xf numFmtId="0" fontId="16" fillId="37" borderId="10" xfId="0" applyFont="1" applyFill="1" applyBorder="1"/>
    <xf numFmtId="0" fontId="16" fillId="36" borderId="10" xfId="0" applyFont="1" applyFill="1" applyBorder="1"/>
    <xf numFmtId="0" fontId="14" fillId="0" borderId="12" xfId="0" applyFont="1" applyBorder="1" applyAlignment="1">
      <alignment horizontal="left"/>
    </xf>
    <xf numFmtId="0" fontId="14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20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2" fillId="34" borderId="11" xfId="0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164" fontId="24" fillId="0" borderId="10" xfId="0" applyNumberFormat="1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1" fontId="24" fillId="0" borderId="10" xfId="0" applyNumberFormat="1" applyFont="1" applyBorder="1" applyAlignment="1">
      <alignment horizontal="center"/>
    </xf>
    <xf numFmtId="1" fontId="26" fillId="0" borderId="10" xfId="0" applyNumberFormat="1" applyFont="1" applyBorder="1" applyAlignment="1">
      <alignment horizontal="center"/>
    </xf>
    <xf numFmtId="0" fontId="26" fillId="35" borderId="10" xfId="0" applyFont="1" applyFill="1" applyBorder="1"/>
    <xf numFmtId="0" fontId="26" fillId="33" borderId="10" xfId="0" applyFont="1" applyFill="1" applyBorder="1"/>
    <xf numFmtId="0" fontId="26" fillId="36" borderId="10" xfId="0" applyFont="1" applyFill="1" applyBorder="1"/>
    <xf numFmtId="0" fontId="26" fillId="37" borderId="10" xfId="0" applyFont="1" applyFill="1" applyBorder="1"/>
    <xf numFmtId="0" fontId="21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wrapText="1"/>
    </xf>
    <xf numFmtId="0" fontId="0" fillId="36" borderId="10" xfId="0" applyFill="1" applyBorder="1"/>
    <xf numFmtId="0" fontId="0" fillId="37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35" borderId="10" xfId="0" applyFill="1" applyBorder="1"/>
    <xf numFmtId="0" fontId="28" fillId="0" borderId="10" xfId="0" applyFont="1" applyBorder="1" applyAlignment="1">
      <alignment horizontal="center" wrapText="1"/>
    </xf>
    <xf numFmtId="1" fontId="28" fillId="0" borderId="10" xfId="0" applyNumberFormat="1" applyFont="1" applyBorder="1" applyAlignment="1">
      <alignment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0" fillId="38" borderId="0" xfId="0" applyFill="1"/>
    <xf numFmtId="0" fontId="0" fillId="39" borderId="0" xfId="0" applyFill="1"/>
    <xf numFmtId="1" fontId="28" fillId="0" borderId="10" xfId="0" applyNumberFormat="1" applyFont="1" applyBorder="1" applyAlignment="1">
      <alignment horizontal="center" wrapText="1"/>
    </xf>
    <xf numFmtId="0" fontId="2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28" fillId="0" borderId="10" xfId="0" applyFont="1" applyBorder="1" applyAlignment="1">
      <alignment horizontal="left" wrapText="1"/>
    </xf>
    <xf numFmtId="0" fontId="28" fillId="40" borderId="10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center" vertical="center"/>
    </xf>
    <xf numFmtId="9" fontId="0" fillId="0" borderId="0" xfId="45" applyFont="1"/>
    <xf numFmtId="0" fontId="30" fillId="42" borderId="10" xfId="0" applyFont="1" applyFill="1" applyBorder="1" applyAlignment="1">
      <alignment horizontal="center" vertical="top" wrapText="1"/>
    </xf>
    <xf numFmtId="0" fontId="16" fillId="42" borderId="10" xfId="0" applyFont="1" applyFill="1" applyBorder="1" applyAlignment="1">
      <alignment horizontal="center" vertical="top" wrapText="1"/>
    </xf>
    <xf numFmtId="0" fontId="30" fillId="42" borderId="10" xfId="0" applyFont="1" applyFill="1" applyBorder="1" applyAlignment="1">
      <alignment vertical="top" wrapText="1"/>
    </xf>
    <xf numFmtId="0" fontId="30" fillId="43" borderId="10" xfId="0" applyFont="1" applyFill="1" applyBorder="1" applyAlignment="1">
      <alignment horizontal="center" vertical="top" wrapText="1"/>
    </xf>
    <xf numFmtId="0" fontId="30" fillId="44" borderId="10" xfId="0" applyFont="1" applyFill="1" applyBorder="1" applyAlignment="1">
      <alignment horizontal="center" vertical="top" wrapText="1"/>
    </xf>
    <xf numFmtId="0" fontId="28" fillId="33" borderId="10" xfId="0" applyFont="1" applyFill="1" applyBorder="1" applyAlignment="1">
      <alignment horizontal="center" vertical="top" wrapText="1"/>
    </xf>
    <xf numFmtId="9" fontId="0" fillId="0" borderId="10" xfId="45" applyFont="1" applyBorder="1" applyAlignment="1">
      <alignment horizontal="center" vertical="center" wrapText="1"/>
    </xf>
    <xf numFmtId="9" fontId="16" fillId="41" borderId="10" xfId="45" applyFont="1" applyFill="1" applyBorder="1" applyAlignment="1">
      <alignment horizontal="center" vertical="center" wrapText="1"/>
    </xf>
    <xf numFmtId="0" fontId="16" fillId="41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/>
    </xf>
    <xf numFmtId="164" fontId="0" fillId="42" borderId="10" xfId="0" applyNumberFormat="1" applyFill="1" applyBorder="1" applyAlignment="1">
      <alignment horizontal="center"/>
    </xf>
    <xf numFmtId="9" fontId="0" fillId="42" borderId="10" xfId="0" applyNumberFormat="1" applyFill="1" applyBorder="1" applyAlignment="1">
      <alignment horizontal="center"/>
    </xf>
    <xf numFmtId="164" fontId="0" fillId="43" borderId="10" xfId="0" applyNumberFormat="1" applyFill="1" applyBorder="1" applyAlignment="1">
      <alignment horizontal="center"/>
    </xf>
    <xf numFmtId="164" fontId="0" fillId="44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33" borderId="10" xfId="0" applyNumberFormat="1" applyFill="1" applyBorder="1" applyAlignment="1">
      <alignment horizontal="right"/>
    </xf>
    <xf numFmtId="9" fontId="0" fillId="0" borderId="10" xfId="45" applyFont="1" applyBorder="1" applyAlignment="1">
      <alignment horizontal="center"/>
    </xf>
    <xf numFmtId="0" fontId="0" fillId="0" borderId="0" xfId="0" applyAlignment="1">
      <alignment horizontal="left"/>
    </xf>
    <xf numFmtId="9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9" fontId="21" fillId="0" borderId="13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30" fillId="41" borderId="0" xfId="0" applyFont="1" applyFill="1" applyBorder="1" applyAlignment="1">
      <alignment vertical="center" wrapText="1"/>
    </xf>
    <xf numFmtId="0" fontId="16" fillId="41" borderId="0" xfId="0" applyFont="1" applyFill="1" applyBorder="1" applyAlignment="1">
      <alignment vertical="center"/>
    </xf>
    <xf numFmtId="0" fontId="16" fillId="41" borderId="0" xfId="0" applyFont="1" applyFill="1" applyBorder="1" applyAlignment="1">
      <alignment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Percent" xfId="45" builtinId="5"/>
    <cellStyle name="Percent 2" xfId="44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21"/>
    </sheetView>
  </sheetViews>
  <sheetFormatPr defaultRowHeight="15" x14ac:dyDescent="0.25"/>
  <cols>
    <col min="1" max="1" width="15.28515625" bestFit="1" customWidth="1"/>
  </cols>
  <sheetData>
    <row r="1" spans="1:27" ht="47.25" x14ac:dyDescent="0.25">
      <c r="A1" s="40" t="s">
        <v>0</v>
      </c>
      <c r="B1" s="41" t="s">
        <v>1</v>
      </c>
      <c r="C1" s="39" t="s">
        <v>2</v>
      </c>
      <c r="D1" s="40" t="s">
        <v>3</v>
      </c>
      <c r="E1" s="39" t="s">
        <v>4</v>
      </c>
      <c r="F1" s="40" t="s">
        <v>5</v>
      </c>
      <c r="G1" s="39" t="s">
        <v>6</v>
      </c>
      <c r="H1" s="40" t="s">
        <v>7</v>
      </c>
      <c r="I1" s="39" t="s">
        <v>8</v>
      </c>
      <c r="J1" s="40" t="s">
        <v>9</v>
      </c>
      <c r="K1" s="39" t="s">
        <v>10</v>
      </c>
      <c r="L1" s="40" t="s">
        <v>11</v>
      </c>
      <c r="M1" s="39" t="s">
        <v>12</v>
      </c>
      <c r="N1" s="40" t="s">
        <v>13</v>
      </c>
      <c r="O1" s="39" t="s">
        <v>14</v>
      </c>
      <c r="P1" s="40" t="s">
        <v>15</v>
      </c>
      <c r="Q1" s="39" t="s">
        <v>16</v>
      </c>
      <c r="R1" s="40" t="s">
        <v>17</v>
      </c>
      <c r="S1" s="39" t="s">
        <v>18</v>
      </c>
      <c r="T1" s="40" t="s">
        <v>19</v>
      </c>
      <c r="U1" s="39" t="s">
        <v>20</v>
      </c>
      <c r="V1" s="42" t="s">
        <v>21</v>
      </c>
      <c r="W1" s="43" t="s">
        <v>22</v>
      </c>
      <c r="X1" s="44"/>
      <c r="Y1" s="44"/>
      <c r="Z1" s="44"/>
      <c r="AA1" s="44"/>
    </row>
    <row r="2" spans="1:27" ht="15.75" x14ac:dyDescent="0.25">
      <c r="A2" s="1" t="s">
        <v>134</v>
      </c>
      <c r="B2" s="19">
        <v>115</v>
      </c>
      <c r="C2" s="51" t="str">
        <f t="shared" ref="C2:C21" si="0">IF(B2&gt;95,"0",IF(B2&gt;90,"1",IF(B2&gt;85,"2",IF(B2&gt;80,"4","6"))))</f>
        <v>0</v>
      </c>
      <c r="D2" s="50">
        <v>3</v>
      </c>
      <c r="E2" s="51" t="str">
        <f>IF(D2&lt;0.75,"0",IF(D2&lt;2,"2",IF(D2&lt;3,"4",IF(D2&lt;5,"6","8"))))</f>
        <v>6</v>
      </c>
      <c r="F2" s="20">
        <v>91</v>
      </c>
      <c r="G2" s="51" t="str">
        <f>IF(F2&gt;95,"0",IF(F2&gt;90,"2",IF(F2&gt;85,"4",IF(F2&gt;80,"6","8"))))</f>
        <v>2</v>
      </c>
      <c r="H2" s="18">
        <v>0</v>
      </c>
      <c r="I2" s="51" t="str">
        <f>IF(H2&gt;95,"0",IF(H2&gt;90,"2",IF(H2&gt;85,"4",IF(H2&gt;80,"6","8"))))</f>
        <v>8</v>
      </c>
      <c r="J2" s="59">
        <v>68</v>
      </c>
      <c r="K2" s="51" t="str">
        <f>IF(J2=15,"0",IF(J2&lt;30,"5",IF(J2&lt;50,"10",IF(J2&lt;100,"20","25"))))</f>
        <v>20</v>
      </c>
      <c r="L2" s="52">
        <v>7.5980418759999999</v>
      </c>
      <c r="M2" s="49" t="str">
        <f>IF(L2&gt;6,"0",IF(L2&gt;5,"5",IF(L2&gt;4,"7","10")))</f>
        <v>0</v>
      </c>
      <c r="N2" s="52">
        <v>65</v>
      </c>
      <c r="O2" s="51" t="str">
        <f>IF(N2&gt;80,"0",IF(N2&gt;75,"5",IF(N2&gt;70,"10","15")))</f>
        <v>15</v>
      </c>
      <c r="P2" s="48" t="s">
        <v>24</v>
      </c>
      <c r="Q2" s="49">
        <f>IF(P2="NO",0,1)</f>
        <v>0</v>
      </c>
      <c r="R2" s="48" t="s">
        <v>27</v>
      </c>
      <c r="S2" s="49">
        <f>IF(R2="R",0,IF(R2="SU",1,IF(R2="U",5,)))</f>
        <v>0</v>
      </c>
      <c r="T2" s="16">
        <v>18</v>
      </c>
      <c r="U2" s="49" t="str">
        <f>IF(T2=0,"0",IF(T2&lt;25,"1",IF(T2&lt;50,"2",IF(T2&lt;100,"3","5"))))</f>
        <v>1</v>
      </c>
      <c r="V2" s="53">
        <f>SUM(C2+E2+G2+I2+K2+M2+O2+Q2+S2+U2)</f>
        <v>52</v>
      </c>
      <c r="W2" s="56"/>
      <c r="X2" s="1"/>
      <c r="Y2" s="108" t="s">
        <v>26</v>
      </c>
      <c r="Z2" s="108"/>
      <c r="AA2" s="108"/>
    </row>
    <row r="3" spans="1:27" ht="18.75" x14ac:dyDescent="0.25">
      <c r="A3" s="1" t="s">
        <v>135</v>
      </c>
      <c r="B3" s="19">
        <v>171</v>
      </c>
      <c r="C3" s="51" t="str">
        <f t="shared" si="0"/>
        <v>0</v>
      </c>
      <c r="D3" s="50">
        <v>2</v>
      </c>
      <c r="E3" s="51" t="str">
        <f t="shared" ref="E3:E21" si="1">IF(D3&lt;0.75,"0",IF(D3&lt;2,"2",IF(D3&lt;3,"4",IF(D3&lt;5,"6","8"))))</f>
        <v>4</v>
      </c>
      <c r="F3" s="20">
        <v>91</v>
      </c>
      <c r="G3" s="51" t="str">
        <f t="shared" ref="G3:G21" si="2">IF(F3&gt;95,"0",IF(F3&gt;90,"2",IF(F3&gt;85,"4",IF(F3&gt;80,"6","8"))))</f>
        <v>2</v>
      </c>
      <c r="H3" s="18">
        <v>0</v>
      </c>
      <c r="I3" s="51" t="str">
        <f t="shared" ref="I3:I21" si="3">IF(H3&gt;95,"0",IF(H3&gt;90,"2",IF(H3&gt;85,"4",IF(H3&gt;80,"6","8"))))</f>
        <v>8</v>
      </c>
      <c r="J3" s="59">
        <v>42</v>
      </c>
      <c r="K3" s="51" t="str">
        <f>IF(J3=15,"0",IF(J3&lt;30,"5",IF(J3&lt;50,"10",IF(J3&lt;100,"20","25"))))</f>
        <v>10</v>
      </c>
      <c r="L3" s="52">
        <v>4.4535494790000003</v>
      </c>
      <c r="M3" s="49" t="str">
        <f t="shared" ref="M3:M21" si="4">IF(L3&gt;6,"0",IF(L3&gt;5,"5",IF(L3&gt;4,"7","10")))</f>
        <v>7</v>
      </c>
      <c r="N3" s="52">
        <v>60</v>
      </c>
      <c r="O3" s="51" t="str">
        <f t="shared" ref="O3:O21" si="5">IF(N3&gt;80,"0",IF(N3&gt;75,"5",IF(N3&gt;70,"10","15")))</f>
        <v>15</v>
      </c>
      <c r="P3" s="48" t="s">
        <v>28</v>
      </c>
      <c r="Q3" s="49">
        <f t="shared" ref="Q3:Q21" si="6">IF(P3="NO",0,1)</f>
        <v>1</v>
      </c>
      <c r="R3" s="48" t="s">
        <v>27</v>
      </c>
      <c r="S3" s="49">
        <f t="shared" ref="S3:S21" si="7">IF(R3="R",0,IF(R3="SU",1,IF(R3="U",5,)))</f>
        <v>0</v>
      </c>
      <c r="T3" s="17">
        <v>148</v>
      </c>
      <c r="U3" s="49" t="str">
        <f t="shared" ref="U3:U21" si="8">IF(T3=0,"0",IF(T3&lt;25,"1",IF(T3&lt;50,"2",IF(T3&lt;100,"3","5"))))</f>
        <v>5</v>
      </c>
      <c r="V3" s="53">
        <f t="shared" ref="V3:V21" si="9">SUM(C3+E3+G3+I3+K3+M3+O3+Q3+S3+U3)</f>
        <v>52</v>
      </c>
      <c r="W3" s="56"/>
      <c r="X3" s="1"/>
      <c r="Y3" s="37" t="s">
        <v>29</v>
      </c>
      <c r="Z3" s="37" t="s">
        <v>30</v>
      </c>
      <c r="AA3" s="26"/>
    </row>
    <row r="4" spans="1:27" ht="15.75" x14ac:dyDescent="0.25">
      <c r="A4" s="1" t="s">
        <v>136</v>
      </c>
      <c r="B4" s="19">
        <v>114</v>
      </c>
      <c r="C4" s="51" t="str">
        <f t="shared" si="0"/>
        <v>0</v>
      </c>
      <c r="D4" s="50">
        <v>2</v>
      </c>
      <c r="E4" s="51" t="str">
        <f t="shared" si="1"/>
        <v>4</v>
      </c>
      <c r="F4" s="20">
        <v>84</v>
      </c>
      <c r="G4" s="51" t="str">
        <f t="shared" si="2"/>
        <v>6</v>
      </c>
      <c r="H4" s="20">
        <v>0</v>
      </c>
      <c r="I4" s="51" t="str">
        <f t="shared" si="3"/>
        <v>8</v>
      </c>
      <c r="J4" s="59">
        <v>18</v>
      </c>
      <c r="K4" s="51" t="str">
        <f t="shared" ref="K4:K21" si="10">IF(J4=15,"0",IF(J4&lt;30,"5",IF(J4&lt;50,"10",IF(J4&lt;100,"20","25"))))</f>
        <v>5</v>
      </c>
      <c r="L4" s="52">
        <v>2.1999618999999999</v>
      </c>
      <c r="M4" s="49" t="str">
        <f t="shared" si="4"/>
        <v>10</v>
      </c>
      <c r="N4" s="52">
        <v>87</v>
      </c>
      <c r="O4" s="51" t="str">
        <f t="shared" si="5"/>
        <v>0</v>
      </c>
      <c r="P4" s="48" t="s">
        <v>32</v>
      </c>
      <c r="Q4" s="49">
        <f t="shared" si="6"/>
        <v>0</v>
      </c>
      <c r="R4" s="48" t="s">
        <v>27</v>
      </c>
      <c r="S4" s="49">
        <f t="shared" si="7"/>
        <v>0</v>
      </c>
      <c r="T4" s="16">
        <v>18</v>
      </c>
      <c r="U4" s="49" t="str">
        <f t="shared" si="8"/>
        <v>1</v>
      </c>
      <c r="V4" s="53">
        <f t="shared" si="9"/>
        <v>34</v>
      </c>
      <c r="W4" s="56"/>
      <c r="X4" s="1"/>
      <c r="Y4" s="7" t="s">
        <v>33</v>
      </c>
      <c r="Z4" s="7" t="s">
        <v>34</v>
      </c>
      <c r="AA4" s="27"/>
    </row>
    <row r="5" spans="1:27" ht="15.75" x14ac:dyDescent="0.25">
      <c r="A5" s="1" t="s">
        <v>137</v>
      </c>
      <c r="B5" s="19">
        <v>170</v>
      </c>
      <c r="C5" s="51" t="str">
        <f t="shared" si="0"/>
        <v>0</v>
      </c>
      <c r="D5" s="50">
        <v>4</v>
      </c>
      <c r="E5" s="51" t="str">
        <f t="shared" si="1"/>
        <v>6</v>
      </c>
      <c r="F5" s="20">
        <v>88</v>
      </c>
      <c r="G5" s="51" t="str">
        <f t="shared" si="2"/>
        <v>4</v>
      </c>
      <c r="H5" s="20">
        <v>0</v>
      </c>
      <c r="I5" s="51" t="str">
        <f t="shared" si="3"/>
        <v>8</v>
      </c>
      <c r="J5" s="59">
        <v>15</v>
      </c>
      <c r="K5" s="51" t="str">
        <f t="shared" si="10"/>
        <v>0</v>
      </c>
      <c r="L5" s="52">
        <v>2.7000027000000002</v>
      </c>
      <c r="M5" s="49" t="str">
        <f t="shared" si="4"/>
        <v>10</v>
      </c>
      <c r="N5" s="52">
        <v>100</v>
      </c>
      <c r="O5" s="51" t="str">
        <f t="shared" si="5"/>
        <v>0</v>
      </c>
      <c r="P5" s="48">
        <v>1</v>
      </c>
      <c r="Q5" s="49">
        <f t="shared" si="6"/>
        <v>1</v>
      </c>
      <c r="R5" s="48" t="s">
        <v>27</v>
      </c>
      <c r="S5" s="49">
        <f t="shared" si="7"/>
        <v>0</v>
      </c>
      <c r="T5" s="52">
        <v>130</v>
      </c>
      <c r="U5" s="49" t="str">
        <f t="shared" si="8"/>
        <v>5</v>
      </c>
      <c r="V5" s="53">
        <f t="shared" si="9"/>
        <v>34</v>
      </c>
      <c r="W5" s="56"/>
      <c r="X5" s="1"/>
      <c r="Y5" s="7" t="s">
        <v>36</v>
      </c>
      <c r="Z5" s="7" t="s">
        <v>37</v>
      </c>
      <c r="AA5" s="28"/>
    </row>
    <row r="6" spans="1:27" ht="15.75" x14ac:dyDescent="0.25">
      <c r="A6" s="1" t="s">
        <v>138</v>
      </c>
      <c r="B6" s="19">
        <v>273</v>
      </c>
      <c r="C6" s="51" t="str">
        <f t="shared" si="0"/>
        <v>0</v>
      </c>
      <c r="D6" s="50">
        <v>7</v>
      </c>
      <c r="E6" s="51" t="str">
        <f t="shared" si="1"/>
        <v>8</v>
      </c>
      <c r="F6" s="20">
        <v>76</v>
      </c>
      <c r="G6" s="51" t="str">
        <f t="shared" si="2"/>
        <v>8</v>
      </c>
      <c r="H6" s="18">
        <v>0</v>
      </c>
      <c r="I6" s="51" t="str">
        <f t="shared" si="3"/>
        <v>8</v>
      </c>
      <c r="J6" s="59">
        <v>15</v>
      </c>
      <c r="K6" s="51" t="str">
        <f t="shared" si="10"/>
        <v>0</v>
      </c>
      <c r="L6" s="52">
        <v>17.500987098</v>
      </c>
      <c r="M6" s="49" t="str">
        <f t="shared" si="4"/>
        <v>0</v>
      </c>
      <c r="N6" s="52">
        <v>79</v>
      </c>
      <c r="O6" s="51" t="str">
        <f t="shared" si="5"/>
        <v>5</v>
      </c>
      <c r="P6" s="48">
        <v>1</v>
      </c>
      <c r="Q6" s="49">
        <f t="shared" si="6"/>
        <v>1</v>
      </c>
      <c r="R6" s="48" t="s">
        <v>27</v>
      </c>
      <c r="S6" s="49">
        <f t="shared" si="7"/>
        <v>0</v>
      </c>
      <c r="T6" s="16">
        <v>8</v>
      </c>
      <c r="U6" s="49" t="str">
        <f t="shared" si="8"/>
        <v>1</v>
      </c>
      <c r="V6" s="53">
        <f t="shared" si="9"/>
        <v>31</v>
      </c>
      <c r="W6" s="56"/>
      <c r="X6" s="1"/>
      <c r="Y6" s="7" t="s">
        <v>39</v>
      </c>
      <c r="Z6" s="7" t="s">
        <v>40</v>
      </c>
      <c r="AA6" s="29"/>
    </row>
    <row r="7" spans="1:27" ht="15.75" x14ac:dyDescent="0.25">
      <c r="A7" s="1" t="s">
        <v>139</v>
      </c>
      <c r="B7" s="19">
        <v>173</v>
      </c>
      <c r="C7" s="51" t="str">
        <f t="shared" si="0"/>
        <v>0</v>
      </c>
      <c r="D7" s="50">
        <v>7</v>
      </c>
      <c r="E7" s="51" t="str">
        <f t="shared" si="1"/>
        <v>8</v>
      </c>
      <c r="F7" s="20">
        <v>68</v>
      </c>
      <c r="G7" s="51" t="str">
        <f t="shared" si="2"/>
        <v>8</v>
      </c>
      <c r="H7" s="20">
        <v>0</v>
      </c>
      <c r="I7" s="51" t="str">
        <f t="shared" si="3"/>
        <v>8</v>
      </c>
      <c r="J7" s="59">
        <v>13</v>
      </c>
      <c r="K7" s="51" t="str">
        <f t="shared" si="10"/>
        <v>5</v>
      </c>
      <c r="L7" s="52">
        <v>5.106904535</v>
      </c>
      <c r="M7" s="49" t="str">
        <f t="shared" si="4"/>
        <v>5</v>
      </c>
      <c r="N7" s="52">
        <v>71</v>
      </c>
      <c r="O7" s="51" t="str">
        <f t="shared" si="5"/>
        <v>10</v>
      </c>
      <c r="P7" s="48">
        <v>0</v>
      </c>
      <c r="Q7" s="49">
        <f t="shared" si="6"/>
        <v>1</v>
      </c>
      <c r="R7" s="48" t="s">
        <v>27</v>
      </c>
      <c r="S7" s="49">
        <f t="shared" si="7"/>
        <v>0</v>
      </c>
      <c r="T7" s="16">
        <v>13</v>
      </c>
      <c r="U7" s="49" t="str">
        <f t="shared" si="8"/>
        <v>1</v>
      </c>
      <c r="V7" s="53">
        <f t="shared" si="9"/>
        <v>46</v>
      </c>
      <c r="W7" s="56"/>
      <c r="X7" s="1"/>
      <c r="Y7" s="1"/>
      <c r="Z7" s="1"/>
      <c r="AA7" s="1"/>
    </row>
    <row r="8" spans="1:27" ht="15.75" x14ac:dyDescent="0.25">
      <c r="A8" s="1" t="s">
        <v>140</v>
      </c>
      <c r="B8" s="19">
        <v>168</v>
      </c>
      <c r="C8" s="51" t="str">
        <f t="shared" si="0"/>
        <v>0</v>
      </c>
      <c r="D8" s="50">
        <v>10.4</v>
      </c>
      <c r="E8" s="51" t="str">
        <f t="shared" si="1"/>
        <v>8</v>
      </c>
      <c r="F8" s="20">
        <v>88</v>
      </c>
      <c r="G8" s="51" t="str">
        <f t="shared" si="2"/>
        <v>4</v>
      </c>
      <c r="H8" s="20">
        <v>0</v>
      </c>
      <c r="I8" s="51" t="str">
        <f t="shared" si="3"/>
        <v>8</v>
      </c>
      <c r="J8" s="59">
        <v>8</v>
      </c>
      <c r="K8" s="51" t="str">
        <f t="shared" si="10"/>
        <v>5</v>
      </c>
      <c r="L8" s="52">
        <v>13.701179324</v>
      </c>
      <c r="M8" s="49" t="str">
        <f t="shared" si="4"/>
        <v>0</v>
      </c>
      <c r="N8" s="52">
        <v>82</v>
      </c>
      <c r="O8" s="51" t="str">
        <f t="shared" si="5"/>
        <v>0</v>
      </c>
      <c r="P8" s="48">
        <v>0</v>
      </c>
      <c r="Q8" s="49">
        <f t="shared" si="6"/>
        <v>1</v>
      </c>
      <c r="R8" s="48" t="s">
        <v>27</v>
      </c>
      <c r="S8" s="49">
        <f t="shared" si="7"/>
        <v>0</v>
      </c>
      <c r="T8" s="52">
        <v>24</v>
      </c>
      <c r="U8" s="49" t="str">
        <f t="shared" si="8"/>
        <v>1</v>
      </c>
      <c r="V8" s="53">
        <f t="shared" si="9"/>
        <v>27</v>
      </c>
      <c r="W8" s="57"/>
      <c r="X8" s="1"/>
      <c r="Y8" s="1"/>
      <c r="Z8" s="1"/>
      <c r="AA8" s="1"/>
    </row>
    <row r="9" spans="1:27" ht="15.75" x14ac:dyDescent="0.25">
      <c r="A9" s="1" t="s">
        <v>141</v>
      </c>
      <c r="B9" s="21">
        <v>148</v>
      </c>
      <c r="C9" s="51" t="str">
        <f t="shared" si="0"/>
        <v>0</v>
      </c>
      <c r="D9" s="50">
        <v>0.9</v>
      </c>
      <c r="E9" s="51" t="str">
        <f t="shared" si="1"/>
        <v>2</v>
      </c>
      <c r="F9" s="18">
        <v>96</v>
      </c>
      <c r="G9" s="51" t="str">
        <f t="shared" si="2"/>
        <v>0</v>
      </c>
      <c r="H9" s="18">
        <v>0</v>
      </c>
      <c r="I9" s="51" t="str">
        <f t="shared" si="3"/>
        <v>8</v>
      </c>
      <c r="J9" s="59">
        <v>6</v>
      </c>
      <c r="K9" s="51" t="str">
        <f t="shared" si="10"/>
        <v>5</v>
      </c>
      <c r="L9" s="52">
        <v>2.06256737</v>
      </c>
      <c r="M9" s="49" t="str">
        <f t="shared" si="4"/>
        <v>10</v>
      </c>
      <c r="N9" s="52">
        <v>100</v>
      </c>
      <c r="O9" s="51" t="str">
        <f t="shared" si="5"/>
        <v>0</v>
      </c>
      <c r="P9" s="48">
        <v>0</v>
      </c>
      <c r="Q9" s="49">
        <f t="shared" si="6"/>
        <v>1</v>
      </c>
      <c r="R9" s="48" t="s">
        <v>27</v>
      </c>
      <c r="S9" s="49">
        <f t="shared" si="7"/>
        <v>0</v>
      </c>
      <c r="T9" s="17">
        <v>245</v>
      </c>
      <c r="U9" s="49" t="str">
        <f t="shared" si="8"/>
        <v>5</v>
      </c>
      <c r="V9" s="53">
        <f t="shared" si="9"/>
        <v>31</v>
      </c>
      <c r="W9" s="57"/>
      <c r="X9" s="1"/>
      <c r="Y9" s="1"/>
      <c r="Z9" s="1"/>
      <c r="AA9" s="1"/>
    </row>
    <row r="10" spans="1:27" ht="15.75" x14ac:dyDescent="0.25">
      <c r="A10" s="1" t="s">
        <v>142</v>
      </c>
      <c r="B10" s="19">
        <v>157</v>
      </c>
      <c r="C10" s="51" t="str">
        <f t="shared" si="0"/>
        <v>0</v>
      </c>
      <c r="D10" s="50">
        <v>1.5</v>
      </c>
      <c r="E10" s="51" t="str">
        <f t="shared" si="1"/>
        <v>2</v>
      </c>
      <c r="F10" s="20">
        <v>84</v>
      </c>
      <c r="G10" s="51" t="str">
        <f t="shared" si="2"/>
        <v>6</v>
      </c>
      <c r="H10" s="20">
        <v>0</v>
      </c>
      <c r="I10" s="51" t="str">
        <f t="shared" si="3"/>
        <v>8</v>
      </c>
      <c r="J10" s="59">
        <v>6</v>
      </c>
      <c r="K10" s="51" t="str">
        <f t="shared" si="10"/>
        <v>5</v>
      </c>
      <c r="L10" s="52">
        <v>19.161426306999999</v>
      </c>
      <c r="M10" s="49" t="str">
        <f t="shared" si="4"/>
        <v>0</v>
      </c>
      <c r="N10" s="52">
        <v>87</v>
      </c>
      <c r="O10" s="51" t="str">
        <f t="shared" si="5"/>
        <v>0</v>
      </c>
      <c r="P10" s="48">
        <v>0</v>
      </c>
      <c r="Q10" s="49">
        <f t="shared" si="6"/>
        <v>1</v>
      </c>
      <c r="R10" s="48" t="s">
        <v>27</v>
      </c>
      <c r="S10" s="49">
        <f t="shared" si="7"/>
        <v>0</v>
      </c>
      <c r="T10" s="16">
        <v>7</v>
      </c>
      <c r="U10" s="49" t="str">
        <f t="shared" si="8"/>
        <v>1</v>
      </c>
      <c r="V10" s="53">
        <f t="shared" si="9"/>
        <v>23</v>
      </c>
      <c r="W10" s="57"/>
      <c r="X10" s="1"/>
      <c r="Y10" s="1"/>
      <c r="Z10" s="1"/>
      <c r="AA10" s="1"/>
    </row>
    <row r="11" spans="1:27" ht="15.75" x14ac:dyDescent="0.25">
      <c r="A11" s="1" t="s">
        <v>143</v>
      </c>
      <c r="B11" s="21">
        <v>213</v>
      </c>
      <c r="C11" s="51" t="str">
        <f t="shared" si="0"/>
        <v>0</v>
      </c>
      <c r="D11" s="50">
        <v>0</v>
      </c>
      <c r="E11" s="51" t="str">
        <f t="shared" si="1"/>
        <v>0</v>
      </c>
      <c r="F11" s="18">
        <v>99</v>
      </c>
      <c r="G11" s="51" t="str">
        <f t="shared" si="2"/>
        <v>0</v>
      </c>
      <c r="H11" s="18">
        <v>0</v>
      </c>
      <c r="I11" s="51" t="str">
        <f t="shared" si="3"/>
        <v>8</v>
      </c>
      <c r="J11" s="59">
        <v>6</v>
      </c>
      <c r="K11" s="51" t="str">
        <f t="shared" si="10"/>
        <v>5</v>
      </c>
      <c r="L11" s="52">
        <v>26.112556673</v>
      </c>
      <c r="M11" s="49" t="str">
        <f t="shared" si="4"/>
        <v>0</v>
      </c>
      <c r="N11" s="52">
        <v>53</v>
      </c>
      <c r="O11" s="51" t="str">
        <f t="shared" si="5"/>
        <v>15</v>
      </c>
      <c r="P11" s="48" t="s">
        <v>46</v>
      </c>
      <c r="Q11" s="49">
        <f t="shared" si="6"/>
        <v>0</v>
      </c>
      <c r="R11" s="48" t="s">
        <v>27</v>
      </c>
      <c r="S11" s="49">
        <f t="shared" si="7"/>
        <v>0</v>
      </c>
      <c r="T11" s="16">
        <v>18</v>
      </c>
      <c r="U11" s="49" t="str">
        <f t="shared" si="8"/>
        <v>1</v>
      </c>
      <c r="V11" s="53">
        <f t="shared" si="9"/>
        <v>29</v>
      </c>
      <c r="W11" s="57"/>
      <c r="X11" s="1"/>
      <c r="Y11" s="1"/>
      <c r="Z11" s="1"/>
      <c r="AA11" s="1"/>
    </row>
    <row r="12" spans="1:27" ht="15.75" x14ac:dyDescent="0.25">
      <c r="A12" s="1" t="s">
        <v>144</v>
      </c>
      <c r="B12" s="21">
        <v>178</v>
      </c>
      <c r="C12" s="51" t="str">
        <f t="shared" si="0"/>
        <v>0</v>
      </c>
      <c r="D12" s="50">
        <v>0</v>
      </c>
      <c r="E12" s="51" t="str">
        <f t="shared" si="1"/>
        <v>0</v>
      </c>
      <c r="F12" s="18">
        <v>98</v>
      </c>
      <c r="G12" s="51" t="str">
        <f t="shared" si="2"/>
        <v>0</v>
      </c>
      <c r="H12" s="20">
        <v>0</v>
      </c>
      <c r="I12" s="51" t="str">
        <f t="shared" si="3"/>
        <v>8</v>
      </c>
      <c r="J12" s="59">
        <v>4</v>
      </c>
      <c r="K12" s="51" t="str">
        <f t="shared" si="10"/>
        <v>5</v>
      </c>
      <c r="L12" s="52">
        <v>2.871437475</v>
      </c>
      <c r="M12" s="49" t="str">
        <f t="shared" si="4"/>
        <v>10</v>
      </c>
      <c r="N12" s="52">
        <v>94</v>
      </c>
      <c r="O12" s="51" t="str">
        <f t="shared" si="5"/>
        <v>0</v>
      </c>
      <c r="P12" s="48">
        <v>0</v>
      </c>
      <c r="Q12" s="49">
        <f t="shared" si="6"/>
        <v>1</v>
      </c>
      <c r="R12" s="48" t="s">
        <v>27</v>
      </c>
      <c r="S12" s="49">
        <f t="shared" si="7"/>
        <v>0</v>
      </c>
      <c r="T12" s="17">
        <v>21</v>
      </c>
      <c r="U12" s="49" t="str">
        <f t="shared" si="8"/>
        <v>1</v>
      </c>
      <c r="V12" s="53">
        <f t="shared" si="9"/>
        <v>25</v>
      </c>
      <c r="W12" s="57"/>
      <c r="X12" s="1"/>
      <c r="Y12" s="1"/>
      <c r="Z12" s="1"/>
      <c r="AA12" s="1"/>
    </row>
    <row r="13" spans="1:27" ht="15.75" x14ac:dyDescent="0.25">
      <c r="A13" s="1" t="s">
        <v>145</v>
      </c>
      <c r="B13" s="21">
        <v>204</v>
      </c>
      <c r="C13" s="51" t="str">
        <f t="shared" si="0"/>
        <v>0</v>
      </c>
      <c r="D13" s="50">
        <v>8</v>
      </c>
      <c r="E13" s="51" t="str">
        <f t="shared" si="1"/>
        <v>8</v>
      </c>
      <c r="F13" s="18">
        <v>96</v>
      </c>
      <c r="G13" s="51" t="str">
        <f t="shared" si="2"/>
        <v>0</v>
      </c>
      <c r="H13" s="18">
        <v>0</v>
      </c>
      <c r="I13" s="51" t="str">
        <f t="shared" si="3"/>
        <v>8</v>
      </c>
      <c r="J13" s="59">
        <v>3</v>
      </c>
      <c r="K13" s="51" t="str">
        <f t="shared" si="10"/>
        <v>5</v>
      </c>
      <c r="L13" s="52">
        <v>7.0320341119999998</v>
      </c>
      <c r="M13" s="49" t="str">
        <f t="shared" si="4"/>
        <v>0</v>
      </c>
      <c r="N13" s="52">
        <v>63</v>
      </c>
      <c r="O13" s="51" t="str">
        <f t="shared" si="5"/>
        <v>15</v>
      </c>
      <c r="P13" s="48">
        <v>1</v>
      </c>
      <c r="Q13" s="49">
        <f t="shared" si="6"/>
        <v>1</v>
      </c>
      <c r="R13" s="48" t="s">
        <v>27</v>
      </c>
      <c r="S13" s="49">
        <f t="shared" si="7"/>
        <v>0</v>
      </c>
      <c r="T13" s="16">
        <v>8</v>
      </c>
      <c r="U13" s="49" t="str">
        <f t="shared" si="8"/>
        <v>1</v>
      </c>
      <c r="V13" s="53">
        <f t="shared" si="9"/>
        <v>38</v>
      </c>
      <c r="W13" s="57"/>
      <c r="X13" s="1"/>
      <c r="Y13" s="1"/>
      <c r="Z13" s="1"/>
      <c r="AA13" s="1"/>
    </row>
    <row r="14" spans="1:27" ht="15.75" x14ac:dyDescent="0.25">
      <c r="A14" s="1" t="s">
        <v>146</v>
      </c>
      <c r="B14" s="21">
        <v>268</v>
      </c>
      <c r="C14" s="51" t="str">
        <f t="shared" si="0"/>
        <v>0</v>
      </c>
      <c r="D14" s="50">
        <v>6</v>
      </c>
      <c r="E14" s="51" t="str">
        <f t="shared" si="1"/>
        <v>8</v>
      </c>
      <c r="F14" s="18">
        <v>97</v>
      </c>
      <c r="G14" s="51" t="str">
        <f t="shared" si="2"/>
        <v>0</v>
      </c>
      <c r="H14" s="18">
        <v>0</v>
      </c>
      <c r="I14" s="51" t="str">
        <f t="shared" si="3"/>
        <v>8</v>
      </c>
      <c r="J14" s="59">
        <v>1</v>
      </c>
      <c r="K14" s="51" t="str">
        <f t="shared" si="10"/>
        <v>5</v>
      </c>
      <c r="L14" s="52">
        <v>5.7534640650000002</v>
      </c>
      <c r="M14" s="49" t="str">
        <f t="shared" si="4"/>
        <v>5</v>
      </c>
      <c r="N14" s="52">
        <v>64</v>
      </c>
      <c r="O14" s="51" t="str">
        <f t="shared" si="5"/>
        <v>15</v>
      </c>
      <c r="P14" s="48">
        <v>0</v>
      </c>
      <c r="Q14" s="49">
        <f t="shared" si="6"/>
        <v>1</v>
      </c>
      <c r="R14" s="48" t="s">
        <v>27</v>
      </c>
      <c r="S14" s="49">
        <f t="shared" si="7"/>
        <v>0</v>
      </c>
      <c r="T14" s="52">
        <v>101</v>
      </c>
      <c r="U14" s="49" t="str">
        <f t="shared" si="8"/>
        <v>5</v>
      </c>
      <c r="V14" s="53">
        <f t="shared" si="9"/>
        <v>47</v>
      </c>
      <c r="W14" s="57"/>
      <c r="X14" s="1"/>
      <c r="Y14" s="1"/>
      <c r="Z14" s="1"/>
      <c r="AA14" s="1"/>
    </row>
    <row r="15" spans="1:27" ht="15.75" x14ac:dyDescent="0.25">
      <c r="A15" s="1" t="s">
        <v>147</v>
      </c>
      <c r="B15" s="21">
        <v>157</v>
      </c>
      <c r="C15" s="51" t="str">
        <f t="shared" si="0"/>
        <v>0</v>
      </c>
      <c r="D15" s="50">
        <v>0</v>
      </c>
      <c r="E15" s="51" t="str">
        <f t="shared" si="1"/>
        <v>0</v>
      </c>
      <c r="F15" s="18">
        <v>97</v>
      </c>
      <c r="G15" s="51" t="str">
        <f t="shared" si="2"/>
        <v>0</v>
      </c>
      <c r="H15" s="18">
        <v>0</v>
      </c>
      <c r="I15" s="51" t="str">
        <f t="shared" si="3"/>
        <v>8</v>
      </c>
      <c r="J15" s="59">
        <v>0</v>
      </c>
      <c r="K15" s="51" t="str">
        <f t="shared" si="10"/>
        <v>5</v>
      </c>
      <c r="L15" s="52">
        <v>4.474913634</v>
      </c>
      <c r="M15" s="49" t="str">
        <f t="shared" si="4"/>
        <v>7</v>
      </c>
      <c r="N15" s="52">
        <v>100</v>
      </c>
      <c r="O15" s="51" t="str">
        <f t="shared" si="5"/>
        <v>0</v>
      </c>
      <c r="P15" s="48">
        <v>0</v>
      </c>
      <c r="Q15" s="49">
        <f t="shared" si="6"/>
        <v>1</v>
      </c>
      <c r="R15" s="48" t="s">
        <v>27</v>
      </c>
      <c r="S15" s="49">
        <f t="shared" si="7"/>
        <v>0</v>
      </c>
      <c r="T15" s="52">
        <v>77</v>
      </c>
      <c r="U15" s="49" t="str">
        <f t="shared" si="8"/>
        <v>3</v>
      </c>
      <c r="V15" s="53">
        <f t="shared" si="9"/>
        <v>24</v>
      </c>
      <c r="W15" s="55"/>
      <c r="X15" s="1"/>
      <c r="Y15" s="1"/>
      <c r="Z15" s="1"/>
      <c r="AA15" s="1"/>
    </row>
    <row r="16" spans="1:27" ht="15.75" x14ac:dyDescent="0.25">
      <c r="A16" s="1" t="s">
        <v>148</v>
      </c>
      <c r="B16" s="21">
        <v>100</v>
      </c>
      <c r="C16" s="51" t="str">
        <f t="shared" si="0"/>
        <v>0</v>
      </c>
      <c r="D16" s="50">
        <v>0.7</v>
      </c>
      <c r="E16" s="51" t="str">
        <f t="shared" si="1"/>
        <v>0</v>
      </c>
      <c r="F16" s="18">
        <v>98</v>
      </c>
      <c r="G16" s="51" t="str">
        <f t="shared" si="2"/>
        <v>0</v>
      </c>
      <c r="H16" s="18">
        <v>0</v>
      </c>
      <c r="I16" s="51" t="str">
        <f t="shared" si="3"/>
        <v>8</v>
      </c>
      <c r="J16" s="59">
        <v>0</v>
      </c>
      <c r="K16" s="51" t="str">
        <f t="shared" si="10"/>
        <v>5</v>
      </c>
      <c r="L16" s="52">
        <v>13.15369149</v>
      </c>
      <c r="M16" s="49" t="str">
        <f t="shared" si="4"/>
        <v>0</v>
      </c>
      <c r="N16" s="52">
        <v>71</v>
      </c>
      <c r="O16" s="51" t="str">
        <f t="shared" si="5"/>
        <v>10</v>
      </c>
      <c r="P16" s="48">
        <v>0</v>
      </c>
      <c r="Q16" s="49">
        <f t="shared" si="6"/>
        <v>1</v>
      </c>
      <c r="R16" s="48" t="s">
        <v>27</v>
      </c>
      <c r="S16" s="49">
        <f t="shared" si="7"/>
        <v>0</v>
      </c>
      <c r="T16" s="52">
        <v>106</v>
      </c>
      <c r="U16" s="49" t="str">
        <f t="shared" si="8"/>
        <v>5</v>
      </c>
      <c r="V16" s="53">
        <f t="shared" si="9"/>
        <v>29</v>
      </c>
      <c r="W16" s="55"/>
      <c r="X16" s="1"/>
      <c r="Y16" s="1"/>
      <c r="Z16" s="1"/>
      <c r="AA16" s="1"/>
    </row>
    <row r="17" spans="1:23" ht="15.75" x14ac:dyDescent="0.25">
      <c r="A17" s="1" t="s">
        <v>149</v>
      </c>
      <c r="B17" s="21">
        <v>173</v>
      </c>
      <c r="C17" s="51" t="str">
        <f t="shared" si="0"/>
        <v>0</v>
      </c>
      <c r="D17" s="50">
        <v>8</v>
      </c>
      <c r="E17" s="51" t="str">
        <f t="shared" si="1"/>
        <v>8</v>
      </c>
      <c r="F17" s="18">
        <v>98</v>
      </c>
      <c r="G17" s="51" t="str">
        <f t="shared" si="2"/>
        <v>0</v>
      </c>
      <c r="H17" s="20">
        <v>0</v>
      </c>
      <c r="I17" s="51" t="str">
        <f t="shared" si="3"/>
        <v>8</v>
      </c>
      <c r="J17" s="59">
        <v>0</v>
      </c>
      <c r="K17" s="51" t="str">
        <f t="shared" si="10"/>
        <v>5</v>
      </c>
      <c r="L17" s="52">
        <v>14.980557148999999</v>
      </c>
      <c r="M17" s="49" t="str">
        <f t="shared" si="4"/>
        <v>0</v>
      </c>
      <c r="N17" s="52">
        <v>79</v>
      </c>
      <c r="O17" s="51" t="str">
        <f t="shared" si="5"/>
        <v>5</v>
      </c>
      <c r="P17" s="48">
        <v>0</v>
      </c>
      <c r="Q17" s="49">
        <f t="shared" si="6"/>
        <v>1</v>
      </c>
      <c r="R17" s="48" t="s">
        <v>27</v>
      </c>
      <c r="S17" s="49">
        <f t="shared" si="7"/>
        <v>0</v>
      </c>
      <c r="T17" s="16">
        <v>26</v>
      </c>
      <c r="U17" s="49" t="str">
        <f t="shared" si="8"/>
        <v>2</v>
      </c>
      <c r="V17" s="53">
        <f t="shared" si="9"/>
        <v>29</v>
      </c>
      <c r="W17" s="55"/>
    </row>
    <row r="18" spans="1:23" ht="15.75" x14ac:dyDescent="0.25">
      <c r="A18" s="1" t="s">
        <v>150</v>
      </c>
      <c r="B18" s="21">
        <v>114</v>
      </c>
      <c r="C18" s="51" t="str">
        <f t="shared" si="0"/>
        <v>0</v>
      </c>
      <c r="D18" s="50">
        <v>0</v>
      </c>
      <c r="E18" s="51" t="str">
        <f t="shared" si="1"/>
        <v>0</v>
      </c>
      <c r="F18" s="18">
        <v>100</v>
      </c>
      <c r="G18" s="51" t="str">
        <f t="shared" si="2"/>
        <v>0</v>
      </c>
      <c r="H18" s="18">
        <v>0</v>
      </c>
      <c r="I18" s="51" t="str">
        <f t="shared" si="3"/>
        <v>8</v>
      </c>
      <c r="J18" s="59">
        <v>0</v>
      </c>
      <c r="K18" s="51" t="str">
        <f t="shared" si="10"/>
        <v>5</v>
      </c>
      <c r="L18" s="52">
        <v>3.7065662879999999</v>
      </c>
      <c r="M18" s="49" t="str">
        <f t="shared" si="4"/>
        <v>10</v>
      </c>
      <c r="N18" s="52">
        <v>88</v>
      </c>
      <c r="O18" s="51" t="str">
        <f t="shared" si="5"/>
        <v>0</v>
      </c>
      <c r="P18" s="48">
        <v>0</v>
      </c>
      <c r="Q18" s="49">
        <f t="shared" si="6"/>
        <v>1</v>
      </c>
      <c r="R18" s="48" t="s">
        <v>27</v>
      </c>
      <c r="S18" s="49">
        <f t="shared" si="7"/>
        <v>0</v>
      </c>
      <c r="T18" s="16">
        <v>7</v>
      </c>
      <c r="U18" s="49" t="str">
        <f t="shared" si="8"/>
        <v>1</v>
      </c>
      <c r="V18" s="53">
        <f t="shared" si="9"/>
        <v>25</v>
      </c>
      <c r="W18" s="55"/>
    </row>
    <row r="19" spans="1:23" ht="15.75" x14ac:dyDescent="0.25">
      <c r="A19" s="1" t="s">
        <v>151</v>
      </c>
      <c r="B19" s="21">
        <v>132</v>
      </c>
      <c r="C19" s="51" t="str">
        <f t="shared" si="0"/>
        <v>0</v>
      </c>
      <c r="D19" s="50">
        <v>0</v>
      </c>
      <c r="E19" s="51" t="str">
        <f t="shared" si="1"/>
        <v>0</v>
      </c>
      <c r="F19" s="18">
        <v>100</v>
      </c>
      <c r="G19" s="51" t="str">
        <f t="shared" si="2"/>
        <v>0</v>
      </c>
      <c r="H19" s="20">
        <v>0</v>
      </c>
      <c r="I19" s="51" t="str">
        <f t="shared" si="3"/>
        <v>8</v>
      </c>
      <c r="J19" s="59">
        <v>0</v>
      </c>
      <c r="K19" s="51" t="str">
        <f t="shared" si="10"/>
        <v>5</v>
      </c>
      <c r="L19" s="52">
        <v>19.240066699</v>
      </c>
      <c r="M19" s="49" t="str">
        <f t="shared" si="4"/>
        <v>0</v>
      </c>
      <c r="N19" s="52">
        <v>76</v>
      </c>
      <c r="O19" s="51" t="str">
        <f t="shared" si="5"/>
        <v>5</v>
      </c>
      <c r="P19" s="48">
        <v>0</v>
      </c>
      <c r="Q19" s="49">
        <f t="shared" si="6"/>
        <v>1</v>
      </c>
      <c r="R19" s="48" t="s">
        <v>27</v>
      </c>
      <c r="S19" s="49">
        <f t="shared" si="7"/>
        <v>0</v>
      </c>
      <c r="T19" s="17">
        <v>148</v>
      </c>
      <c r="U19" s="49" t="str">
        <f t="shared" si="8"/>
        <v>5</v>
      </c>
      <c r="V19" s="53">
        <f t="shared" si="9"/>
        <v>24</v>
      </c>
      <c r="W19" s="55"/>
    </row>
    <row r="20" spans="1:23" ht="15.75" x14ac:dyDescent="0.25">
      <c r="A20" s="1" t="s">
        <v>152</v>
      </c>
      <c r="B20" s="19">
        <v>63</v>
      </c>
      <c r="C20" s="51" t="str">
        <f t="shared" si="0"/>
        <v>6</v>
      </c>
      <c r="D20" s="50">
        <v>0</v>
      </c>
      <c r="E20" s="51" t="str">
        <f t="shared" si="1"/>
        <v>0</v>
      </c>
      <c r="F20" s="20">
        <v>88</v>
      </c>
      <c r="G20" s="51" t="str">
        <f t="shared" si="2"/>
        <v>4</v>
      </c>
      <c r="H20" s="18">
        <v>0</v>
      </c>
      <c r="I20" s="51" t="str">
        <f t="shared" si="3"/>
        <v>8</v>
      </c>
      <c r="J20" s="59">
        <v>0</v>
      </c>
      <c r="K20" s="51" t="str">
        <f t="shared" si="10"/>
        <v>5</v>
      </c>
      <c r="L20" s="52">
        <v>6.7137073760000003</v>
      </c>
      <c r="M20" s="49" t="str">
        <f t="shared" si="4"/>
        <v>0</v>
      </c>
      <c r="N20" s="52">
        <v>100</v>
      </c>
      <c r="O20" s="51" t="str">
        <f t="shared" si="5"/>
        <v>0</v>
      </c>
      <c r="P20" s="48">
        <v>0</v>
      </c>
      <c r="Q20" s="49">
        <f t="shared" si="6"/>
        <v>1</v>
      </c>
      <c r="R20" s="48" t="s">
        <v>27</v>
      </c>
      <c r="S20" s="49">
        <f t="shared" si="7"/>
        <v>0</v>
      </c>
      <c r="T20" s="17">
        <v>259</v>
      </c>
      <c r="U20" s="49" t="str">
        <f t="shared" si="8"/>
        <v>5</v>
      </c>
      <c r="V20" s="53">
        <f t="shared" si="9"/>
        <v>29</v>
      </c>
      <c r="W20" s="55"/>
    </row>
    <row r="21" spans="1:23" ht="15.75" x14ac:dyDescent="0.25">
      <c r="A21" s="1" t="s">
        <v>153</v>
      </c>
      <c r="B21" s="21">
        <v>53</v>
      </c>
      <c r="C21" s="51" t="str">
        <f t="shared" si="0"/>
        <v>6</v>
      </c>
      <c r="D21" s="50">
        <v>0</v>
      </c>
      <c r="E21" s="51" t="str">
        <f t="shared" si="1"/>
        <v>0</v>
      </c>
      <c r="F21" s="18">
        <v>96</v>
      </c>
      <c r="G21" s="51" t="str">
        <f t="shared" si="2"/>
        <v>0</v>
      </c>
      <c r="H21" s="18">
        <v>0</v>
      </c>
      <c r="I21" s="51" t="str">
        <f t="shared" si="3"/>
        <v>8</v>
      </c>
      <c r="J21" s="59">
        <v>0</v>
      </c>
      <c r="K21" s="51" t="str">
        <f t="shared" si="10"/>
        <v>5</v>
      </c>
      <c r="L21" s="52">
        <v>4.13147076</v>
      </c>
      <c r="M21" s="49" t="str">
        <f t="shared" si="4"/>
        <v>7</v>
      </c>
      <c r="N21" s="52">
        <v>95</v>
      </c>
      <c r="O21" s="51" t="str">
        <f t="shared" si="5"/>
        <v>0</v>
      </c>
      <c r="P21" s="48">
        <v>0</v>
      </c>
      <c r="Q21" s="49">
        <f t="shared" si="6"/>
        <v>1</v>
      </c>
      <c r="R21" s="48" t="s">
        <v>27</v>
      </c>
      <c r="S21" s="49">
        <f t="shared" si="7"/>
        <v>0</v>
      </c>
      <c r="T21" s="16">
        <v>13</v>
      </c>
      <c r="U21" s="49" t="str">
        <f t="shared" si="8"/>
        <v>1</v>
      </c>
      <c r="V21" s="53">
        <f t="shared" si="9"/>
        <v>28</v>
      </c>
      <c r="W21" s="55"/>
    </row>
    <row r="22" spans="1:23" ht="15.75" x14ac:dyDescent="0.25">
      <c r="A22" s="8"/>
      <c r="B22" s="47"/>
      <c r="C22" s="24"/>
      <c r="D22" s="9"/>
      <c r="E22" s="24"/>
      <c r="F22" s="9"/>
      <c r="G22" s="24"/>
      <c r="H22" s="10"/>
      <c r="I22" s="24"/>
      <c r="J22" s="10"/>
      <c r="K22" s="24"/>
      <c r="L22" s="11"/>
      <c r="M22" s="23"/>
      <c r="N22" s="11"/>
      <c r="O22" s="24"/>
      <c r="P22" s="8"/>
      <c r="Q22" s="23"/>
      <c r="R22" s="8"/>
      <c r="S22" s="23"/>
      <c r="T22" s="11"/>
      <c r="U22" s="23"/>
      <c r="V22" s="1"/>
      <c r="W22" s="1"/>
    </row>
    <row r="23" spans="1:23" x14ac:dyDescent="0.25">
      <c r="A23" s="1"/>
      <c r="B23" s="30"/>
      <c r="C23" s="25"/>
      <c r="D23" s="2"/>
      <c r="E23" s="25"/>
      <c r="F23" s="2"/>
      <c r="G23" s="25"/>
      <c r="H23" s="5"/>
      <c r="I23" s="25"/>
      <c r="J23" s="5"/>
      <c r="K23" s="25"/>
      <c r="L23" s="3"/>
      <c r="M23" s="1"/>
      <c r="N23" s="3"/>
      <c r="O23" s="25"/>
      <c r="P23" s="1"/>
      <c r="Q23" s="1"/>
      <c r="R23" s="1"/>
      <c r="S23" s="1"/>
      <c r="T23" s="3"/>
      <c r="U23" s="1"/>
      <c r="V23" s="1"/>
      <c r="W23" s="1"/>
    </row>
    <row r="24" spans="1:23" x14ac:dyDescent="0.25">
      <c r="A24" s="1"/>
      <c r="B24" s="13" t="s">
        <v>63</v>
      </c>
      <c r="C24" s="31">
        <v>0</v>
      </c>
      <c r="D24" s="32" t="s">
        <v>64</v>
      </c>
      <c r="E24" s="31">
        <v>0</v>
      </c>
      <c r="F24" s="13" t="s">
        <v>63</v>
      </c>
      <c r="G24" s="31">
        <v>0</v>
      </c>
      <c r="H24" s="13" t="s">
        <v>63</v>
      </c>
      <c r="I24" s="31">
        <v>0</v>
      </c>
      <c r="J24" s="33">
        <v>15</v>
      </c>
      <c r="K24" s="31">
        <v>0</v>
      </c>
      <c r="L24" s="34" t="s">
        <v>65</v>
      </c>
      <c r="M24" s="6">
        <v>0</v>
      </c>
      <c r="N24" s="34" t="s">
        <v>66</v>
      </c>
      <c r="O24" s="31">
        <v>0</v>
      </c>
      <c r="P24" s="35" t="s">
        <v>46</v>
      </c>
      <c r="Q24" s="6">
        <v>0</v>
      </c>
      <c r="R24" s="35" t="s">
        <v>67</v>
      </c>
      <c r="S24" s="6">
        <v>0</v>
      </c>
      <c r="T24" s="34">
        <v>0</v>
      </c>
      <c r="U24" s="6">
        <v>0</v>
      </c>
      <c r="V24" s="1"/>
      <c r="W24" s="1"/>
    </row>
    <row r="25" spans="1:23" x14ac:dyDescent="0.25">
      <c r="A25" s="1"/>
      <c r="B25" s="14" t="s">
        <v>68</v>
      </c>
      <c r="C25" s="31">
        <v>1</v>
      </c>
      <c r="D25" s="32" t="s">
        <v>69</v>
      </c>
      <c r="E25" s="31">
        <v>2</v>
      </c>
      <c r="F25" s="14" t="s">
        <v>68</v>
      </c>
      <c r="G25" s="31">
        <v>2</v>
      </c>
      <c r="H25" s="14" t="s">
        <v>68</v>
      </c>
      <c r="I25" s="31">
        <v>2</v>
      </c>
      <c r="J25" s="33" t="s">
        <v>70</v>
      </c>
      <c r="K25" s="31">
        <v>5</v>
      </c>
      <c r="L25" s="34" t="s">
        <v>71</v>
      </c>
      <c r="M25" s="6">
        <v>5</v>
      </c>
      <c r="N25" s="34" t="s">
        <v>72</v>
      </c>
      <c r="O25" s="31">
        <v>5</v>
      </c>
      <c r="P25" s="35" t="s">
        <v>73</v>
      </c>
      <c r="Q25" s="6">
        <v>10</v>
      </c>
      <c r="R25" s="35" t="s">
        <v>74</v>
      </c>
      <c r="S25" s="6">
        <v>3</v>
      </c>
      <c r="T25" s="34" t="s">
        <v>75</v>
      </c>
      <c r="U25" s="6">
        <v>1</v>
      </c>
      <c r="V25" s="1"/>
      <c r="W25" s="1"/>
    </row>
    <row r="26" spans="1:23" x14ac:dyDescent="0.25">
      <c r="A26" s="1"/>
      <c r="B26" s="13" t="s">
        <v>76</v>
      </c>
      <c r="C26" s="31">
        <v>2</v>
      </c>
      <c r="D26" s="32" t="s">
        <v>77</v>
      </c>
      <c r="E26" s="31">
        <v>4</v>
      </c>
      <c r="F26" s="13" t="s">
        <v>76</v>
      </c>
      <c r="G26" s="31">
        <v>4</v>
      </c>
      <c r="H26" s="13" t="s">
        <v>76</v>
      </c>
      <c r="I26" s="31">
        <v>4</v>
      </c>
      <c r="J26" s="33" t="s">
        <v>78</v>
      </c>
      <c r="K26" s="31">
        <v>10</v>
      </c>
      <c r="L26" s="34" t="s">
        <v>79</v>
      </c>
      <c r="M26" s="6">
        <v>7</v>
      </c>
      <c r="N26" s="34" t="s">
        <v>80</v>
      </c>
      <c r="O26" s="31">
        <v>10</v>
      </c>
      <c r="P26" s="35"/>
      <c r="Q26" s="6"/>
      <c r="R26" s="35" t="s">
        <v>81</v>
      </c>
      <c r="S26" s="6">
        <v>5</v>
      </c>
      <c r="T26" s="34" t="s">
        <v>82</v>
      </c>
      <c r="U26" s="6">
        <v>2</v>
      </c>
      <c r="V26" s="1"/>
      <c r="W26" s="1"/>
    </row>
    <row r="27" spans="1:23" x14ac:dyDescent="0.25">
      <c r="A27" s="1"/>
      <c r="B27" s="13" t="s">
        <v>83</v>
      </c>
      <c r="C27" s="31">
        <v>4</v>
      </c>
      <c r="D27" s="32" t="s">
        <v>84</v>
      </c>
      <c r="E27" s="31">
        <v>6</v>
      </c>
      <c r="F27" s="13" t="s">
        <v>83</v>
      </c>
      <c r="G27" s="31">
        <v>6</v>
      </c>
      <c r="H27" s="13" t="s">
        <v>83</v>
      </c>
      <c r="I27" s="31">
        <v>6</v>
      </c>
      <c r="J27" s="33" t="s">
        <v>85</v>
      </c>
      <c r="K27" s="31">
        <v>20</v>
      </c>
      <c r="L27" s="34" t="s">
        <v>86</v>
      </c>
      <c r="M27" s="6">
        <v>10</v>
      </c>
      <c r="N27" s="34" t="s">
        <v>87</v>
      </c>
      <c r="O27" s="31">
        <v>15</v>
      </c>
      <c r="P27" s="35"/>
      <c r="Q27" s="6"/>
      <c r="R27" s="35"/>
      <c r="S27" s="6"/>
      <c r="T27" s="34" t="s">
        <v>88</v>
      </c>
      <c r="U27" s="6">
        <v>3</v>
      </c>
      <c r="V27" s="4"/>
      <c r="W27" s="1"/>
    </row>
    <row r="28" spans="1:23" x14ac:dyDescent="0.25">
      <c r="A28" s="1"/>
      <c r="B28" s="36" t="s">
        <v>89</v>
      </c>
      <c r="C28" s="6">
        <v>6</v>
      </c>
      <c r="D28" s="35" t="s">
        <v>90</v>
      </c>
      <c r="E28" s="6">
        <v>8</v>
      </c>
      <c r="F28" s="36" t="s">
        <v>89</v>
      </c>
      <c r="G28" s="6">
        <v>8</v>
      </c>
      <c r="H28" s="36" t="s">
        <v>89</v>
      </c>
      <c r="I28" s="6">
        <v>8</v>
      </c>
      <c r="J28" s="35" t="s">
        <v>91</v>
      </c>
      <c r="K28" s="6">
        <v>25</v>
      </c>
      <c r="L28" s="35"/>
      <c r="M28" s="6"/>
      <c r="N28" s="35"/>
      <c r="O28" s="6"/>
      <c r="P28" s="35"/>
      <c r="Q28" s="6"/>
      <c r="R28" s="35"/>
      <c r="S28" s="6"/>
      <c r="T28" s="35" t="s">
        <v>91</v>
      </c>
      <c r="U28" s="6">
        <v>5</v>
      </c>
      <c r="V28" s="1"/>
      <c r="W28" s="1"/>
    </row>
    <row r="30" spans="1:23" ht="15.75" x14ac:dyDescent="0.25">
      <c r="A30" s="45" t="s">
        <v>92</v>
      </c>
      <c r="B30" s="104" t="s">
        <v>93</v>
      </c>
      <c r="C30" s="104"/>
      <c r="D30" s="104"/>
      <c r="E30" s="104"/>
      <c r="F30" s="104"/>
      <c r="G30" s="104"/>
      <c r="H30" s="104"/>
      <c r="I30" s="104"/>
      <c r="J30" s="104" t="s">
        <v>94</v>
      </c>
      <c r="K30" s="104"/>
      <c r="L30" s="104" t="s">
        <v>95</v>
      </c>
      <c r="M30" s="104"/>
      <c r="N30" s="104"/>
      <c r="O30" s="104"/>
      <c r="P30" s="104"/>
      <c r="Q30" s="104"/>
      <c r="R30" s="104" t="s">
        <v>96</v>
      </c>
      <c r="S30" s="104"/>
      <c r="T30" s="104"/>
      <c r="U30" s="104"/>
      <c r="V30" s="12"/>
      <c r="W30" s="12"/>
    </row>
    <row r="31" spans="1:23" ht="15.75" x14ac:dyDescent="0.25">
      <c r="A31" s="45" t="s">
        <v>97</v>
      </c>
      <c r="B31" s="103">
        <v>0.3</v>
      </c>
      <c r="C31" s="104"/>
      <c r="D31" s="104"/>
      <c r="E31" s="104"/>
      <c r="F31" s="104"/>
      <c r="G31" s="104"/>
      <c r="H31" s="104"/>
      <c r="I31" s="104"/>
      <c r="J31" s="105">
        <v>0.25</v>
      </c>
      <c r="K31" s="106"/>
      <c r="L31" s="105">
        <v>0.35</v>
      </c>
      <c r="M31" s="107"/>
      <c r="N31" s="107"/>
      <c r="O31" s="107"/>
      <c r="P31" s="107"/>
      <c r="Q31" s="106"/>
      <c r="R31" s="105">
        <v>0.1</v>
      </c>
      <c r="S31" s="107"/>
      <c r="T31" s="107"/>
      <c r="U31" s="106"/>
      <c r="V31" s="12"/>
      <c r="W31" s="12"/>
    </row>
    <row r="32" spans="1:23" ht="15.75" x14ac:dyDescent="0.25">
      <c r="A32" s="45" t="s">
        <v>98</v>
      </c>
      <c r="B32" s="15">
        <v>6</v>
      </c>
      <c r="C32" s="22"/>
      <c r="D32" s="15">
        <v>8</v>
      </c>
      <c r="E32" s="22"/>
      <c r="F32" s="15">
        <v>8</v>
      </c>
      <c r="G32" s="22"/>
      <c r="H32" s="15">
        <v>8</v>
      </c>
      <c r="I32" s="22"/>
      <c r="J32" s="15">
        <v>25</v>
      </c>
      <c r="K32" s="22"/>
      <c r="L32" s="15">
        <v>10</v>
      </c>
      <c r="M32" s="22"/>
      <c r="N32" s="15">
        <v>15</v>
      </c>
      <c r="O32" s="22"/>
      <c r="P32" s="15">
        <v>10</v>
      </c>
      <c r="Q32" s="22"/>
      <c r="R32" s="15">
        <v>5</v>
      </c>
      <c r="S32" s="22"/>
      <c r="T32" s="15">
        <v>5</v>
      </c>
      <c r="U32" s="22"/>
      <c r="V32" s="38">
        <v>100</v>
      </c>
      <c r="W32" s="12"/>
    </row>
    <row r="33" spans="1:23" ht="47.25" x14ac:dyDescent="0.25">
      <c r="A33" s="46" t="s">
        <v>99</v>
      </c>
      <c r="B33" s="41" t="s">
        <v>100</v>
      </c>
      <c r="C33" s="39" t="s">
        <v>2</v>
      </c>
      <c r="D33" s="40" t="s">
        <v>3</v>
      </c>
      <c r="E33" s="39" t="s">
        <v>4</v>
      </c>
      <c r="F33" s="40" t="s">
        <v>5</v>
      </c>
      <c r="G33" s="39" t="s">
        <v>6</v>
      </c>
      <c r="H33" s="40" t="s">
        <v>7</v>
      </c>
      <c r="I33" s="39" t="s">
        <v>8</v>
      </c>
      <c r="J33" s="40" t="s">
        <v>101</v>
      </c>
      <c r="K33" s="39" t="s">
        <v>10</v>
      </c>
      <c r="L33" s="40" t="s">
        <v>11</v>
      </c>
      <c r="M33" s="39" t="s">
        <v>12</v>
      </c>
      <c r="N33" s="40" t="s">
        <v>13</v>
      </c>
      <c r="O33" s="39" t="s">
        <v>14</v>
      </c>
      <c r="P33" s="40" t="s">
        <v>15</v>
      </c>
      <c r="Q33" s="39" t="s">
        <v>16</v>
      </c>
      <c r="R33" s="40" t="s">
        <v>17</v>
      </c>
      <c r="S33" s="39" t="s">
        <v>18</v>
      </c>
      <c r="T33" s="40" t="s">
        <v>19</v>
      </c>
      <c r="U33" s="39" t="s">
        <v>20</v>
      </c>
      <c r="V33" s="42" t="s">
        <v>21</v>
      </c>
      <c r="W33" s="43" t="s">
        <v>22</v>
      </c>
    </row>
  </sheetData>
  <mergeCells count="9">
    <mergeCell ref="B31:I31"/>
    <mergeCell ref="J31:K31"/>
    <mergeCell ref="L31:Q31"/>
    <mergeCell ref="R31:U31"/>
    <mergeCell ref="Y2:AA2"/>
    <mergeCell ref="B30:I30"/>
    <mergeCell ref="J30:K30"/>
    <mergeCell ref="L30:Q30"/>
    <mergeCell ref="R30:U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5"/>
  <sheetViews>
    <sheetView workbookViewId="0">
      <pane ySplit="2" topLeftCell="A3" activePane="bottomLeft" state="frozen"/>
      <selection activeCell="E1" sqref="E1"/>
      <selection pane="bottomLeft" activeCell="H23" sqref="H23"/>
    </sheetView>
  </sheetViews>
  <sheetFormatPr defaultRowHeight="15" x14ac:dyDescent="0.25"/>
  <cols>
    <col min="1" max="1" width="5" style="1" bestFit="1" customWidth="1"/>
    <col min="2" max="2" width="15.85546875" style="1" customWidth="1"/>
    <col min="3" max="3" width="7.85546875" style="1" bestFit="1" customWidth="1"/>
    <col min="4" max="4" width="12.85546875" style="1" bestFit="1" customWidth="1"/>
    <col min="5" max="5" width="23.42578125" style="1" bestFit="1" customWidth="1"/>
    <col min="6" max="6" width="12.140625" style="1" bestFit="1" customWidth="1"/>
    <col min="7" max="7" width="12.28515625" bestFit="1" customWidth="1"/>
    <col min="8" max="8" width="12.85546875" bestFit="1" customWidth="1"/>
    <col min="9" max="9" width="7.7109375" bestFit="1" customWidth="1"/>
    <col min="10" max="10" width="20.28515625" bestFit="1" customWidth="1"/>
    <col min="11" max="11" width="12.28515625" bestFit="1" customWidth="1"/>
    <col min="12" max="12" width="10.28515625" bestFit="1" customWidth="1"/>
    <col min="13" max="13" width="14.5703125" bestFit="1" customWidth="1"/>
    <col min="14" max="14" width="20.28515625" bestFit="1" customWidth="1"/>
    <col min="15" max="15" width="12.28515625" bestFit="1" customWidth="1"/>
    <col min="16" max="16" width="15.85546875" bestFit="1" customWidth="1"/>
    <col min="17" max="17" width="12.5703125" bestFit="1" customWidth="1"/>
    <col min="18" max="18" width="12.7109375" bestFit="1" customWidth="1"/>
    <col min="19" max="19" width="14.28515625" bestFit="1" customWidth="1"/>
    <col min="20" max="20" width="11.28515625" bestFit="1" customWidth="1"/>
    <col min="21" max="21" width="12.28515625" bestFit="1" customWidth="1"/>
    <col min="22" max="22" width="18.140625" bestFit="1" customWidth="1"/>
    <col min="23" max="23" width="16.140625" customWidth="1"/>
    <col min="24" max="24" width="17" bestFit="1" customWidth="1"/>
    <col min="25" max="25" width="17.85546875" bestFit="1" customWidth="1"/>
    <col min="26" max="26" width="12.28515625" bestFit="1" customWidth="1"/>
    <col min="27" max="27" width="14.7109375" bestFit="1" customWidth="1"/>
    <col min="28" max="28" width="5" bestFit="1" customWidth="1"/>
  </cols>
  <sheetData>
    <row r="1" spans="1:28" s="1" customFormat="1" x14ac:dyDescent="0.25">
      <c r="A1" s="62"/>
      <c r="B1" s="62"/>
      <c r="C1" s="62"/>
      <c r="D1" s="62"/>
      <c r="E1" s="62"/>
      <c r="F1" s="62"/>
      <c r="G1" s="69"/>
      <c r="I1" s="69"/>
      <c r="K1" s="69"/>
      <c r="M1" s="69"/>
      <c r="O1" s="69"/>
      <c r="Q1" s="69"/>
      <c r="S1" s="70"/>
      <c r="U1" s="70"/>
      <c r="W1" s="69"/>
      <c r="Y1" s="69"/>
    </row>
    <row r="2" spans="1:28" ht="37.5" x14ac:dyDescent="0.25">
      <c r="A2" s="62" t="s">
        <v>180</v>
      </c>
      <c r="B2" s="65" t="s">
        <v>164</v>
      </c>
      <c r="C2" s="65" t="s">
        <v>165</v>
      </c>
      <c r="D2" s="65" t="s">
        <v>166</v>
      </c>
      <c r="E2" s="65" t="s">
        <v>167</v>
      </c>
      <c r="F2" s="65" t="s">
        <v>168</v>
      </c>
      <c r="G2" s="41" t="s">
        <v>181</v>
      </c>
      <c r="H2" s="39" t="s">
        <v>2</v>
      </c>
      <c r="I2" s="40" t="s">
        <v>3</v>
      </c>
      <c r="J2" s="39" t="s">
        <v>4</v>
      </c>
      <c r="K2" s="40" t="s">
        <v>5</v>
      </c>
      <c r="L2" s="39" t="s">
        <v>6</v>
      </c>
      <c r="M2" s="40" t="s">
        <v>7</v>
      </c>
      <c r="N2" s="39" t="s">
        <v>8</v>
      </c>
      <c r="O2" s="40" t="s">
        <v>9</v>
      </c>
      <c r="P2" s="39" t="s">
        <v>10</v>
      </c>
      <c r="Q2" s="40" t="s">
        <v>11</v>
      </c>
      <c r="R2" s="39" t="s">
        <v>12</v>
      </c>
      <c r="S2" s="40" t="s">
        <v>13</v>
      </c>
      <c r="T2" s="39" t="s">
        <v>14</v>
      </c>
      <c r="U2" s="40" t="s">
        <v>15</v>
      </c>
      <c r="V2" s="39" t="s">
        <v>16</v>
      </c>
      <c r="W2" s="40" t="s">
        <v>17</v>
      </c>
      <c r="X2" s="39" t="s">
        <v>18</v>
      </c>
      <c r="Y2" s="40" t="s">
        <v>19</v>
      </c>
      <c r="Z2" s="39" t="s">
        <v>20</v>
      </c>
      <c r="AA2" s="42" t="s">
        <v>21</v>
      </c>
      <c r="AB2" s="43" t="s">
        <v>22</v>
      </c>
    </row>
    <row r="3" spans="1:28" x14ac:dyDescent="0.25">
      <c r="A3" s="62">
        <v>50</v>
      </c>
      <c r="B3" s="59" t="s">
        <v>169</v>
      </c>
      <c r="C3" s="59" t="s">
        <v>170</v>
      </c>
      <c r="D3" s="59" t="s">
        <v>171</v>
      </c>
      <c r="E3" s="80" t="s">
        <v>104</v>
      </c>
      <c r="F3" s="59" t="s">
        <v>177</v>
      </c>
      <c r="G3" s="66">
        <v>84.28</v>
      </c>
      <c r="H3" s="67" t="str">
        <f t="shared" ref="H3:H66" si="0">IF(G3&gt;95,"0",IF(C3&gt;90,"1",IF(C3&gt;85,"2",IF(G3&gt;80,"4","6"))))</f>
        <v>1</v>
      </c>
      <c r="I3" s="59">
        <v>4.54</v>
      </c>
      <c r="J3" s="68" t="str">
        <f t="shared" ref="J3:J66" si="1">IF(I3&lt;0.75,"0",IF(E3&lt;2,"2",IF(E3&lt;3,"4",IF(E3&lt;5,"6","8"))))</f>
        <v>8</v>
      </c>
      <c r="K3" s="72">
        <v>82.36</v>
      </c>
      <c r="L3" s="73" t="str">
        <f t="shared" ref="L3:L66" si="2">IF(K3&gt;95,"0",IF(K3&gt;90,"2",IF(K3&gt;85,"4",IF(K3&gt;80,"6","8"))))</f>
        <v>6</v>
      </c>
      <c r="M3" s="73">
        <v>0</v>
      </c>
      <c r="N3" s="73" t="str">
        <f t="shared" ref="N3:N66" si="3">IF(M3&gt;95,"0",IF(M3&gt;90,"2",IF(M3&gt;85,"4",IF(M3&gt;80,"6","8"))))</f>
        <v>8</v>
      </c>
      <c r="O3" s="72">
        <v>72</v>
      </c>
      <c r="P3" s="73" t="str">
        <f t="shared" ref="P3:P66" si="4">IF(O3=15,"0",IF(O3&lt;30,"5",IF(O3&lt;50,"10",IF(O3&lt;100,"20","25"))))</f>
        <v>20</v>
      </c>
      <c r="Q3" s="74">
        <v>0</v>
      </c>
      <c r="R3" s="73" t="str">
        <f t="shared" ref="R3:R66" si="5">IF(Q3&gt;6,"0",IF(Q3&gt;5,"5",IF(Q3&gt;4,"7","10")))</f>
        <v>10</v>
      </c>
      <c r="S3" s="62">
        <v>0</v>
      </c>
      <c r="T3" s="73" t="str">
        <f t="shared" ref="T3:T66" si="6">IF(S3&gt;80,"0",IF(S3&gt;75,"5",IF(70,"10","15")))</f>
        <v>10</v>
      </c>
      <c r="U3" s="73"/>
      <c r="V3" s="73">
        <f t="shared" ref="V3:V66" si="7">IF(U3="NO",0,1)</f>
        <v>1</v>
      </c>
      <c r="W3" s="73" t="s">
        <v>67</v>
      </c>
      <c r="X3" s="73">
        <f t="shared" ref="X3:X66" si="8">IF(W3="R",0,IF(W3="SU",1,IF(W3="U",5,)))</f>
        <v>0</v>
      </c>
      <c r="Y3" s="73">
        <v>178</v>
      </c>
      <c r="Z3" s="73" t="str">
        <f t="shared" ref="Z3:Z66" si="9">IF(Y3=0,"0",IF(Y3&lt;25,"1",IF(Y3&lt;50,"2",IF(Y3&lt;100,"3","5"))))</f>
        <v>5</v>
      </c>
      <c r="AA3" s="73">
        <f t="shared" ref="AA3:AA66" si="10">SUM(H3+J3+L3+N3+P3+R3+T3+V3+X3+Z3)</f>
        <v>69</v>
      </c>
      <c r="AB3" s="77"/>
    </row>
    <row r="4" spans="1:28" x14ac:dyDescent="0.25">
      <c r="A4" s="62">
        <v>116</v>
      </c>
      <c r="B4" s="59" t="s">
        <v>169</v>
      </c>
      <c r="C4" s="59" t="s">
        <v>170</v>
      </c>
      <c r="D4" s="59" t="s">
        <v>175</v>
      </c>
      <c r="E4" s="80" t="s">
        <v>122</v>
      </c>
      <c r="F4" s="59" t="s">
        <v>179</v>
      </c>
      <c r="G4" s="66">
        <v>93.77</v>
      </c>
      <c r="H4" s="67" t="str">
        <f t="shared" si="0"/>
        <v>1</v>
      </c>
      <c r="I4" s="59">
        <v>3.51</v>
      </c>
      <c r="J4" s="68" t="str">
        <f t="shared" si="1"/>
        <v>8</v>
      </c>
      <c r="K4" s="72">
        <v>82.62</v>
      </c>
      <c r="L4" s="73" t="str">
        <f t="shared" si="2"/>
        <v>6</v>
      </c>
      <c r="M4" s="73">
        <v>0</v>
      </c>
      <c r="N4" s="73" t="str">
        <f t="shared" si="3"/>
        <v>8</v>
      </c>
      <c r="O4" s="72">
        <v>53</v>
      </c>
      <c r="P4" s="73" t="str">
        <f t="shared" si="4"/>
        <v>20</v>
      </c>
      <c r="Q4" s="74">
        <v>0</v>
      </c>
      <c r="R4" s="73" t="str">
        <f t="shared" si="5"/>
        <v>10</v>
      </c>
      <c r="S4" s="62">
        <v>0</v>
      </c>
      <c r="T4" s="73" t="str">
        <f t="shared" si="6"/>
        <v>10</v>
      </c>
      <c r="U4" s="73"/>
      <c r="V4" s="73">
        <f t="shared" si="7"/>
        <v>1</v>
      </c>
      <c r="W4" s="73" t="s">
        <v>67</v>
      </c>
      <c r="X4" s="73">
        <f t="shared" si="8"/>
        <v>0</v>
      </c>
      <c r="Y4" s="73">
        <v>256</v>
      </c>
      <c r="Z4" s="73" t="str">
        <f t="shared" si="9"/>
        <v>5</v>
      </c>
      <c r="AA4" s="73">
        <f t="shared" si="10"/>
        <v>69</v>
      </c>
      <c r="AB4" s="77"/>
    </row>
    <row r="5" spans="1:28" x14ac:dyDescent="0.25">
      <c r="A5" s="62">
        <v>12</v>
      </c>
      <c r="B5" s="59" t="s">
        <v>169</v>
      </c>
      <c r="C5" s="59" t="s">
        <v>170</v>
      </c>
      <c r="D5" s="59" t="s">
        <v>175</v>
      </c>
      <c r="E5" s="80" t="s">
        <v>122</v>
      </c>
      <c r="F5" s="59" t="s">
        <v>177</v>
      </c>
      <c r="G5" s="66">
        <v>82.92</v>
      </c>
      <c r="H5" s="67" t="str">
        <f t="shared" si="0"/>
        <v>1</v>
      </c>
      <c r="I5" s="59">
        <v>1.1599999999999999</v>
      </c>
      <c r="J5" s="68" t="str">
        <f t="shared" si="1"/>
        <v>8</v>
      </c>
      <c r="K5" s="72">
        <v>85.43</v>
      </c>
      <c r="L5" s="73" t="str">
        <f t="shared" si="2"/>
        <v>4</v>
      </c>
      <c r="M5" s="73">
        <v>0</v>
      </c>
      <c r="N5" s="73" t="str">
        <f t="shared" si="3"/>
        <v>8</v>
      </c>
      <c r="O5" s="72">
        <v>63</v>
      </c>
      <c r="P5" s="73" t="str">
        <f t="shared" si="4"/>
        <v>20</v>
      </c>
      <c r="Q5" s="74">
        <v>0</v>
      </c>
      <c r="R5" s="73" t="str">
        <f t="shared" si="5"/>
        <v>10</v>
      </c>
      <c r="S5" s="62">
        <v>0</v>
      </c>
      <c r="T5" s="73" t="str">
        <f t="shared" si="6"/>
        <v>10</v>
      </c>
      <c r="U5" s="73"/>
      <c r="V5" s="73">
        <f t="shared" si="7"/>
        <v>1</v>
      </c>
      <c r="W5" s="73" t="s">
        <v>67</v>
      </c>
      <c r="X5" s="73">
        <f t="shared" si="8"/>
        <v>0</v>
      </c>
      <c r="Y5" s="73">
        <v>256</v>
      </c>
      <c r="Z5" s="73" t="str">
        <f t="shared" si="9"/>
        <v>5</v>
      </c>
      <c r="AA5" s="73">
        <f t="shared" si="10"/>
        <v>67</v>
      </c>
      <c r="AB5" s="77"/>
    </row>
    <row r="6" spans="1:28" x14ac:dyDescent="0.25">
      <c r="A6" s="62">
        <v>100</v>
      </c>
      <c r="B6" s="59" t="s">
        <v>169</v>
      </c>
      <c r="C6" s="59" t="s">
        <v>170</v>
      </c>
      <c r="D6" s="59" t="s">
        <v>171</v>
      </c>
      <c r="E6" s="80" t="s">
        <v>106</v>
      </c>
      <c r="F6" s="59" t="s">
        <v>176</v>
      </c>
      <c r="G6" s="66">
        <v>77.650000000000006</v>
      </c>
      <c r="H6" s="67" t="str">
        <f t="shared" si="0"/>
        <v>1</v>
      </c>
      <c r="I6" s="59">
        <v>2.42</v>
      </c>
      <c r="J6" s="68" t="str">
        <f t="shared" si="1"/>
        <v>8</v>
      </c>
      <c r="K6" s="72">
        <v>88.89</v>
      </c>
      <c r="L6" s="73" t="str">
        <f t="shared" si="2"/>
        <v>4</v>
      </c>
      <c r="M6" s="73">
        <v>0</v>
      </c>
      <c r="N6" s="73" t="str">
        <f t="shared" si="3"/>
        <v>8</v>
      </c>
      <c r="O6" s="72">
        <v>74</v>
      </c>
      <c r="P6" s="73" t="str">
        <f t="shared" si="4"/>
        <v>20</v>
      </c>
      <c r="Q6" s="74">
        <v>0</v>
      </c>
      <c r="R6" s="73" t="str">
        <f t="shared" si="5"/>
        <v>10</v>
      </c>
      <c r="S6" s="62">
        <v>0</v>
      </c>
      <c r="T6" s="73" t="str">
        <f t="shared" si="6"/>
        <v>10</v>
      </c>
      <c r="U6" s="73"/>
      <c r="V6" s="73">
        <f t="shared" si="7"/>
        <v>1</v>
      </c>
      <c r="W6" s="73" t="s">
        <v>67</v>
      </c>
      <c r="X6" s="73">
        <f t="shared" si="8"/>
        <v>0</v>
      </c>
      <c r="Y6" s="73">
        <v>119</v>
      </c>
      <c r="Z6" s="73" t="str">
        <f t="shared" si="9"/>
        <v>5</v>
      </c>
      <c r="AA6" s="73">
        <f t="shared" si="10"/>
        <v>67</v>
      </c>
      <c r="AB6" s="77"/>
    </row>
    <row r="7" spans="1:28" x14ac:dyDescent="0.25">
      <c r="A7" s="62">
        <v>154</v>
      </c>
      <c r="B7" s="59" t="s">
        <v>169</v>
      </c>
      <c r="C7" s="59" t="s">
        <v>170</v>
      </c>
      <c r="D7" s="59" t="s">
        <v>171</v>
      </c>
      <c r="E7" s="80" t="s">
        <v>104</v>
      </c>
      <c r="F7" s="59" t="s">
        <v>179</v>
      </c>
      <c r="G7" s="66">
        <v>84.56</v>
      </c>
      <c r="H7" s="67" t="str">
        <f t="shared" si="0"/>
        <v>1</v>
      </c>
      <c r="I7" s="59">
        <v>4.0999999999999996</v>
      </c>
      <c r="J7" s="68" t="str">
        <f t="shared" si="1"/>
        <v>8</v>
      </c>
      <c r="K7" s="72">
        <v>88.98</v>
      </c>
      <c r="L7" s="73" t="str">
        <f t="shared" si="2"/>
        <v>4</v>
      </c>
      <c r="M7" s="73">
        <v>0</v>
      </c>
      <c r="N7" s="73" t="str">
        <f t="shared" si="3"/>
        <v>8</v>
      </c>
      <c r="O7" s="72">
        <v>69</v>
      </c>
      <c r="P7" s="73" t="str">
        <f t="shared" si="4"/>
        <v>20</v>
      </c>
      <c r="Q7" s="74">
        <v>0</v>
      </c>
      <c r="R7" s="73" t="str">
        <f t="shared" si="5"/>
        <v>10</v>
      </c>
      <c r="S7" s="62">
        <v>0</v>
      </c>
      <c r="T7" s="73" t="str">
        <f t="shared" si="6"/>
        <v>10</v>
      </c>
      <c r="U7" s="73"/>
      <c r="V7" s="73">
        <f t="shared" si="7"/>
        <v>1</v>
      </c>
      <c r="W7" s="73" t="s">
        <v>67</v>
      </c>
      <c r="X7" s="73">
        <f t="shared" si="8"/>
        <v>0</v>
      </c>
      <c r="Y7" s="73">
        <v>178</v>
      </c>
      <c r="Z7" s="73" t="str">
        <f t="shared" si="9"/>
        <v>5</v>
      </c>
      <c r="AA7" s="73">
        <f t="shared" si="10"/>
        <v>67</v>
      </c>
      <c r="AB7" s="77"/>
    </row>
    <row r="8" spans="1:28" x14ac:dyDescent="0.25">
      <c r="A8" s="62">
        <v>197</v>
      </c>
      <c r="B8" s="59" t="s">
        <v>169</v>
      </c>
      <c r="C8" s="59" t="s">
        <v>170</v>
      </c>
      <c r="D8" s="59" t="s">
        <v>171</v>
      </c>
      <c r="E8" s="80" t="s">
        <v>113</v>
      </c>
      <c r="F8" s="59" t="s">
        <v>178</v>
      </c>
      <c r="G8" s="66">
        <v>73.31</v>
      </c>
      <c r="H8" s="67" t="str">
        <f t="shared" si="0"/>
        <v>1</v>
      </c>
      <c r="I8" s="59">
        <v>3.57</v>
      </c>
      <c r="J8" s="68" t="str">
        <f t="shared" si="1"/>
        <v>8</v>
      </c>
      <c r="K8" s="72">
        <v>89.51</v>
      </c>
      <c r="L8" s="73" t="str">
        <f t="shared" si="2"/>
        <v>4</v>
      </c>
      <c r="M8" s="73">
        <v>0</v>
      </c>
      <c r="N8" s="73" t="str">
        <f t="shared" si="3"/>
        <v>8</v>
      </c>
      <c r="O8" s="72">
        <v>56</v>
      </c>
      <c r="P8" s="73" t="str">
        <f t="shared" si="4"/>
        <v>20</v>
      </c>
      <c r="Q8" s="74">
        <v>0</v>
      </c>
      <c r="R8" s="73" t="str">
        <f t="shared" si="5"/>
        <v>10</v>
      </c>
      <c r="S8" s="62">
        <v>0</v>
      </c>
      <c r="T8" s="73" t="str">
        <f t="shared" si="6"/>
        <v>10</v>
      </c>
      <c r="U8" s="73"/>
      <c r="V8" s="73">
        <f t="shared" si="7"/>
        <v>1</v>
      </c>
      <c r="W8" s="73" t="s">
        <v>67</v>
      </c>
      <c r="X8" s="73">
        <f t="shared" si="8"/>
        <v>0</v>
      </c>
      <c r="Y8" s="73">
        <v>167</v>
      </c>
      <c r="Z8" s="73" t="str">
        <f t="shared" si="9"/>
        <v>5</v>
      </c>
      <c r="AA8" s="73">
        <f t="shared" si="10"/>
        <v>67</v>
      </c>
      <c r="AB8" s="77"/>
    </row>
    <row r="9" spans="1:28" x14ac:dyDescent="0.25">
      <c r="A9" s="62">
        <v>217</v>
      </c>
      <c r="B9" s="59" t="s">
        <v>169</v>
      </c>
      <c r="C9" s="65" t="s">
        <v>170</v>
      </c>
      <c r="D9" s="65" t="s">
        <v>175</v>
      </c>
      <c r="E9" s="81" t="s">
        <v>125</v>
      </c>
      <c r="F9" s="65" t="s">
        <v>172</v>
      </c>
      <c r="G9" s="71">
        <v>121.6</v>
      </c>
      <c r="H9" s="67" t="str">
        <f t="shared" si="0"/>
        <v>0</v>
      </c>
      <c r="I9" s="65">
        <v>3.26</v>
      </c>
      <c r="J9" s="68" t="str">
        <f t="shared" si="1"/>
        <v>8</v>
      </c>
      <c r="K9" s="72">
        <v>100</v>
      </c>
      <c r="L9" s="73" t="str">
        <f t="shared" si="2"/>
        <v>0</v>
      </c>
      <c r="M9" s="73">
        <v>0</v>
      </c>
      <c r="N9" s="73" t="str">
        <f t="shared" si="3"/>
        <v>8</v>
      </c>
      <c r="O9" s="72">
        <v>119</v>
      </c>
      <c r="P9" s="73" t="str">
        <f t="shared" si="4"/>
        <v>25</v>
      </c>
      <c r="Q9" s="74">
        <v>11</v>
      </c>
      <c r="R9" s="73" t="str">
        <f t="shared" si="5"/>
        <v>0</v>
      </c>
      <c r="S9" s="62">
        <v>72</v>
      </c>
      <c r="T9" s="73" t="str">
        <f t="shared" si="6"/>
        <v>10</v>
      </c>
      <c r="U9" s="73" t="s">
        <v>46</v>
      </c>
      <c r="V9" s="73">
        <f t="shared" si="7"/>
        <v>0</v>
      </c>
      <c r="W9" s="73" t="s">
        <v>67</v>
      </c>
      <c r="X9" s="73">
        <f t="shared" si="8"/>
        <v>0</v>
      </c>
      <c r="Y9" s="73">
        <v>650</v>
      </c>
      <c r="Z9" s="73" t="str">
        <f t="shared" si="9"/>
        <v>5</v>
      </c>
      <c r="AA9" s="73">
        <f t="shared" si="10"/>
        <v>56</v>
      </c>
      <c r="AB9" s="77"/>
    </row>
    <row r="10" spans="1:28" x14ac:dyDescent="0.25">
      <c r="A10" s="62">
        <v>71</v>
      </c>
      <c r="B10" s="59" t="s">
        <v>169</v>
      </c>
      <c r="C10" s="59" t="s">
        <v>170</v>
      </c>
      <c r="D10" s="59" t="s">
        <v>136</v>
      </c>
      <c r="E10" s="80" t="s">
        <v>154</v>
      </c>
      <c r="F10" s="59" t="s">
        <v>176</v>
      </c>
      <c r="G10" s="66">
        <v>165.06</v>
      </c>
      <c r="H10" s="67" t="str">
        <f t="shared" si="0"/>
        <v>0</v>
      </c>
      <c r="I10" s="59">
        <v>6.43</v>
      </c>
      <c r="J10" s="68" t="str">
        <f t="shared" si="1"/>
        <v>8</v>
      </c>
      <c r="K10" s="72">
        <v>88.89</v>
      </c>
      <c r="L10" s="73" t="str">
        <f t="shared" si="2"/>
        <v>4</v>
      </c>
      <c r="M10" s="73">
        <v>0</v>
      </c>
      <c r="N10" s="73" t="str">
        <f t="shared" si="3"/>
        <v>8</v>
      </c>
      <c r="O10" s="72">
        <v>194</v>
      </c>
      <c r="P10" s="73" t="str">
        <f t="shared" si="4"/>
        <v>25</v>
      </c>
      <c r="Q10" s="74">
        <v>0</v>
      </c>
      <c r="R10" s="73" t="str">
        <f t="shared" si="5"/>
        <v>10</v>
      </c>
      <c r="S10" s="62">
        <v>0</v>
      </c>
      <c r="T10" s="73" t="str">
        <f t="shared" si="6"/>
        <v>10</v>
      </c>
      <c r="U10" s="73"/>
      <c r="V10" s="73">
        <f t="shared" si="7"/>
        <v>1</v>
      </c>
      <c r="W10" s="73" t="s">
        <v>67</v>
      </c>
      <c r="X10" s="73">
        <f t="shared" si="8"/>
        <v>0</v>
      </c>
      <c r="Y10" s="73">
        <v>0</v>
      </c>
      <c r="Z10" s="73" t="str">
        <f t="shared" si="9"/>
        <v>0</v>
      </c>
      <c r="AA10" s="73">
        <f t="shared" si="10"/>
        <v>66</v>
      </c>
      <c r="AB10" s="77"/>
    </row>
    <row r="11" spans="1:28" x14ac:dyDescent="0.25">
      <c r="A11" s="62">
        <v>115</v>
      </c>
      <c r="B11" s="59" t="s">
        <v>169</v>
      </c>
      <c r="C11" s="59" t="s">
        <v>170</v>
      </c>
      <c r="D11" s="59" t="s">
        <v>175</v>
      </c>
      <c r="E11" s="81" t="s">
        <v>123</v>
      </c>
      <c r="F11" s="59" t="s">
        <v>179</v>
      </c>
      <c r="G11" s="66">
        <v>106.44</v>
      </c>
      <c r="H11" s="67" t="str">
        <f t="shared" si="0"/>
        <v>0</v>
      </c>
      <c r="I11" s="59">
        <v>2.76</v>
      </c>
      <c r="J11" s="68" t="str">
        <f t="shared" si="1"/>
        <v>8</v>
      </c>
      <c r="K11" s="72">
        <v>83.65</v>
      </c>
      <c r="L11" s="73" t="str">
        <f t="shared" si="2"/>
        <v>6</v>
      </c>
      <c r="M11" s="73">
        <v>0</v>
      </c>
      <c r="N11" s="73" t="str">
        <f t="shared" si="3"/>
        <v>8</v>
      </c>
      <c r="O11" s="72">
        <v>50</v>
      </c>
      <c r="P11" s="73" t="str">
        <f t="shared" si="4"/>
        <v>20</v>
      </c>
      <c r="Q11" s="74">
        <v>13</v>
      </c>
      <c r="R11" s="73" t="str">
        <f t="shared" si="5"/>
        <v>0</v>
      </c>
      <c r="S11" s="62">
        <v>72</v>
      </c>
      <c r="T11" s="73" t="str">
        <f t="shared" si="6"/>
        <v>10</v>
      </c>
      <c r="U11" s="73" t="s">
        <v>46</v>
      </c>
      <c r="V11" s="73">
        <f t="shared" si="7"/>
        <v>0</v>
      </c>
      <c r="W11" s="73" t="s">
        <v>67</v>
      </c>
      <c r="X11" s="73">
        <f t="shared" si="8"/>
        <v>0</v>
      </c>
      <c r="Y11" s="73">
        <v>54</v>
      </c>
      <c r="Z11" s="73" t="str">
        <f t="shared" si="9"/>
        <v>3</v>
      </c>
      <c r="AA11" s="73">
        <f t="shared" si="10"/>
        <v>55</v>
      </c>
      <c r="AB11" s="77"/>
    </row>
    <row r="12" spans="1:28" x14ac:dyDescent="0.25">
      <c r="A12" s="62">
        <v>209</v>
      </c>
      <c r="B12" s="59" t="s">
        <v>169</v>
      </c>
      <c r="C12" s="65" t="s">
        <v>170</v>
      </c>
      <c r="D12" s="65" t="s">
        <v>175</v>
      </c>
      <c r="E12" s="80" t="s">
        <v>133</v>
      </c>
      <c r="F12" s="65" t="s">
        <v>172</v>
      </c>
      <c r="G12" s="71">
        <v>96.19</v>
      </c>
      <c r="H12" s="67" t="str">
        <f t="shared" si="0"/>
        <v>0</v>
      </c>
      <c r="I12" s="65">
        <v>1.1000000000000001</v>
      </c>
      <c r="J12" s="68" t="str">
        <f t="shared" si="1"/>
        <v>8</v>
      </c>
      <c r="K12" s="72">
        <v>89.74</v>
      </c>
      <c r="L12" s="73" t="str">
        <f t="shared" si="2"/>
        <v>4</v>
      </c>
      <c r="M12" s="73">
        <v>0</v>
      </c>
      <c r="N12" s="73" t="str">
        <f t="shared" si="3"/>
        <v>8</v>
      </c>
      <c r="O12" s="72">
        <v>78</v>
      </c>
      <c r="P12" s="73" t="str">
        <f t="shared" si="4"/>
        <v>20</v>
      </c>
      <c r="Q12" s="74">
        <v>0</v>
      </c>
      <c r="R12" s="73" t="str">
        <f t="shared" si="5"/>
        <v>10</v>
      </c>
      <c r="S12" s="62">
        <v>0</v>
      </c>
      <c r="T12" s="73" t="str">
        <f t="shared" si="6"/>
        <v>10</v>
      </c>
      <c r="U12" s="73"/>
      <c r="V12" s="73">
        <f t="shared" si="7"/>
        <v>1</v>
      </c>
      <c r="W12" s="73" t="s">
        <v>67</v>
      </c>
      <c r="X12" s="73">
        <f t="shared" si="8"/>
        <v>0</v>
      </c>
      <c r="Y12" s="73">
        <v>195</v>
      </c>
      <c r="Z12" s="73" t="str">
        <f t="shared" si="9"/>
        <v>5</v>
      </c>
      <c r="AA12" s="73">
        <f t="shared" si="10"/>
        <v>66</v>
      </c>
      <c r="AB12" s="77"/>
    </row>
    <row r="13" spans="1:28" x14ac:dyDescent="0.25">
      <c r="A13" s="62">
        <v>244</v>
      </c>
      <c r="B13" s="59" t="s">
        <v>169</v>
      </c>
      <c r="C13" s="65" t="s">
        <v>170</v>
      </c>
      <c r="D13" s="65" t="s">
        <v>135</v>
      </c>
      <c r="E13" s="80" t="s">
        <v>135</v>
      </c>
      <c r="F13" s="65" t="s">
        <v>172</v>
      </c>
      <c r="G13" s="71">
        <v>167.06</v>
      </c>
      <c r="H13" s="67" t="str">
        <f t="shared" si="0"/>
        <v>0</v>
      </c>
      <c r="I13" s="65">
        <v>2.38</v>
      </c>
      <c r="J13" s="68" t="str">
        <f t="shared" si="1"/>
        <v>8</v>
      </c>
      <c r="K13" s="72">
        <v>0</v>
      </c>
      <c r="L13" s="73" t="str">
        <f t="shared" si="2"/>
        <v>8</v>
      </c>
      <c r="M13" s="72">
        <v>0</v>
      </c>
      <c r="N13" s="73" t="str">
        <f t="shared" si="3"/>
        <v>8</v>
      </c>
      <c r="O13" s="72">
        <v>55</v>
      </c>
      <c r="P13" s="73" t="str">
        <f t="shared" si="4"/>
        <v>20</v>
      </c>
      <c r="Q13" s="74">
        <v>0</v>
      </c>
      <c r="R13" s="73" t="str">
        <f t="shared" si="5"/>
        <v>10</v>
      </c>
      <c r="S13" s="62">
        <v>0</v>
      </c>
      <c r="T13" s="73" t="str">
        <f t="shared" si="6"/>
        <v>10</v>
      </c>
      <c r="U13" s="73"/>
      <c r="V13" s="73">
        <f t="shared" si="7"/>
        <v>1</v>
      </c>
      <c r="W13" s="73" t="s">
        <v>67</v>
      </c>
      <c r="X13" s="73">
        <f t="shared" si="8"/>
        <v>0</v>
      </c>
      <c r="Y13" s="73">
        <v>7</v>
      </c>
      <c r="Z13" s="73" t="str">
        <f t="shared" si="9"/>
        <v>1</v>
      </c>
      <c r="AA13" s="73">
        <f t="shared" si="10"/>
        <v>66</v>
      </c>
      <c r="AB13" s="77"/>
    </row>
    <row r="14" spans="1:28" x14ac:dyDescent="0.25">
      <c r="A14" s="62">
        <v>201</v>
      </c>
      <c r="B14" s="59" t="s">
        <v>169</v>
      </c>
      <c r="C14" s="59" t="s">
        <v>170</v>
      </c>
      <c r="D14" s="59" t="s">
        <v>171</v>
      </c>
      <c r="E14" s="80" t="s">
        <v>109</v>
      </c>
      <c r="F14" s="59" t="s">
        <v>178</v>
      </c>
      <c r="G14" s="66">
        <v>79.739999999999995</v>
      </c>
      <c r="H14" s="67" t="str">
        <f t="shared" si="0"/>
        <v>1</v>
      </c>
      <c r="I14" s="59">
        <v>1.39</v>
      </c>
      <c r="J14" s="68" t="str">
        <f t="shared" si="1"/>
        <v>8</v>
      </c>
      <c r="K14" s="72">
        <v>93.38</v>
      </c>
      <c r="L14" s="73" t="str">
        <f t="shared" si="2"/>
        <v>2</v>
      </c>
      <c r="M14" s="73">
        <v>0</v>
      </c>
      <c r="N14" s="73" t="str">
        <f t="shared" si="3"/>
        <v>8</v>
      </c>
      <c r="O14" s="72">
        <v>54</v>
      </c>
      <c r="P14" s="73" t="str">
        <f t="shared" si="4"/>
        <v>20</v>
      </c>
      <c r="Q14" s="74">
        <v>0</v>
      </c>
      <c r="R14" s="73" t="str">
        <f t="shared" si="5"/>
        <v>10</v>
      </c>
      <c r="S14" s="62">
        <v>0</v>
      </c>
      <c r="T14" s="73" t="str">
        <f t="shared" si="6"/>
        <v>10</v>
      </c>
      <c r="U14" s="73"/>
      <c r="V14" s="73">
        <f t="shared" si="7"/>
        <v>1</v>
      </c>
      <c r="W14" s="73" t="s">
        <v>67</v>
      </c>
      <c r="X14" s="73">
        <f t="shared" si="8"/>
        <v>0</v>
      </c>
      <c r="Y14" s="73">
        <v>147</v>
      </c>
      <c r="Z14" s="73" t="str">
        <f t="shared" si="9"/>
        <v>5</v>
      </c>
      <c r="AA14" s="73">
        <f t="shared" si="10"/>
        <v>65</v>
      </c>
      <c r="AB14" s="77"/>
    </row>
    <row r="15" spans="1:28" x14ac:dyDescent="0.25">
      <c r="A15" s="62">
        <v>49</v>
      </c>
      <c r="B15" s="59" t="s">
        <v>169</v>
      </c>
      <c r="C15" s="59" t="s">
        <v>170</v>
      </c>
      <c r="D15" s="59" t="s">
        <v>171</v>
      </c>
      <c r="E15" s="81" t="s">
        <v>105</v>
      </c>
      <c r="F15" s="59" t="s">
        <v>177</v>
      </c>
      <c r="G15" s="66">
        <v>91.9</v>
      </c>
      <c r="H15" s="67" t="str">
        <f t="shared" si="0"/>
        <v>1</v>
      </c>
      <c r="I15" s="59">
        <v>0</v>
      </c>
      <c r="J15" s="68" t="str">
        <f t="shared" si="1"/>
        <v>0</v>
      </c>
      <c r="K15" s="72">
        <v>88.95</v>
      </c>
      <c r="L15" s="73" t="str">
        <f t="shared" si="2"/>
        <v>4</v>
      </c>
      <c r="M15" s="73">
        <v>0</v>
      </c>
      <c r="N15" s="73" t="str">
        <f t="shared" si="3"/>
        <v>8</v>
      </c>
      <c r="O15" s="72">
        <v>134</v>
      </c>
      <c r="P15" s="73" t="str">
        <f t="shared" si="4"/>
        <v>25</v>
      </c>
      <c r="Q15" s="74">
        <v>16</v>
      </c>
      <c r="R15" s="73" t="str">
        <f t="shared" si="5"/>
        <v>0</v>
      </c>
      <c r="S15" s="62">
        <v>64</v>
      </c>
      <c r="T15" s="73" t="str">
        <f t="shared" si="6"/>
        <v>10</v>
      </c>
      <c r="U15" s="73" t="s">
        <v>46</v>
      </c>
      <c r="V15" s="73">
        <f t="shared" si="7"/>
        <v>0</v>
      </c>
      <c r="W15" s="73" t="s">
        <v>67</v>
      </c>
      <c r="X15" s="73">
        <f t="shared" si="8"/>
        <v>0</v>
      </c>
      <c r="Y15" s="73">
        <v>2357</v>
      </c>
      <c r="Z15" s="73" t="str">
        <f t="shared" si="9"/>
        <v>5</v>
      </c>
      <c r="AA15" s="73">
        <f t="shared" si="10"/>
        <v>53</v>
      </c>
      <c r="AB15" s="77"/>
    </row>
    <row r="16" spans="1:28" x14ac:dyDescent="0.25">
      <c r="A16" s="62">
        <v>112</v>
      </c>
      <c r="B16" s="59" t="s">
        <v>169</v>
      </c>
      <c r="C16" s="59" t="s">
        <v>170</v>
      </c>
      <c r="D16" s="59" t="s">
        <v>175</v>
      </c>
      <c r="E16" s="81" t="s">
        <v>126</v>
      </c>
      <c r="F16" s="59" t="s">
        <v>179</v>
      </c>
      <c r="G16" s="66">
        <v>100.59</v>
      </c>
      <c r="H16" s="67" t="str">
        <f t="shared" si="0"/>
        <v>0</v>
      </c>
      <c r="I16" s="59">
        <v>1.95</v>
      </c>
      <c r="J16" s="68" t="str">
        <f t="shared" si="1"/>
        <v>8</v>
      </c>
      <c r="K16" s="72">
        <v>84.13</v>
      </c>
      <c r="L16" s="73" t="str">
        <f t="shared" si="2"/>
        <v>6</v>
      </c>
      <c r="M16" s="73">
        <v>0</v>
      </c>
      <c r="N16" s="73" t="str">
        <f t="shared" si="3"/>
        <v>8</v>
      </c>
      <c r="O16" s="72">
        <v>55</v>
      </c>
      <c r="P16" s="73" t="str">
        <f t="shared" si="4"/>
        <v>20</v>
      </c>
      <c r="Q16" s="74">
        <v>17</v>
      </c>
      <c r="R16" s="73" t="str">
        <f t="shared" si="5"/>
        <v>0</v>
      </c>
      <c r="S16" s="62">
        <v>60</v>
      </c>
      <c r="T16" s="73" t="str">
        <f t="shared" si="6"/>
        <v>10</v>
      </c>
      <c r="U16" s="73" t="s">
        <v>46</v>
      </c>
      <c r="V16" s="73">
        <f t="shared" si="7"/>
        <v>0</v>
      </c>
      <c r="W16" s="73" t="s">
        <v>67</v>
      </c>
      <c r="X16" s="73">
        <f t="shared" si="8"/>
        <v>0</v>
      </c>
      <c r="Y16" s="73">
        <v>21</v>
      </c>
      <c r="Z16" s="73" t="str">
        <f t="shared" si="9"/>
        <v>1</v>
      </c>
      <c r="AA16" s="73">
        <f t="shared" si="10"/>
        <v>53</v>
      </c>
      <c r="AB16" s="77"/>
    </row>
    <row r="17" spans="1:28" x14ac:dyDescent="0.25">
      <c r="A17" s="62">
        <v>157</v>
      </c>
      <c r="B17" s="59" t="s">
        <v>169</v>
      </c>
      <c r="C17" s="59" t="s">
        <v>170</v>
      </c>
      <c r="D17" s="59" t="s">
        <v>175</v>
      </c>
      <c r="E17" s="80" t="s">
        <v>133</v>
      </c>
      <c r="F17" s="59" t="s">
        <v>178</v>
      </c>
      <c r="G17" s="66">
        <v>95.96</v>
      </c>
      <c r="H17" s="67" t="str">
        <f t="shared" si="0"/>
        <v>0</v>
      </c>
      <c r="I17" s="59">
        <v>0.94</v>
      </c>
      <c r="J17" s="68" t="str">
        <f t="shared" si="1"/>
        <v>8</v>
      </c>
      <c r="K17" s="72">
        <v>94.93</v>
      </c>
      <c r="L17" s="73" t="str">
        <f t="shared" si="2"/>
        <v>2</v>
      </c>
      <c r="M17" s="73">
        <v>0</v>
      </c>
      <c r="N17" s="73" t="str">
        <f t="shared" si="3"/>
        <v>8</v>
      </c>
      <c r="O17" s="72">
        <v>90</v>
      </c>
      <c r="P17" s="73" t="str">
        <f t="shared" si="4"/>
        <v>20</v>
      </c>
      <c r="Q17" s="74">
        <v>0</v>
      </c>
      <c r="R17" s="73" t="str">
        <f t="shared" si="5"/>
        <v>10</v>
      </c>
      <c r="S17" s="62">
        <v>0</v>
      </c>
      <c r="T17" s="73" t="str">
        <f t="shared" si="6"/>
        <v>10</v>
      </c>
      <c r="U17" s="73"/>
      <c r="V17" s="73">
        <f t="shared" si="7"/>
        <v>1</v>
      </c>
      <c r="W17" s="73" t="s">
        <v>67</v>
      </c>
      <c r="X17" s="73">
        <f t="shared" si="8"/>
        <v>0</v>
      </c>
      <c r="Y17" s="73">
        <v>101</v>
      </c>
      <c r="Z17" s="73" t="str">
        <f t="shared" si="9"/>
        <v>5</v>
      </c>
      <c r="AA17" s="73">
        <f t="shared" si="10"/>
        <v>64</v>
      </c>
      <c r="AB17" s="77"/>
    </row>
    <row r="18" spans="1:28" x14ac:dyDescent="0.25">
      <c r="A18" s="62">
        <v>257</v>
      </c>
      <c r="B18" s="59" t="s">
        <v>169</v>
      </c>
      <c r="C18" s="65" t="s">
        <v>170</v>
      </c>
      <c r="D18" s="65" t="s">
        <v>171</v>
      </c>
      <c r="E18" s="81" t="s">
        <v>105</v>
      </c>
      <c r="F18" s="65" t="s">
        <v>172</v>
      </c>
      <c r="G18" s="71">
        <v>103.19</v>
      </c>
      <c r="H18" s="67" t="str">
        <f t="shared" si="0"/>
        <v>0</v>
      </c>
      <c r="I18" s="65">
        <v>0.88</v>
      </c>
      <c r="J18" s="68" t="str">
        <f t="shared" si="1"/>
        <v>8</v>
      </c>
      <c r="K18" s="72">
        <v>94.35</v>
      </c>
      <c r="L18" s="73" t="str">
        <f t="shared" si="2"/>
        <v>2</v>
      </c>
      <c r="M18" s="72">
        <v>0</v>
      </c>
      <c r="N18" s="73" t="str">
        <f t="shared" si="3"/>
        <v>8</v>
      </c>
      <c r="O18" s="72">
        <v>95</v>
      </c>
      <c r="P18" s="73" t="str">
        <f t="shared" si="4"/>
        <v>20</v>
      </c>
      <c r="Q18" s="74">
        <v>11</v>
      </c>
      <c r="R18" s="73" t="str">
        <f t="shared" si="5"/>
        <v>0</v>
      </c>
      <c r="S18" s="62">
        <v>69</v>
      </c>
      <c r="T18" s="73" t="str">
        <f t="shared" si="6"/>
        <v>10</v>
      </c>
      <c r="U18" s="73" t="s">
        <v>46</v>
      </c>
      <c r="V18" s="73">
        <f t="shared" si="7"/>
        <v>0</v>
      </c>
      <c r="W18" s="73" t="s">
        <v>67</v>
      </c>
      <c r="X18" s="73">
        <f t="shared" si="8"/>
        <v>0</v>
      </c>
      <c r="Y18" s="73">
        <v>3672</v>
      </c>
      <c r="Z18" s="73" t="str">
        <f t="shared" si="9"/>
        <v>5</v>
      </c>
      <c r="AA18" s="73">
        <f t="shared" si="10"/>
        <v>53</v>
      </c>
      <c r="AB18" s="77"/>
    </row>
    <row r="19" spans="1:28" x14ac:dyDescent="0.25">
      <c r="A19" s="62">
        <v>8</v>
      </c>
      <c r="B19" s="59" t="s">
        <v>169</v>
      </c>
      <c r="C19" s="59" t="s">
        <v>170</v>
      </c>
      <c r="D19" s="59" t="s">
        <v>175</v>
      </c>
      <c r="E19" s="81" t="s">
        <v>126</v>
      </c>
      <c r="F19" s="59" t="s">
        <v>177</v>
      </c>
      <c r="G19" s="66">
        <v>81.34</v>
      </c>
      <c r="H19" s="67" t="str">
        <f t="shared" si="0"/>
        <v>1</v>
      </c>
      <c r="I19" s="59">
        <v>2.42</v>
      </c>
      <c r="J19" s="68" t="str">
        <f t="shared" si="1"/>
        <v>8</v>
      </c>
      <c r="K19" s="72">
        <v>89.21</v>
      </c>
      <c r="L19" s="73" t="str">
        <f t="shared" si="2"/>
        <v>4</v>
      </c>
      <c r="M19" s="73">
        <v>0</v>
      </c>
      <c r="N19" s="73" t="str">
        <f t="shared" si="3"/>
        <v>8</v>
      </c>
      <c r="O19" s="72">
        <v>56</v>
      </c>
      <c r="P19" s="73" t="str">
        <f t="shared" si="4"/>
        <v>20</v>
      </c>
      <c r="Q19" s="74">
        <v>17</v>
      </c>
      <c r="R19" s="73" t="str">
        <f t="shared" si="5"/>
        <v>0</v>
      </c>
      <c r="S19" s="62">
        <v>60</v>
      </c>
      <c r="T19" s="73" t="str">
        <f t="shared" si="6"/>
        <v>10</v>
      </c>
      <c r="U19" s="73" t="s">
        <v>46</v>
      </c>
      <c r="V19" s="73">
        <f t="shared" si="7"/>
        <v>0</v>
      </c>
      <c r="W19" s="73" t="s">
        <v>67</v>
      </c>
      <c r="X19" s="73">
        <f t="shared" si="8"/>
        <v>0</v>
      </c>
      <c r="Y19" s="73">
        <v>21</v>
      </c>
      <c r="Z19" s="73" t="str">
        <f t="shared" si="9"/>
        <v>1</v>
      </c>
      <c r="AA19" s="73">
        <f t="shared" si="10"/>
        <v>52</v>
      </c>
      <c r="AB19" s="77"/>
    </row>
    <row r="20" spans="1:28" x14ac:dyDescent="0.25">
      <c r="A20" s="62">
        <v>77</v>
      </c>
      <c r="B20" s="59" t="s">
        <v>169</v>
      </c>
      <c r="C20" s="59" t="s">
        <v>170</v>
      </c>
      <c r="D20" s="59" t="s">
        <v>137</v>
      </c>
      <c r="E20" s="81" t="s">
        <v>156</v>
      </c>
      <c r="F20" s="59" t="s">
        <v>176</v>
      </c>
      <c r="G20" s="66">
        <v>103.49</v>
      </c>
      <c r="H20" s="67" t="str">
        <f t="shared" si="0"/>
        <v>0</v>
      </c>
      <c r="I20" s="59">
        <v>3.53</v>
      </c>
      <c r="J20" s="68" t="str">
        <f t="shared" si="1"/>
        <v>8</v>
      </c>
      <c r="K20" s="72">
        <v>81.28</v>
      </c>
      <c r="L20" s="73" t="str">
        <f t="shared" si="2"/>
        <v>6</v>
      </c>
      <c r="M20" s="73">
        <v>0</v>
      </c>
      <c r="N20" s="73" t="str">
        <f t="shared" si="3"/>
        <v>8</v>
      </c>
      <c r="O20" s="72">
        <v>56</v>
      </c>
      <c r="P20" s="73" t="str">
        <f t="shared" si="4"/>
        <v>20</v>
      </c>
      <c r="Q20" s="74">
        <v>9</v>
      </c>
      <c r="R20" s="73" t="str">
        <f t="shared" si="5"/>
        <v>0</v>
      </c>
      <c r="S20" s="62">
        <v>61</v>
      </c>
      <c r="T20" s="73" t="str">
        <f t="shared" si="6"/>
        <v>10</v>
      </c>
      <c r="U20" s="73" t="s">
        <v>46</v>
      </c>
      <c r="V20" s="73">
        <f t="shared" si="7"/>
        <v>0</v>
      </c>
      <c r="W20" s="73" t="s">
        <v>67</v>
      </c>
      <c r="X20" s="73">
        <f t="shared" si="8"/>
        <v>0</v>
      </c>
      <c r="Y20" s="73">
        <v>0</v>
      </c>
      <c r="Z20" s="73" t="str">
        <f t="shared" si="9"/>
        <v>0</v>
      </c>
      <c r="AA20" s="73">
        <f t="shared" si="10"/>
        <v>52</v>
      </c>
      <c r="AB20" s="77"/>
    </row>
    <row r="21" spans="1:28" x14ac:dyDescent="0.25">
      <c r="A21" s="62">
        <v>206</v>
      </c>
      <c r="B21" s="59" t="s">
        <v>169</v>
      </c>
      <c r="C21" s="59" t="s">
        <v>170</v>
      </c>
      <c r="D21" s="59" t="s">
        <v>171</v>
      </c>
      <c r="E21" s="80" t="s">
        <v>104</v>
      </c>
      <c r="F21" s="59" t="s">
        <v>178</v>
      </c>
      <c r="G21" s="66">
        <v>87.16</v>
      </c>
      <c r="H21" s="67" t="str">
        <f t="shared" si="0"/>
        <v>1</v>
      </c>
      <c r="I21" s="59">
        <v>2.5</v>
      </c>
      <c r="J21" s="68" t="str">
        <f t="shared" si="1"/>
        <v>8</v>
      </c>
      <c r="K21" s="72">
        <v>86.94</v>
      </c>
      <c r="L21" s="73" t="str">
        <f t="shared" si="2"/>
        <v>4</v>
      </c>
      <c r="M21" s="73">
        <v>0</v>
      </c>
      <c r="N21" s="73" t="str">
        <f t="shared" si="3"/>
        <v>8</v>
      </c>
      <c r="O21" s="72">
        <v>64</v>
      </c>
      <c r="P21" s="73" t="str">
        <f t="shared" si="4"/>
        <v>20</v>
      </c>
      <c r="Q21" s="74">
        <v>0</v>
      </c>
      <c r="R21" s="73" t="str">
        <f t="shared" si="5"/>
        <v>10</v>
      </c>
      <c r="S21" s="62">
        <v>0</v>
      </c>
      <c r="T21" s="73" t="str">
        <f t="shared" si="6"/>
        <v>10</v>
      </c>
      <c r="U21" s="73"/>
      <c r="V21" s="73">
        <f t="shared" si="7"/>
        <v>1</v>
      </c>
      <c r="W21" s="73" t="s">
        <v>67</v>
      </c>
      <c r="X21" s="73">
        <f t="shared" si="8"/>
        <v>0</v>
      </c>
      <c r="Y21" s="73">
        <v>3</v>
      </c>
      <c r="Z21" s="73" t="str">
        <f t="shared" si="9"/>
        <v>1</v>
      </c>
      <c r="AA21" s="73">
        <f t="shared" si="10"/>
        <v>63</v>
      </c>
      <c r="AB21" s="77"/>
    </row>
    <row r="22" spans="1:28" x14ac:dyDescent="0.25">
      <c r="A22" s="62">
        <v>60</v>
      </c>
      <c r="B22" s="59" t="s">
        <v>169</v>
      </c>
      <c r="C22" s="59" t="s">
        <v>170</v>
      </c>
      <c r="D22" s="59" t="s">
        <v>175</v>
      </c>
      <c r="E22" s="81" t="s">
        <v>126</v>
      </c>
      <c r="F22" s="59" t="s">
        <v>176</v>
      </c>
      <c r="G22" s="66">
        <v>97.88</v>
      </c>
      <c r="H22" s="67" t="str">
        <f t="shared" si="0"/>
        <v>0</v>
      </c>
      <c r="I22" s="59">
        <v>2.21</v>
      </c>
      <c r="J22" s="68" t="str">
        <f t="shared" si="1"/>
        <v>8</v>
      </c>
      <c r="K22" s="72">
        <v>87.83</v>
      </c>
      <c r="L22" s="73" t="str">
        <f t="shared" si="2"/>
        <v>4</v>
      </c>
      <c r="M22" s="73">
        <v>0</v>
      </c>
      <c r="N22" s="73" t="str">
        <f t="shared" si="3"/>
        <v>8</v>
      </c>
      <c r="O22" s="72">
        <v>82</v>
      </c>
      <c r="P22" s="73" t="str">
        <f t="shared" si="4"/>
        <v>20</v>
      </c>
      <c r="Q22" s="74">
        <v>17</v>
      </c>
      <c r="R22" s="73" t="str">
        <f t="shared" si="5"/>
        <v>0</v>
      </c>
      <c r="S22" s="62">
        <v>65</v>
      </c>
      <c r="T22" s="73" t="str">
        <f t="shared" si="6"/>
        <v>10</v>
      </c>
      <c r="U22" s="73" t="s">
        <v>46</v>
      </c>
      <c r="V22" s="73">
        <f t="shared" si="7"/>
        <v>0</v>
      </c>
      <c r="W22" s="73" t="s">
        <v>67</v>
      </c>
      <c r="X22" s="73">
        <f t="shared" si="8"/>
        <v>0</v>
      </c>
      <c r="Y22" s="73">
        <v>23</v>
      </c>
      <c r="Z22" s="73" t="str">
        <f t="shared" si="9"/>
        <v>1</v>
      </c>
      <c r="AA22" s="73">
        <f t="shared" si="10"/>
        <v>51</v>
      </c>
      <c r="AB22" s="77"/>
    </row>
    <row r="23" spans="1:28" x14ac:dyDescent="0.25">
      <c r="A23" s="62">
        <v>153</v>
      </c>
      <c r="B23" s="59" t="s">
        <v>169</v>
      </c>
      <c r="C23" s="59" t="s">
        <v>170</v>
      </c>
      <c r="D23" s="59" t="s">
        <v>171</v>
      </c>
      <c r="E23" s="81" t="s">
        <v>105</v>
      </c>
      <c r="F23" s="59" t="s">
        <v>179</v>
      </c>
      <c r="G23" s="66">
        <v>89.24</v>
      </c>
      <c r="H23" s="67" t="str">
        <f t="shared" si="0"/>
        <v>1</v>
      </c>
      <c r="I23" s="59">
        <v>0.71</v>
      </c>
      <c r="J23" s="68" t="str">
        <f t="shared" si="1"/>
        <v>0</v>
      </c>
      <c r="K23" s="72">
        <v>93.37</v>
      </c>
      <c r="L23" s="73" t="str">
        <f t="shared" si="2"/>
        <v>2</v>
      </c>
      <c r="M23" s="73">
        <v>0</v>
      </c>
      <c r="N23" s="73" t="str">
        <f t="shared" si="3"/>
        <v>8</v>
      </c>
      <c r="O23" s="72">
        <v>148</v>
      </c>
      <c r="P23" s="73" t="str">
        <f t="shared" si="4"/>
        <v>25</v>
      </c>
      <c r="Q23" s="74">
        <v>16</v>
      </c>
      <c r="R23" s="73" t="str">
        <f t="shared" si="5"/>
        <v>0</v>
      </c>
      <c r="S23" s="62">
        <v>64</v>
      </c>
      <c r="T23" s="73" t="str">
        <f t="shared" si="6"/>
        <v>10</v>
      </c>
      <c r="U23" s="73" t="s">
        <v>46</v>
      </c>
      <c r="V23" s="73">
        <f t="shared" si="7"/>
        <v>0</v>
      </c>
      <c r="W23" s="73" t="s">
        <v>67</v>
      </c>
      <c r="X23" s="73">
        <f t="shared" si="8"/>
        <v>0</v>
      </c>
      <c r="Y23" s="73">
        <v>2357</v>
      </c>
      <c r="Z23" s="73" t="str">
        <f t="shared" si="9"/>
        <v>5</v>
      </c>
      <c r="AA23" s="73">
        <f t="shared" si="10"/>
        <v>51</v>
      </c>
      <c r="AB23" s="77"/>
    </row>
    <row r="24" spans="1:28" x14ac:dyDescent="0.25">
      <c r="A24" s="62">
        <v>255</v>
      </c>
      <c r="B24" s="59" t="s">
        <v>169</v>
      </c>
      <c r="C24" s="65" t="s">
        <v>170</v>
      </c>
      <c r="D24" s="65" t="s">
        <v>171</v>
      </c>
      <c r="E24" s="80" t="s">
        <v>107</v>
      </c>
      <c r="F24" s="65" t="s">
        <v>172</v>
      </c>
      <c r="G24" s="71">
        <v>90.19</v>
      </c>
      <c r="H24" s="67" t="str">
        <f t="shared" si="0"/>
        <v>1</v>
      </c>
      <c r="I24" s="65">
        <v>4.1100000000000003</v>
      </c>
      <c r="J24" s="68" t="str">
        <f t="shared" si="1"/>
        <v>8</v>
      </c>
      <c r="K24" s="72">
        <v>89.98</v>
      </c>
      <c r="L24" s="73" t="str">
        <f t="shared" si="2"/>
        <v>4</v>
      </c>
      <c r="M24" s="72">
        <v>0</v>
      </c>
      <c r="N24" s="73" t="str">
        <f t="shared" si="3"/>
        <v>8</v>
      </c>
      <c r="O24" s="72">
        <v>58</v>
      </c>
      <c r="P24" s="73" t="str">
        <f t="shared" si="4"/>
        <v>20</v>
      </c>
      <c r="Q24" s="74">
        <v>0</v>
      </c>
      <c r="R24" s="73" t="str">
        <f t="shared" si="5"/>
        <v>10</v>
      </c>
      <c r="S24" s="62">
        <v>0</v>
      </c>
      <c r="T24" s="73" t="str">
        <f t="shared" si="6"/>
        <v>10</v>
      </c>
      <c r="U24" s="73"/>
      <c r="V24" s="73">
        <f t="shared" si="7"/>
        <v>1</v>
      </c>
      <c r="W24" s="73" t="s">
        <v>67</v>
      </c>
      <c r="X24" s="73">
        <f t="shared" si="8"/>
        <v>0</v>
      </c>
      <c r="Y24" s="73">
        <v>0</v>
      </c>
      <c r="Z24" s="73" t="str">
        <f t="shared" si="9"/>
        <v>0</v>
      </c>
      <c r="AA24" s="73">
        <f t="shared" si="10"/>
        <v>62</v>
      </c>
      <c r="AB24" s="77"/>
    </row>
    <row r="25" spans="1:28" x14ac:dyDescent="0.25">
      <c r="A25" s="62">
        <v>81</v>
      </c>
      <c r="B25" s="59" t="s">
        <v>169</v>
      </c>
      <c r="C25" s="59" t="s">
        <v>170</v>
      </c>
      <c r="D25" s="59" t="s">
        <v>140</v>
      </c>
      <c r="E25" s="80" t="s">
        <v>157</v>
      </c>
      <c r="F25" s="59" t="s">
        <v>176</v>
      </c>
      <c r="G25" s="66">
        <v>95.35</v>
      </c>
      <c r="H25" s="67" t="str">
        <f t="shared" si="0"/>
        <v>0</v>
      </c>
      <c r="I25" s="59">
        <v>2.35</v>
      </c>
      <c r="J25" s="68" t="str">
        <f t="shared" si="1"/>
        <v>8</v>
      </c>
      <c r="K25" s="72">
        <v>87.5</v>
      </c>
      <c r="L25" s="73" t="str">
        <f t="shared" si="2"/>
        <v>4</v>
      </c>
      <c r="M25" s="73">
        <v>0</v>
      </c>
      <c r="N25" s="73" t="str">
        <f t="shared" si="3"/>
        <v>8</v>
      </c>
      <c r="O25" s="72">
        <v>89</v>
      </c>
      <c r="P25" s="73" t="str">
        <f t="shared" si="4"/>
        <v>20</v>
      </c>
      <c r="Q25" s="74">
        <v>0</v>
      </c>
      <c r="R25" s="73" t="str">
        <f t="shared" si="5"/>
        <v>10</v>
      </c>
      <c r="S25" s="62">
        <v>0</v>
      </c>
      <c r="T25" s="73" t="str">
        <f t="shared" si="6"/>
        <v>10</v>
      </c>
      <c r="U25" s="73"/>
      <c r="V25" s="73">
        <f t="shared" si="7"/>
        <v>1</v>
      </c>
      <c r="W25" s="73" t="s">
        <v>67</v>
      </c>
      <c r="X25" s="73">
        <f t="shared" si="8"/>
        <v>0</v>
      </c>
      <c r="Y25" s="73">
        <v>0</v>
      </c>
      <c r="Z25" s="73" t="str">
        <f t="shared" si="9"/>
        <v>0</v>
      </c>
      <c r="AA25" s="73">
        <f t="shared" si="10"/>
        <v>61</v>
      </c>
      <c r="AB25" s="77"/>
    </row>
    <row r="26" spans="1:28" x14ac:dyDescent="0.25">
      <c r="A26" s="62">
        <v>106</v>
      </c>
      <c r="B26" s="59" t="s">
        <v>169</v>
      </c>
      <c r="C26" s="59" t="s">
        <v>170</v>
      </c>
      <c r="D26" s="59" t="s">
        <v>175</v>
      </c>
      <c r="E26" s="81" t="s">
        <v>132</v>
      </c>
      <c r="F26" s="59" t="s">
        <v>179</v>
      </c>
      <c r="G26" s="66">
        <v>84.9</v>
      </c>
      <c r="H26" s="67" t="str">
        <f t="shared" si="0"/>
        <v>1</v>
      </c>
      <c r="I26" s="59">
        <v>3.21</v>
      </c>
      <c r="J26" s="68" t="str">
        <f t="shared" si="1"/>
        <v>8</v>
      </c>
      <c r="K26" s="72">
        <v>96.36</v>
      </c>
      <c r="L26" s="73" t="str">
        <f t="shared" si="2"/>
        <v>0</v>
      </c>
      <c r="M26" s="73">
        <v>0</v>
      </c>
      <c r="N26" s="73" t="str">
        <f t="shared" si="3"/>
        <v>8</v>
      </c>
      <c r="O26" s="72">
        <v>50</v>
      </c>
      <c r="P26" s="73" t="str">
        <f t="shared" si="4"/>
        <v>20</v>
      </c>
      <c r="Q26" s="74">
        <v>9</v>
      </c>
      <c r="R26" s="73" t="str">
        <f t="shared" si="5"/>
        <v>0</v>
      </c>
      <c r="S26" s="62">
        <v>58</v>
      </c>
      <c r="T26" s="73" t="str">
        <f t="shared" si="6"/>
        <v>10</v>
      </c>
      <c r="U26" s="73" t="s">
        <v>46</v>
      </c>
      <c r="V26" s="73">
        <f t="shared" si="7"/>
        <v>0</v>
      </c>
      <c r="W26" s="73" t="s">
        <v>67</v>
      </c>
      <c r="X26" s="73">
        <f t="shared" si="8"/>
        <v>0</v>
      </c>
      <c r="Y26" s="73">
        <v>61</v>
      </c>
      <c r="Z26" s="73" t="str">
        <f t="shared" si="9"/>
        <v>3</v>
      </c>
      <c r="AA26" s="73">
        <f t="shared" si="10"/>
        <v>50</v>
      </c>
      <c r="AB26" s="77"/>
    </row>
    <row r="27" spans="1:28" x14ac:dyDescent="0.25">
      <c r="A27" s="62">
        <v>216</v>
      </c>
      <c r="B27" s="59" t="s">
        <v>169</v>
      </c>
      <c r="C27" s="65" t="s">
        <v>170</v>
      </c>
      <c r="D27" s="65" t="s">
        <v>175</v>
      </c>
      <c r="E27" s="81" t="s">
        <v>126</v>
      </c>
      <c r="F27" s="65" t="s">
        <v>172</v>
      </c>
      <c r="G27" s="71">
        <v>104.33</v>
      </c>
      <c r="H27" s="67" t="str">
        <f t="shared" si="0"/>
        <v>0</v>
      </c>
      <c r="I27" s="65">
        <v>2.97</v>
      </c>
      <c r="J27" s="68" t="str">
        <f t="shared" si="1"/>
        <v>8</v>
      </c>
      <c r="K27" s="72">
        <v>85.63</v>
      </c>
      <c r="L27" s="73" t="str">
        <f t="shared" si="2"/>
        <v>4</v>
      </c>
      <c r="M27" s="73">
        <v>0</v>
      </c>
      <c r="N27" s="73" t="str">
        <f t="shared" si="3"/>
        <v>8</v>
      </c>
      <c r="O27" s="72">
        <v>52</v>
      </c>
      <c r="P27" s="73" t="str">
        <f t="shared" si="4"/>
        <v>20</v>
      </c>
      <c r="Q27" s="74">
        <v>8</v>
      </c>
      <c r="R27" s="73" t="str">
        <f t="shared" si="5"/>
        <v>0</v>
      </c>
      <c r="S27" s="62">
        <v>62</v>
      </c>
      <c r="T27" s="73" t="str">
        <f t="shared" si="6"/>
        <v>10</v>
      </c>
      <c r="U27" s="73" t="s">
        <v>46</v>
      </c>
      <c r="V27" s="73">
        <f t="shared" si="7"/>
        <v>0</v>
      </c>
      <c r="W27" s="73" t="s">
        <v>67</v>
      </c>
      <c r="X27" s="73">
        <f t="shared" si="8"/>
        <v>0</v>
      </c>
      <c r="Y27" s="73">
        <v>0</v>
      </c>
      <c r="Z27" s="73" t="str">
        <f t="shared" si="9"/>
        <v>0</v>
      </c>
      <c r="AA27" s="73">
        <f t="shared" si="10"/>
        <v>50</v>
      </c>
      <c r="AB27" s="77"/>
    </row>
    <row r="28" spans="1:28" x14ac:dyDescent="0.25">
      <c r="A28" s="62">
        <v>237</v>
      </c>
      <c r="B28" s="59" t="s">
        <v>169</v>
      </c>
      <c r="C28" s="65" t="s">
        <v>170</v>
      </c>
      <c r="D28" s="65" t="s">
        <v>140</v>
      </c>
      <c r="E28" s="80" t="s">
        <v>157</v>
      </c>
      <c r="F28" s="65" t="s">
        <v>172</v>
      </c>
      <c r="G28" s="71">
        <v>103.86</v>
      </c>
      <c r="H28" s="67" t="str">
        <f t="shared" si="0"/>
        <v>0</v>
      </c>
      <c r="I28" s="65">
        <v>1.56</v>
      </c>
      <c r="J28" s="68" t="str">
        <f t="shared" si="1"/>
        <v>8</v>
      </c>
      <c r="K28" s="72">
        <v>93.42</v>
      </c>
      <c r="L28" s="73" t="str">
        <f t="shared" si="2"/>
        <v>2</v>
      </c>
      <c r="M28" s="73">
        <v>0</v>
      </c>
      <c r="N28" s="73" t="str">
        <f t="shared" si="3"/>
        <v>8</v>
      </c>
      <c r="O28" s="72">
        <v>68</v>
      </c>
      <c r="P28" s="73" t="str">
        <f t="shared" si="4"/>
        <v>20</v>
      </c>
      <c r="Q28" s="74">
        <v>0</v>
      </c>
      <c r="R28" s="73" t="str">
        <f t="shared" si="5"/>
        <v>10</v>
      </c>
      <c r="S28" s="62">
        <v>0</v>
      </c>
      <c r="T28" s="73" t="str">
        <f t="shared" si="6"/>
        <v>10</v>
      </c>
      <c r="U28" s="73"/>
      <c r="V28" s="73">
        <f t="shared" si="7"/>
        <v>1</v>
      </c>
      <c r="W28" s="73" t="s">
        <v>67</v>
      </c>
      <c r="X28" s="73">
        <f t="shared" si="8"/>
        <v>0</v>
      </c>
      <c r="Y28" s="73">
        <v>26</v>
      </c>
      <c r="Z28" s="73" t="str">
        <f t="shared" si="9"/>
        <v>2</v>
      </c>
      <c r="AA28" s="73">
        <f t="shared" si="10"/>
        <v>61</v>
      </c>
      <c r="AB28" s="77"/>
    </row>
    <row r="29" spans="1:28" x14ac:dyDescent="0.25">
      <c r="A29" s="62">
        <v>80</v>
      </c>
      <c r="B29" s="59" t="s">
        <v>169</v>
      </c>
      <c r="C29" s="59" t="s">
        <v>170</v>
      </c>
      <c r="D29" s="59" t="s">
        <v>140</v>
      </c>
      <c r="E29" s="81" t="s">
        <v>142</v>
      </c>
      <c r="F29" s="59" t="s">
        <v>176</v>
      </c>
      <c r="G29" s="66">
        <v>114.38</v>
      </c>
      <c r="H29" s="67" t="str">
        <f t="shared" si="0"/>
        <v>0</v>
      </c>
      <c r="I29" s="59">
        <v>2.69</v>
      </c>
      <c r="J29" s="68" t="str">
        <f t="shared" si="1"/>
        <v>8</v>
      </c>
      <c r="K29" s="72">
        <v>94.06</v>
      </c>
      <c r="L29" s="73" t="str">
        <f t="shared" si="2"/>
        <v>2</v>
      </c>
      <c r="M29" s="73">
        <v>0</v>
      </c>
      <c r="N29" s="73" t="str">
        <f t="shared" si="3"/>
        <v>8</v>
      </c>
      <c r="O29" s="72">
        <v>77</v>
      </c>
      <c r="P29" s="73" t="str">
        <f t="shared" si="4"/>
        <v>20</v>
      </c>
      <c r="Q29" s="74">
        <v>10</v>
      </c>
      <c r="R29" s="73" t="str">
        <f t="shared" si="5"/>
        <v>0</v>
      </c>
      <c r="S29" s="62">
        <v>64</v>
      </c>
      <c r="T29" s="73" t="str">
        <f t="shared" si="6"/>
        <v>10</v>
      </c>
      <c r="U29" s="73" t="s">
        <v>46</v>
      </c>
      <c r="V29" s="73">
        <f t="shared" si="7"/>
        <v>0</v>
      </c>
      <c r="W29" s="73" t="s">
        <v>67</v>
      </c>
      <c r="X29" s="73">
        <f t="shared" si="8"/>
        <v>0</v>
      </c>
      <c r="Y29" s="73">
        <v>4</v>
      </c>
      <c r="Z29" s="73" t="str">
        <f t="shared" si="9"/>
        <v>1</v>
      </c>
      <c r="AA29" s="73">
        <f t="shared" si="10"/>
        <v>49</v>
      </c>
      <c r="AB29" s="79"/>
    </row>
    <row r="30" spans="1:28" x14ac:dyDescent="0.25">
      <c r="A30" s="62">
        <v>185</v>
      </c>
      <c r="B30" s="59" t="s">
        <v>169</v>
      </c>
      <c r="C30" s="59" t="s">
        <v>170</v>
      </c>
      <c r="D30" s="59" t="s">
        <v>140</v>
      </c>
      <c r="E30" s="80" t="s">
        <v>157</v>
      </c>
      <c r="F30" s="59" t="s">
        <v>178</v>
      </c>
      <c r="G30" s="66">
        <v>93.12</v>
      </c>
      <c r="H30" s="67" t="str">
        <f t="shared" si="0"/>
        <v>1</v>
      </c>
      <c r="I30" s="59">
        <v>1.89</v>
      </c>
      <c r="J30" s="68" t="str">
        <f t="shared" si="1"/>
        <v>8</v>
      </c>
      <c r="K30" s="72">
        <v>94.87</v>
      </c>
      <c r="L30" s="73" t="str">
        <f t="shared" si="2"/>
        <v>2</v>
      </c>
      <c r="M30" s="73">
        <v>0</v>
      </c>
      <c r="N30" s="73" t="str">
        <f t="shared" si="3"/>
        <v>8</v>
      </c>
      <c r="O30" s="72">
        <v>93</v>
      </c>
      <c r="P30" s="73" t="str">
        <f t="shared" si="4"/>
        <v>20</v>
      </c>
      <c r="Q30" s="74">
        <v>0</v>
      </c>
      <c r="R30" s="73" t="str">
        <f t="shared" si="5"/>
        <v>10</v>
      </c>
      <c r="S30" s="62">
        <v>0</v>
      </c>
      <c r="T30" s="73" t="str">
        <f t="shared" si="6"/>
        <v>10</v>
      </c>
      <c r="U30" s="73"/>
      <c r="V30" s="73">
        <f t="shared" si="7"/>
        <v>1</v>
      </c>
      <c r="W30" s="73" t="s">
        <v>67</v>
      </c>
      <c r="X30" s="73">
        <f t="shared" si="8"/>
        <v>0</v>
      </c>
      <c r="Y30" s="73">
        <v>0</v>
      </c>
      <c r="Z30" s="73" t="str">
        <f t="shared" si="9"/>
        <v>0</v>
      </c>
      <c r="AA30" s="73">
        <f t="shared" si="10"/>
        <v>60</v>
      </c>
      <c r="AB30" s="79"/>
    </row>
    <row r="31" spans="1:28" x14ac:dyDescent="0.25">
      <c r="A31" s="62">
        <v>196</v>
      </c>
      <c r="B31" s="59" t="s">
        <v>169</v>
      </c>
      <c r="C31" s="59" t="s">
        <v>170</v>
      </c>
      <c r="D31" s="59" t="s">
        <v>171</v>
      </c>
      <c r="E31" s="80" t="s">
        <v>114</v>
      </c>
      <c r="F31" s="59" t="s">
        <v>178</v>
      </c>
      <c r="G31" s="66">
        <v>93.01</v>
      </c>
      <c r="H31" s="67" t="str">
        <f t="shared" si="0"/>
        <v>1</v>
      </c>
      <c r="I31" s="59">
        <v>2.62</v>
      </c>
      <c r="J31" s="68" t="str">
        <f t="shared" si="1"/>
        <v>8</v>
      </c>
      <c r="K31" s="72">
        <v>92.86</v>
      </c>
      <c r="L31" s="73" t="str">
        <f t="shared" si="2"/>
        <v>2</v>
      </c>
      <c r="M31" s="73">
        <v>0</v>
      </c>
      <c r="N31" s="73" t="str">
        <f t="shared" si="3"/>
        <v>8</v>
      </c>
      <c r="O31" s="72">
        <v>57</v>
      </c>
      <c r="P31" s="73" t="str">
        <f t="shared" si="4"/>
        <v>20</v>
      </c>
      <c r="Q31" s="74">
        <v>0</v>
      </c>
      <c r="R31" s="73" t="str">
        <f t="shared" si="5"/>
        <v>10</v>
      </c>
      <c r="S31" s="62">
        <v>0</v>
      </c>
      <c r="T31" s="73" t="str">
        <f t="shared" si="6"/>
        <v>10</v>
      </c>
      <c r="U31" s="73"/>
      <c r="V31" s="73">
        <f t="shared" si="7"/>
        <v>1</v>
      </c>
      <c r="W31" s="73" t="s">
        <v>67</v>
      </c>
      <c r="X31" s="73">
        <f t="shared" si="8"/>
        <v>0</v>
      </c>
      <c r="Y31" s="73">
        <v>0</v>
      </c>
      <c r="Z31" s="73" t="str">
        <f t="shared" si="9"/>
        <v>0</v>
      </c>
      <c r="AA31" s="73">
        <f t="shared" si="10"/>
        <v>60</v>
      </c>
      <c r="AB31" s="79"/>
    </row>
    <row r="32" spans="1:28" x14ac:dyDescent="0.25">
      <c r="A32" s="62">
        <v>220</v>
      </c>
      <c r="B32" s="59" t="s">
        <v>169</v>
      </c>
      <c r="C32" s="65" t="s">
        <v>170</v>
      </c>
      <c r="D32" s="65" t="s">
        <v>175</v>
      </c>
      <c r="E32" s="80" t="s">
        <v>122</v>
      </c>
      <c r="F32" s="65" t="s">
        <v>172</v>
      </c>
      <c r="G32" s="71">
        <v>99.51</v>
      </c>
      <c r="H32" s="67" t="str">
        <f t="shared" si="0"/>
        <v>0</v>
      </c>
      <c r="I32" s="65">
        <v>8.06</v>
      </c>
      <c r="J32" s="68" t="str">
        <f t="shared" si="1"/>
        <v>8</v>
      </c>
      <c r="K32" s="72">
        <v>79.23</v>
      </c>
      <c r="L32" s="73" t="str">
        <f t="shared" si="2"/>
        <v>8</v>
      </c>
      <c r="M32" s="73">
        <v>0</v>
      </c>
      <c r="N32" s="73" t="str">
        <f t="shared" si="3"/>
        <v>8</v>
      </c>
      <c r="O32" s="72">
        <v>42</v>
      </c>
      <c r="P32" s="73" t="str">
        <f t="shared" si="4"/>
        <v>10</v>
      </c>
      <c r="Q32" s="74">
        <v>0</v>
      </c>
      <c r="R32" s="73" t="str">
        <f t="shared" si="5"/>
        <v>10</v>
      </c>
      <c r="S32" s="62">
        <v>0</v>
      </c>
      <c r="T32" s="73" t="str">
        <f t="shared" si="6"/>
        <v>10</v>
      </c>
      <c r="U32" s="73"/>
      <c r="V32" s="73">
        <f t="shared" si="7"/>
        <v>1</v>
      </c>
      <c r="W32" s="73" t="s">
        <v>67</v>
      </c>
      <c r="X32" s="73">
        <f t="shared" si="8"/>
        <v>0</v>
      </c>
      <c r="Y32" s="73">
        <v>614</v>
      </c>
      <c r="Z32" s="73" t="str">
        <f t="shared" si="9"/>
        <v>5</v>
      </c>
      <c r="AA32" s="73">
        <f t="shared" si="10"/>
        <v>60</v>
      </c>
      <c r="AB32" s="79"/>
    </row>
    <row r="33" spans="1:28" x14ac:dyDescent="0.25">
      <c r="A33" s="62">
        <v>101</v>
      </c>
      <c r="B33" s="59" t="s">
        <v>169</v>
      </c>
      <c r="C33" s="59" t="s">
        <v>170</v>
      </c>
      <c r="D33" s="59" t="s">
        <v>171</v>
      </c>
      <c r="E33" s="81" t="s">
        <v>105</v>
      </c>
      <c r="F33" s="59" t="s">
        <v>176</v>
      </c>
      <c r="G33" s="66">
        <v>102.04</v>
      </c>
      <c r="H33" s="67" t="str">
        <f t="shared" si="0"/>
        <v>0</v>
      </c>
      <c r="I33" s="59">
        <v>0.92</v>
      </c>
      <c r="J33" s="68" t="str">
        <f t="shared" si="1"/>
        <v>8</v>
      </c>
      <c r="K33" s="72">
        <v>92.16</v>
      </c>
      <c r="L33" s="73" t="str">
        <f t="shared" si="2"/>
        <v>2</v>
      </c>
      <c r="M33" s="73">
        <v>0</v>
      </c>
      <c r="N33" s="73" t="str">
        <f t="shared" si="3"/>
        <v>8</v>
      </c>
      <c r="O33" s="72">
        <v>72</v>
      </c>
      <c r="P33" s="73" t="str">
        <f t="shared" si="4"/>
        <v>20</v>
      </c>
      <c r="Q33" s="74">
        <v>16</v>
      </c>
      <c r="R33" s="73" t="str">
        <f t="shared" si="5"/>
        <v>0</v>
      </c>
      <c r="S33" s="62">
        <v>68</v>
      </c>
      <c r="T33" s="73" t="str">
        <f t="shared" si="6"/>
        <v>10</v>
      </c>
      <c r="U33" s="73" t="s">
        <v>46</v>
      </c>
      <c r="V33" s="73">
        <f t="shared" si="7"/>
        <v>0</v>
      </c>
      <c r="W33" s="73" t="s">
        <v>67</v>
      </c>
      <c r="X33" s="73">
        <f t="shared" si="8"/>
        <v>0</v>
      </c>
      <c r="Y33" s="73">
        <v>0</v>
      </c>
      <c r="Z33" s="73" t="str">
        <f t="shared" si="9"/>
        <v>0</v>
      </c>
      <c r="AA33" s="73">
        <f t="shared" si="10"/>
        <v>48</v>
      </c>
      <c r="AB33" s="79"/>
    </row>
    <row r="34" spans="1:28" x14ac:dyDescent="0.25">
      <c r="A34" s="62">
        <v>139</v>
      </c>
      <c r="B34" s="59" t="s">
        <v>169</v>
      </c>
      <c r="C34" s="59" t="s">
        <v>170</v>
      </c>
      <c r="D34" s="59" t="s">
        <v>119</v>
      </c>
      <c r="E34" s="80" t="s">
        <v>118</v>
      </c>
      <c r="F34" s="59" t="s">
        <v>179</v>
      </c>
      <c r="G34" s="66">
        <v>110.27</v>
      </c>
      <c r="H34" s="67" t="str">
        <f t="shared" si="0"/>
        <v>0</v>
      </c>
      <c r="I34" s="59">
        <v>3.42</v>
      </c>
      <c r="J34" s="68" t="str">
        <f t="shared" si="1"/>
        <v>8</v>
      </c>
      <c r="K34" s="72">
        <v>92.63</v>
      </c>
      <c r="L34" s="73" t="str">
        <f t="shared" si="2"/>
        <v>2</v>
      </c>
      <c r="M34" s="73">
        <v>0</v>
      </c>
      <c r="N34" s="73" t="str">
        <f t="shared" si="3"/>
        <v>8</v>
      </c>
      <c r="O34" s="72">
        <v>60</v>
      </c>
      <c r="P34" s="73" t="str">
        <f t="shared" si="4"/>
        <v>20</v>
      </c>
      <c r="Q34" s="74">
        <v>0</v>
      </c>
      <c r="R34" s="73" t="str">
        <f t="shared" si="5"/>
        <v>10</v>
      </c>
      <c r="S34" s="62">
        <v>0</v>
      </c>
      <c r="T34" s="73" t="str">
        <f t="shared" si="6"/>
        <v>10</v>
      </c>
      <c r="U34" s="73"/>
      <c r="V34" s="73">
        <f t="shared" si="7"/>
        <v>1</v>
      </c>
      <c r="W34" s="73" t="s">
        <v>67</v>
      </c>
      <c r="X34" s="73">
        <f t="shared" si="8"/>
        <v>0</v>
      </c>
      <c r="Y34" s="73">
        <v>0</v>
      </c>
      <c r="Z34" s="73" t="str">
        <f t="shared" si="9"/>
        <v>0</v>
      </c>
      <c r="AA34" s="73">
        <f t="shared" si="10"/>
        <v>59</v>
      </c>
      <c r="AB34" s="79"/>
    </row>
    <row r="35" spans="1:28" x14ac:dyDescent="0.25">
      <c r="A35" s="62">
        <v>149</v>
      </c>
      <c r="B35" s="59" t="s">
        <v>169</v>
      </c>
      <c r="C35" s="59" t="s">
        <v>170</v>
      </c>
      <c r="D35" s="59" t="s">
        <v>171</v>
      </c>
      <c r="E35" s="80" t="s">
        <v>109</v>
      </c>
      <c r="F35" s="59" t="s">
        <v>179</v>
      </c>
      <c r="G35" s="66">
        <v>86.48</v>
      </c>
      <c r="H35" s="67" t="str">
        <f t="shared" si="0"/>
        <v>1</v>
      </c>
      <c r="I35" s="59">
        <v>1.35</v>
      </c>
      <c r="J35" s="68" t="str">
        <f t="shared" si="1"/>
        <v>8</v>
      </c>
      <c r="K35" s="72">
        <v>83.21</v>
      </c>
      <c r="L35" s="73" t="str">
        <f t="shared" si="2"/>
        <v>6</v>
      </c>
      <c r="M35" s="73">
        <v>0</v>
      </c>
      <c r="N35" s="73" t="str">
        <f t="shared" si="3"/>
        <v>8</v>
      </c>
      <c r="O35" s="72">
        <v>34</v>
      </c>
      <c r="P35" s="73" t="str">
        <f t="shared" si="4"/>
        <v>10</v>
      </c>
      <c r="Q35" s="74">
        <v>0</v>
      </c>
      <c r="R35" s="73" t="str">
        <f t="shared" si="5"/>
        <v>10</v>
      </c>
      <c r="S35" s="62">
        <v>0</v>
      </c>
      <c r="T35" s="73" t="str">
        <f t="shared" si="6"/>
        <v>10</v>
      </c>
      <c r="U35" s="73"/>
      <c r="V35" s="73">
        <f t="shared" si="7"/>
        <v>1</v>
      </c>
      <c r="W35" s="73" t="s">
        <v>67</v>
      </c>
      <c r="X35" s="73">
        <f t="shared" si="8"/>
        <v>0</v>
      </c>
      <c r="Y35" s="73">
        <v>160</v>
      </c>
      <c r="Z35" s="73" t="str">
        <f t="shared" si="9"/>
        <v>5</v>
      </c>
      <c r="AA35" s="73">
        <f t="shared" si="10"/>
        <v>59</v>
      </c>
      <c r="AB35" s="79"/>
    </row>
    <row r="36" spans="1:28" x14ac:dyDescent="0.25">
      <c r="A36" s="62">
        <v>1</v>
      </c>
      <c r="B36" s="59" t="s">
        <v>169</v>
      </c>
      <c r="C36" s="59" t="s">
        <v>170</v>
      </c>
      <c r="D36" s="59" t="s">
        <v>175</v>
      </c>
      <c r="E36" s="80" t="s">
        <v>133</v>
      </c>
      <c r="F36" s="59" t="s">
        <v>177</v>
      </c>
      <c r="G36" s="66">
        <v>95.68</v>
      </c>
      <c r="H36" s="67" t="str">
        <f t="shared" si="0"/>
        <v>0</v>
      </c>
      <c r="I36" s="59">
        <v>0.11</v>
      </c>
      <c r="J36" s="68" t="str">
        <f t="shared" si="1"/>
        <v>0</v>
      </c>
      <c r="K36" s="72">
        <v>89.81</v>
      </c>
      <c r="L36" s="73" t="str">
        <f t="shared" si="2"/>
        <v>4</v>
      </c>
      <c r="M36" s="73">
        <v>0</v>
      </c>
      <c r="N36" s="73" t="str">
        <f t="shared" si="3"/>
        <v>8</v>
      </c>
      <c r="O36" s="72">
        <v>94</v>
      </c>
      <c r="P36" s="73" t="str">
        <f t="shared" si="4"/>
        <v>20</v>
      </c>
      <c r="Q36" s="74">
        <v>0</v>
      </c>
      <c r="R36" s="73" t="str">
        <f t="shared" si="5"/>
        <v>10</v>
      </c>
      <c r="S36" s="62">
        <v>0</v>
      </c>
      <c r="T36" s="73" t="str">
        <f t="shared" si="6"/>
        <v>10</v>
      </c>
      <c r="U36" s="73"/>
      <c r="V36" s="73">
        <f t="shared" si="7"/>
        <v>1</v>
      </c>
      <c r="W36" s="73" t="s">
        <v>67</v>
      </c>
      <c r="X36" s="73">
        <f t="shared" si="8"/>
        <v>0</v>
      </c>
      <c r="Y36" s="73">
        <v>145</v>
      </c>
      <c r="Z36" s="73" t="str">
        <f t="shared" si="9"/>
        <v>5</v>
      </c>
      <c r="AA36" s="73">
        <f t="shared" si="10"/>
        <v>58</v>
      </c>
      <c r="AB36" s="79"/>
    </row>
    <row r="37" spans="1:28" x14ac:dyDescent="0.25">
      <c r="A37" s="62">
        <v>132</v>
      </c>
      <c r="B37" s="59" t="s">
        <v>169</v>
      </c>
      <c r="C37" s="59" t="s">
        <v>170</v>
      </c>
      <c r="D37" s="59" t="s">
        <v>140</v>
      </c>
      <c r="E37" s="81" t="s">
        <v>142</v>
      </c>
      <c r="F37" s="59" t="s">
        <v>179</v>
      </c>
      <c r="G37" s="66">
        <v>90.55</v>
      </c>
      <c r="H37" s="67" t="str">
        <f t="shared" si="0"/>
        <v>1</v>
      </c>
      <c r="I37" s="59">
        <v>5.37</v>
      </c>
      <c r="J37" s="68" t="str">
        <f t="shared" si="1"/>
        <v>8</v>
      </c>
      <c r="K37" s="72">
        <v>96.83</v>
      </c>
      <c r="L37" s="73" t="str">
        <f t="shared" si="2"/>
        <v>0</v>
      </c>
      <c r="M37" s="73">
        <v>0</v>
      </c>
      <c r="N37" s="73" t="str">
        <f t="shared" si="3"/>
        <v>8</v>
      </c>
      <c r="O37" s="72">
        <v>53</v>
      </c>
      <c r="P37" s="73" t="str">
        <f t="shared" si="4"/>
        <v>20</v>
      </c>
      <c r="Q37" s="74">
        <v>10</v>
      </c>
      <c r="R37" s="73" t="str">
        <f t="shared" si="5"/>
        <v>0</v>
      </c>
      <c r="S37" s="62">
        <v>69</v>
      </c>
      <c r="T37" s="73" t="str">
        <f t="shared" si="6"/>
        <v>10</v>
      </c>
      <c r="U37" s="73" t="s">
        <v>46</v>
      </c>
      <c r="V37" s="73">
        <f t="shared" si="7"/>
        <v>0</v>
      </c>
      <c r="W37" s="73" t="s">
        <v>67</v>
      </c>
      <c r="X37" s="73">
        <f t="shared" si="8"/>
        <v>0</v>
      </c>
      <c r="Y37" s="73">
        <v>0</v>
      </c>
      <c r="Z37" s="73" t="str">
        <f t="shared" si="9"/>
        <v>0</v>
      </c>
      <c r="AA37" s="73">
        <f t="shared" si="10"/>
        <v>47</v>
      </c>
      <c r="AB37" s="79"/>
    </row>
    <row r="38" spans="1:28" x14ac:dyDescent="0.25">
      <c r="A38" s="62">
        <v>133</v>
      </c>
      <c r="B38" s="59" t="s">
        <v>169</v>
      </c>
      <c r="C38" s="59" t="s">
        <v>170</v>
      </c>
      <c r="D38" s="59" t="s">
        <v>140</v>
      </c>
      <c r="E38" s="80" t="s">
        <v>157</v>
      </c>
      <c r="F38" s="59" t="s">
        <v>179</v>
      </c>
      <c r="G38" s="66">
        <v>84.65</v>
      </c>
      <c r="H38" s="67" t="str">
        <f t="shared" si="0"/>
        <v>1</v>
      </c>
      <c r="I38" s="59">
        <v>2.84</v>
      </c>
      <c r="J38" s="68" t="str">
        <f t="shared" si="1"/>
        <v>8</v>
      </c>
      <c r="K38" s="72">
        <v>97.44</v>
      </c>
      <c r="L38" s="73" t="str">
        <f t="shared" si="2"/>
        <v>0</v>
      </c>
      <c r="M38" s="73">
        <v>0</v>
      </c>
      <c r="N38" s="73" t="str">
        <f t="shared" si="3"/>
        <v>8</v>
      </c>
      <c r="O38" s="72">
        <v>68</v>
      </c>
      <c r="P38" s="73" t="str">
        <f t="shared" si="4"/>
        <v>20</v>
      </c>
      <c r="Q38" s="74">
        <v>0</v>
      </c>
      <c r="R38" s="73" t="str">
        <f t="shared" si="5"/>
        <v>10</v>
      </c>
      <c r="S38" s="62">
        <v>0</v>
      </c>
      <c r="T38" s="73" t="str">
        <f t="shared" si="6"/>
        <v>10</v>
      </c>
      <c r="U38" s="73"/>
      <c r="V38" s="73">
        <f t="shared" si="7"/>
        <v>1</v>
      </c>
      <c r="W38" s="73" t="s">
        <v>67</v>
      </c>
      <c r="X38" s="73">
        <f t="shared" si="8"/>
        <v>0</v>
      </c>
      <c r="Y38" s="73">
        <v>0</v>
      </c>
      <c r="Z38" s="73" t="str">
        <f t="shared" si="9"/>
        <v>0</v>
      </c>
      <c r="AA38" s="73">
        <f t="shared" si="10"/>
        <v>58</v>
      </c>
      <c r="AB38" s="79"/>
    </row>
    <row r="39" spans="1:28" x14ac:dyDescent="0.25">
      <c r="A39" s="62">
        <v>105</v>
      </c>
      <c r="B39" s="59" t="s">
        <v>169</v>
      </c>
      <c r="C39" s="59" t="s">
        <v>170</v>
      </c>
      <c r="D39" s="59" t="s">
        <v>175</v>
      </c>
      <c r="E39" s="80" t="s">
        <v>133</v>
      </c>
      <c r="F39" s="59" t="s">
        <v>179</v>
      </c>
      <c r="G39" s="66">
        <v>89.03</v>
      </c>
      <c r="H39" s="67" t="str">
        <f t="shared" si="0"/>
        <v>1</v>
      </c>
      <c r="I39" s="59">
        <v>0.43</v>
      </c>
      <c r="J39" s="68" t="str">
        <f t="shared" si="1"/>
        <v>0</v>
      </c>
      <c r="K39" s="72">
        <v>90.94</v>
      </c>
      <c r="L39" s="73" t="str">
        <f t="shared" si="2"/>
        <v>2</v>
      </c>
      <c r="M39" s="73">
        <v>0</v>
      </c>
      <c r="N39" s="73" t="str">
        <f t="shared" si="3"/>
        <v>8</v>
      </c>
      <c r="O39" s="72">
        <v>96</v>
      </c>
      <c r="P39" s="73" t="str">
        <f t="shared" si="4"/>
        <v>20</v>
      </c>
      <c r="Q39" s="74">
        <v>0</v>
      </c>
      <c r="R39" s="73" t="str">
        <f t="shared" si="5"/>
        <v>10</v>
      </c>
      <c r="S39" s="62">
        <v>0</v>
      </c>
      <c r="T39" s="73" t="str">
        <f t="shared" si="6"/>
        <v>10</v>
      </c>
      <c r="U39" s="73"/>
      <c r="V39" s="73">
        <f t="shared" si="7"/>
        <v>1</v>
      </c>
      <c r="W39" s="73" t="s">
        <v>67</v>
      </c>
      <c r="X39" s="73">
        <f t="shared" si="8"/>
        <v>0</v>
      </c>
      <c r="Y39" s="73">
        <v>145</v>
      </c>
      <c r="Z39" s="73" t="str">
        <f t="shared" si="9"/>
        <v>5</v>
      </c>
      <c r="AA39" s="73">
        <f t="shared" si="10"/>
        <v>57</v>
      </c>
      <c r="AB39" s="79"/>
    </row>
    <row r="40" spans="1:28" x14ac:dyDescent="0.25">
      <c r="A40" s="62">
        <v>147</v>
      </c>
      <c r="B40" s="59" t="s">
        <v>169</v>
      </c>
      <c r="C40" s="59" t="s">
        <v>170</v>
      </c>
      <c r="D40" s="59" t="s">
        <v>171</v>
      </c>
      <c r="E40" s="81" t="s">
        <v>111</v>
      </c>
      <c r="F40" s="59" t="s">
        <v>179</v>
      </c>
      <c r="G40" s="66">
        <v>92.62</v>
      </c>
      <c r="H40" s="67" t="str">
        <f t="shared" si="0"/>
        <v>1</v>
      </c>
      <c r="I40" s="59">
        <v>1.4</v>
      </c>
      <c r="J40" s="68" t="str">
        <f t="shared" si="1"/>
        <v>8</v>
      </c>
      <c r="K40" s="72">
        <v>84.99</v>
      </c>
      <c r="L40" s="73" t="str">
        <f t="shared" si="2"/>
        <v>6</v>
      </c>
      <c r="M40" s="73">
        <v>0</v>
      </c>
      <c r="N40" s="73" t="str">
        <f t="shared" si="3"/>
        <v>8</v>
      </c>
      <c r="O40" s="72">
        <v>37</v>
      </c>
      <c r="P40" s="73" t="str">
        <f t="shared" si="4"/>
        <v>10</v>
      </c>
      <c r="Q40" s="74">
        <v>7</v>
      </c>
      <c r="R40" s="73" t="str">
        <f t="shared" si="5"/>
        <v>0</v>
      </c>
      <c r="S40" s="62">
        <v>72</v>
      </c>
      <c r="T40" s="73" t="str">
        <f t="shared" si="6"/>
        <v>10</v>
      </c>
      <c r="U40" s="73" t="s">
        <v>46</v>
      </c>
      <c r="V40" s="73">
        <f t="shared" si="7"/>
        <v>0</v>
      </c>
      <c r="W40" s="73" t="s">
        <v>67</v>
      </c>
      <c r="X40" s="73">
        <f t="shared" si="8"/>
        <v>0</v>
      </c>
      <c r="Y40" s="73">
        <v>53</v>
      </c>
      <c r="Z40" s="73" t="str">
        <f t="shared" si="9"/>
        <v>3</v>
      </c>
      <c r="AA40" s="73">
        <f t="shared" si="10"/>
        <v>46</v>
      </c>
      <c r="AB40" s="79"/>
    </row>
    <row r="41" spans="1:28" x14ac:dyDescent="0.25">
      <c r="A41" s="62">
        <v>258</v>
      </c>
      <c r="B41" s="59" t="s">
        <v>169</v>
      </c>
      <c r="C41" s="65" t="s">
        <v>170</v>
      </c>
      <c r="D41" s="65" t="s">
        <v>171</v>
      </c>
      <c r="E41" s="80" t="s">
        <v>104</v>
      </c>
      <c r="F41" s="65" t="s">
        <v>172</v>
      </c>
      <c r="G41" s="71">
        <v>92.78</v>
      </c>
      <c r="H41" s="67" t="str">
        <f t="shared" si="0"/>
        <v>1</v>
      </c>
      <c r="I41" s="65">
        <v>2.74</v>
      </c>
      <c r="J41" s="68" t="str">
        <f t="shared" si="1"/>
        <v>8</v>
      </c>
      <c r="K41" s="72">
        <v>89.27</v>
      </c>
      <c r="L41" s="73" t="str">
        <f t="shared" si="2"/>
        <v>4</v>
      </c>
      <c r="M41" s="72">
        <v>0</v>
      </c>
      <c r="N41" s="73" t="str">
        <f t="shared" si="3"/>
        <v>8</v>
      </c>
      <c r="O41" s="72">
        <v>45</v>
      </c>
      <c r="P41" s="73" t="str">
        <f t="shared" si="4"/>
        <v>10</v>
      </c>
      <c r="Q41" s="74">
        <v>0</v>
      </c>
      <c r="R41" s="73" t="str">
        <f t="shared" si="5"/>
        <v>10</v>
      </c>
      <c r="S41" s="62">
        <v>0</v>
      </c>
      <c r="T41" s="73" t="str">
        <f t="shared" si="6"/>
        <v>10</v>
      </c>
      <c r="U41" s="73"/>
      <c r="V41" s="73">
        <f t="shared" si="7"/>
        <v>1</v>
      </c>
      <c r="W41" s="73" t="s">
        <v>67</v>
      </c>
      <c r="X41" s="73">
        <f t="shared" si="8"/>
        <v>0</v>
      </c>
      <c r="Y41" s="73">
        <v>422</v>
      </c>
      <c r="Z41" s="73" t="str">
        <f t="shared" si="9"/>
        <v>5</v>
      </c>
      <c r="AA41" s="73">
        <f t="shared" si="10"/>
        <v>57</v>
      </c>
      <c r="AB41" s="79"/>
    </row>
    <row r="42" spans="1:28" x14ac:dyDescent="0.25">
      <c r="A42" s="62">
        <v>28</v>
      </c>
      <c r="B42" s="59" t="s">
        <v>169</v>
      </c>
      <c r="C42" s="59" t="s">
        <v>170</v>
      </c>
      <c r="D42" s="59" t="s">
        <v>140</v>
      </c>
      <c r="E42" s="81" t="s">
        <v>142</v>
      </c>
      <c r="F42" s="59" t="s">
        <v>177</v>
      </c>
      <c r="G42" s="66">
        <v>93.02</v>
      </c>
      <c r="H42" s="67" t="str">
        <f t="shared" si="0"/>
        <v>1</v>
      </c>
      <c r="I42" s="59">
        <v>8.85</v>
      </c>
      <c r="J42" s="68" t="str">
        <f t="shared" si="1"/>
        <v>8</v>
      </c>
      <c r="K42" s="72">
        <v>93.74</v>
      </c>
      <c r="L42" s="73" t="str">
        <f t="shared" si="2"/>
        <v>2</v>
      </c>
      <c r="M42" s="73">
        <v>87.5</v>
      </c>
      <c r="N42" s="73" t="str">
        <f t="shared" si="3"/>
        <v>4</v>
      </c>
      <c r="O42" s="72">
        <v>51</v>
      </c>
      <c r="P42" s="73" t="str">
        <f t="shared" si="4"/>
        <v>20</v>
      </c>
      <c r="Q42" s="74">
        <v>10</v>
      </c>
      <c r="R42" s="73" t="str">
        <f t="shared" si="5"/>
        <v>0</v>
      </c>
      <c r="S42" s="62">
        <v>69</v>
      </c>
      <c r="T42" s="73" t="str">
        <f t="shared" si="6"/>
        <v>10</v>
      </c>
      <c r="U42" s="73" t="s">
        <v>46</v>
      </c>
      <c r="V42" s="73">
        <f t="shared" si="7"/>
        <v>0</v>
      </c>
      <c r="W42" s="73" t="s">
        <v>67</v>
      </c>
      <c r="X42" s="73">
        <f t="shared" si="8"/>
        <v>0</v>
      </c>
      <c r="Y42" s="73">
        <v>0</v>
      </c>
      <c r="Z42" s="73" t="str">
        <f t="shared" si="9"/>
        <v>0</v>
      </c>
      <c r="AA42" s="73">
        <f t="shared" si="10"/>
        <v>45</v>
      </c>
      <c r="AB42" s="79"/>
    </row>
    <row r="43" spans="1:28" x14ac:dyDescent="0.25">
      <c r="A43" s="62">
        <v>37</v>
      </c>
      <c r="B43" s="59" t="s">
        <v>169</v>
      </c>
      <c r="C43" s="59" t="s">
        <v>170</v>
      </c>
      <c r="D43" s="59" t="s">
        <v>173</v>
      </c>
      <c r="E43" s="80" t="s">
        <v>117</v>
      </c>
      <c r="F43" s="59" t="s">
        <v>177</v>
      </c>
      <c r="G43" s="66">
        <v>80.56</v>
      </c>
      <c r="H43" s="67" t="str">
        <f t="shared" si="0"/>
        <v>1</v>
      </c>
      <c r="I43" s="59">
        <v>2.5099999999999998</v>
      </c>
      <c r="J43" s="68" t="str">
        <f t="shared" si="1"/>
        <v>8</v>
      </c>
      <c r="K43" s="72">
        <v>76.19</v>
      </c>
      <c r="L43" s="73" t="str">
        <f t="shared" si="2"/>
        <v>8</v>
      </c>
      <c r="M43" s="73">
        <v>0</v>
      </c>
      <c r="N43" s="73" t="str">
        <f t="shared" si="3"/>
        <v>8</v>
      </c>
      <c r="O43" s="72">
        <v>42</v>
      </c>
      <c r="P43" s="73" t="str">
        <f t="shared" si="4"/>
        <v>10</v>
      </c>
      <c r="Q43" s="74">
        <v>0</v>
      </c>
      <c r="R43" s="73" t="str">
        <f t="shared" si="5"/>
        <v>10</v>
      </c>
      <c r="S43" s="62">
        <v>0</v>
      </c>
      <c r="T43" s="73" t="str">
        <f t="shared" si="6"/>
        <v>10</v>
      </c>
      <c r="U43" s="73"/>
      <c r="V43" s="73">
        <f t="shared" si="7"/>
        <v>1</v>
      </c>
      <c r="W43" s="73" t="s">
        <v>67</v>
      </c>
      <c r="X43" s="73">
        <f t="shared" si="8"/>
        <v>0</v>
      </c>
      <c r="Y43" s="73">
        <v>0</v>
      </c>
      <c r="Z43" s="73" t="str">
        <f t="shared" si="9"/>
        <v>0</v>
      </c>
      <c r="AA43" s="73">
        <f t="shared" si="10"/>
        <v>56</v>
      </c>
      <c r="AB43" s="79"/>
    </row>
    <row r="44" spans="1:28" x14ac:dyDescent="0.25">
      <c r="A44" s="62">
        <v>87</v>
      </c>
      <c r="B44" s="59" t="s">
        <v>169</v>
      </c>
      <c r="C44" s="59" t="s">
        <v>170</v>
      </c>
      <c r="D44" s="59" t="s">
        <v>119</v>
      </c>
      <c r="E44" s="80" t="s">
        <v>118</v>
      </c>
      <c r="F44" s="59" t="s">
        <v>176</v>
      </c>
      <c r="G44" s="66">
        <v>171.9</v>
      </c>
      <c r="H44" s="67" t="str">
        <f t="shared" si="0"/>
        <v>0</v>
      </c>
      <c r="I44" s="59">
        <v>0</v>
      </c>
      <c r="J44" s="68" t="str">
        <f t="shared" si="1"/>
        <v>0</v>
      </c>
      <c r="K44" s="72">
        <v>89.69</v>
      </c>
      <c r="L44" s="73" t="str">
        <f t="shared" si="2"/>
        <v>4</v>
      </c>
      <c r="M44" s="73">
        <v>0</v>
      </c>
      <c r="N44" s="73" t="str">
        <f t="shared" si="3"/>
        <v>8</v>
      </c>
      <c r="O44" s="72">
        <v>71</v>
      </c>
      <c r="P44" s="73" t="str">
        <f t="shared" si="4"/>
        <v>20</v>
      </c>
      <c r="Q44" s="74">
        <v>0</v>
      </c>
      <c r="R44" s="73" t="str">
        <f t="shared" si="5"/>
        <v>10</v>
      </c>
      <c r="S44" s="62">
        <v>0</v>
      </c>
      <c r="T44" s="73" t="str">
        <f t="shared" si="6"/>
        <v>10</v>
      </c>
      <c r="U44" s="73"/>
      <c r="V44" s="73">
        <f t="shared" si="7"/>
        <v>1</v>
      </c>
      <c r="W44" s="73" t="s">
        <v>67</v>
      </c>
      <c r="X44" s="73">
        <f t="shared" si="8"/>
        <v>0</v>
      </c>
      <c r="Y44" s="73">
        <v>65</v>
      </c>
      <c r="Z44" s="73" t="str">
        <f t="shared" si="9"/>
        <v>3</v>
      </c>
      <c r="AA44" s="73">
        <f t="shared" si="10"/>
        <v>56</v>
      </c>
      <c r="AB44" s="79"/>
    </row>
    <row r="45" spans="1:28" x14ac:dyDescent="0.25">
      <c r="A45" s="62">
        <v>92</v>
      </c>
      <c r="B45" s="59" t="s">
        <v>169</v>
      </c>
      <c r="C45" s="59" t="s">
        <v>170</v>
      </c>
      <c r="D45" s="59" t="s">
        <v>171</v>
      </c>
      <c r="E45" s="80" t="s">
        <v>114</v>
      </c>
      <c r="F45" s="59" t="s">
        <v>176</v>
      </c>
      <c r="G45" s="66">
        <v>94.25</v>
      </c>
      <c r="H45" s="67" t="str">
        <f t="shared" si="0"/>
        <v>1</v>
      </c>
      <c r="I45" s="59">
        <v>4.46</v>
      </c>
      <c r="J45" s="68" t="str">
        <f t="shared" si="1"/>
        <v>8</v>
      </c>
      <c r="K45" s="72">
        <v>77.78</v>
      </c>
      <c r="L45" s="73" t="str">
        <f t="shared" si="2"/>
        <v>8</v>
      </c>
      <c r="M45" s="73">
        <v>0</v>
      </c>
      <c r="N45" s="73" t="str">
        <f t="shared" si="3"/>
        <v>8</v>
      </c>
      <c r="O45" s="72">
        <v>49</v>
      </c>
      <c r="P45" s="73" t="str">
        <f t="shared" si="4"/>
        <v>10</v>
      </c>
      <c r="Q45" s="74">
        <v>0</v>
      </c>
      <c r="R45" s="73" t="str">
        <f t="shared" si="5"/>
        <v>10</v>
      </c>
      <c r="S45" s="62">
        <v>0</v>
      </c>
      <c r="T45" s="73" t="str">
        <f t="shared" si="6"/>
        <v>10</v>
      </c>
      <c r="U45" s="73"/>
      <c r="V45" s="73">
        <f t="shared" si="7"/>
        <v>1</v>
      </c>
      <c r="W45" s="73" t="s">
        <v>67</v>
      </c>
      <c r="X45" s="73">
        <f t="shared" si="8"/>
        <v>0</v>
      </c>
      <c r="Y45" s="73">
        <v>0</v>
      </c>
      <c r="Z45" s="73" t="str">
        <f t="shared" si="9"/>
        <v>0</v>
      </c>
      <c r="AA45" s="73">
        <f t="shared" si="10"/>
        <v>56</v>
      </c>
      <c r="AB45" s="79"/>
    </row>
    <row r="46" spans="1:28" x14ac:dyDescent="0.25">
      <c r="A46" s="62">
        <v>94</v>
      </c>
      <c r="B46" s="59" t="s">
        <v>169</v>
      </c>
      <c r="C46" s="59" t="s">
        <v>170</v>
      </c>
      <c r="D46" s="59" t="s">
        <v>171</v>
      </c>
      <c r="E46" s="81" t="s">
        <v>112</v>
      </c>
      <c r="F46" s="59" t="s">
        <v>176</v>
      </c>
      <c r="G46" s="66">
        <v>89.94</v>
      </c>
      <c r="H46" s="67" t="str">
        <f t="shared" si="0"/>
        <v>1</v>
      </c>
      <c r="I46" s="59">
        <v>7.06</v>
      </c>
      <c r="J46" s="68" t="str">
        <f t="shared" si="1"/>
        <v>8</v>
      </c>
      <c r="K46" s="72">
        <v>76.28</v>
      </c>
      <c r="L46" s="73" t="str">
        <f t="shared" si="2"/>
        <v>8</v>
      </c>
      <c r="M46" s="73">
        <v>0</v>
      </c>
      <c r="N46" s="73" t="str">
        <f t="shared" si="3"/>
        <v>8</v>
      </c>
      <c r="O46" s="72">
        <v>32</v>
      </c>
      <c r="P46" s="73" t="str">
        <f t="shared" si="4"/>
        <v>10</v>
      </c>
      <c r="Q46" s="74">
        <v>9</v>
      </c>
      <c r="R46" s="73" t="str">
        <f t="shared" si="5"/>
        <v>0</v>
      </c>
      <c r="S46" s="62">
        <v>72</v>
      </c>
      <c r="T46" s="73" t="str">
        <f t="shared" si="6"/>
        <v>10</v>
      </c>
      <c r="U46" s="73" t="s">
        <v>46</v>
      </c>
      <c r="V46" s="73">
        <f t="shared" si="7"/>
        <v>0</v>
      </c>
      <c r="W46" s="73" t="s">
        <v>67</v>
      </c>
      <c r="X46" s="73">
        <f t="shared" si="8"/>
        <v>0</v>
      </c>
      <c r="Y46" s="73">
        <v>0</v>
      </c>
      <c r="Z46" s="73" t="str">
        <f t="shared" si="9"/>
        <v>0</v>
      </c>
      <c r="AA46" s="73">
        <f t="shared" si="10"/>
        <v>45</v>
      </c>
      <c r="AB46" s="79"/>
    </row>
    <row r="47" spans="1:28" x14ac:dyDescent="0.25">
      <c r="A47" s="62">
        <v>138</v>
      </c>
      <c r="B47" s="59" t="s">
        <v>169</v>
      </c>
      <c r="C47" s="59" t="s">
        <v>170</v>
      </c>
      <c r="D47" s="59" t="s">
        <v>119</v>
      </c>
      <c r="E47" s="80" t="s">
        <v>119</v>
      </c>
      <c r="F47" s="59" t="s">
        <v>179</v>
      </c>
      <c r="G47" s="66">
        <v>92.66</v>
      </c>
      <c r="H47" s="67" t="str">
        <f t="shared" si="0"/>
        <v>1</v>
      </c>
      <c r="I47" s="59">
        <v>0.76</v>
      </c>
      <c r="J47" s="68" t="str">
        <f t="shared" si="1"/>
        <v>8</v>
      </c>
      <c r="K47" s="72">
        <v>79.17</v>
      </c>
      <c r="L47" s="73" t="str">
        <f t="shared" si="2"/>
        <v>8</v>
      </c>
      <c r="M47" s="75">
        <v>0.90480000000000005</v>
      </c>
      <c r="N47" s="73" t="str">
        <f t="shared" si="3"/>
        <v>8</v>
      </c>
      <c r="O47" s="72">
        <v>45</v>
      </c>
      <c r="P47" s="73" t="str">
        <f t="shared" si="4"/>
        <v>10</v>
      </c>
      <c r="Q47" s="74">
        <v>0</v>
      </c>
      <c r="R47" s="73" t="str">
        <f t="shared" si="5"/>
        <v>10</v>
      </c>
      <c r="S47" s="62">
        <v>0</v>
      </c>
      <c r="T47" s="73" t="str">
        <f t="shared" si="6"/>
        <v>10</v>
      </c>
      <c r="U47" s="73"/>
      <c r="V47" s="73">
        <f t="shared" si="7"/>
        <v>1</v>
      </c>
      <c r="W47" s="73" t="s">
        <v>67</v>
      </c>
      <c r="X47" s="73">
        <f t="shared" si="8"/>
        <v>0</v>
      </c>
      <c r="Y47" s="73">
        <v>0</v>
      </c>
      <c r="Z47" s="73" t="str">
        <f t="shared" si="9"/>
        <v>0</v>
      </c>
      <c r="AA47" s="73">
        <f t="shared" si="10"/>
        <v>56</v>
      </c>
      <c r="AB47" s="79"/>
    </row>
    <row r="48" spans="1:28" x14ac:dyDescent="0.25">
      <c r="A48" s="62">
        <v>260</v>
      </c>
      <c r="B48" s="59" t="s">
        <v>169</v>
      </c>
      <c r="C48" s="65" t="s">
        <v>170</v>
      </c>
      <c r="D48" s="65" t="s">
        <v>171</v>
      </c>
      <c r="E48" s="81" t="s">
        <v>102</v>
      </c>
      <c r="F48" s="65" t="s">
        <v>172</v>
      </c>
      <c r="G48" s="71">
        <v>104.15</v>
      </c>
      <c r="H48" s="67" t="str">
        <f t="shared" si="0"/>
        <v>0</v>
      </c>
      <c r="I48" s="65">
        <v>1.54</v>
      </c>
      <c r="J48" s="68" t="str">
        <f t="shared" si="1"/>
        <v>8</v>
      </c>
      <c r="K48" s="72">
        <v>89.86</v>
      </c>
      <c r="L48" s="73" t="str">
        <f t="shared" si="2"/>
        <v>4</v>
      </c>
      <c r="M48" s="72">
        <v>0</v>
      </c>
      <c r="N48" s="73" t="str">
        <f t="shared" si="3"/>
        <v>8</v>
      </c>
      <c r="O48" s="72">
        <v>30</v>
      </c>
      <c r="P48" s="73" t="str">
        <f t="shared" si="4"/>
        <v>10</v>
      </c>
      <c r="Q48" s="74">
        <v>14</v>
      </c>
      <c r="R48" s="73" t="str">
        <f t="shared" si="5"/>
        <v>0</v>
      </c>
      <c r="S48" s="62">
        <v>60</v>
      </c>
      <c r="T48" s="73" t="str">
        <f t="shared" si="6"/>
        <v>10</v>
      </c>
      <c r="U48" s="73" t="s">
        <v>46</v>
      </c>
      <c r="V48" s="73">
        <f t="shared" si="7"/>
        <v>0</v>
      </c>
      <c r="W48" s="73" t="s">
        <v>67</v>
      </c>
      <c r="X48" s="73">
        <f t="shared" si="8"/>
        <v>0</v>
      </c>
      <c r="Y48" s="73">
        <v>115</v>
      </c>
      <c r="Z48" s="73" t="str">
        <f t="shared" si="9"/>
        <v>5</v>
      </c>
      <c r="AA48" s="73">
        <f t="shared" si="10"/>
        <v>45</v>
      </c>
      <c r="AB48" s="79"/>
    </row>
    <row r="49" spans="1:28" x14ac:dyDescent="0.25">
      <c r="A49" s="62">
        <v>45</v>
      </c>
      <c r="B49" s="59" t="s">
        <v>169</v>
      </c>
      <c r="C49" s="59" t="s">
        <v>170</v>
      </c>
      <c r="D49" s="59" t="s">
        <v>171</v>
      </c>
      <c r="E49" s="80" t="s">
        <v>109</v>
      </c>
      <c r="F49" s="59" t="s">
        <v>177</v>
      </c>
      <c r="G49" s="66">
        <v>87.56</v>
      </c>
      <c r="H49" s="67" t="str">
        <f t="shared" si="0"/>
        <v>1</v>
      </c>
      <c r="I49" s="59">
        <v>1.82</v>
      </c>
      <c r="J49" s="68" t="str">
        <f t="shared" si="1"/>
        <v>8</v>
      </c>
      <c r="K49" s="72">
        <v>92.56</v>
      </c>
      <c r="L49" s="73" t="str">
        <f t="shared" si="2"/>
        <v>2</v>
      </c>
      <c r="M49" s="73">
        <v>0</v>
      </c>
      <c r="N49" s="73" t="str">
        <f t="shared" si="3"/>
        <v>8</v>
      </c>
      <c r="O49" s="72">
        <v>48</v>
      </c>
      <c r="P49" s="73" t="str">
        <f t="shared" si="4"/>
        <v>10</v>
      </c>
      <c r="Q49" s="74">
        <v>0</v>
      </c>
      <c r="R49" s="73" t="str">
        <f t="shared" si="5"/>
        <v>10</v>
      </c>
      <c r="S49" s="62">
        <v>0</v>
      </c>
      <c r="T49" s="73" t="str">
        <f t="shared" si="6"/>
        <v>10</v>
      </c>
      <c r="U49" s="73"/>
      <c r="V49" s="73">
        <f t="shared" si="7"/>
        <v>1</v>
      </c>
      <c r="W49" s="73" t="s">
        <v>67</v>
      </c>
      <c r="X49" s="73">
        <f t="shared" si="8"/>
        <v>0</v>
      </c>
      <c r="Y49" s="73">
        <v>160</v>
      </c>
      <c r="Z49" s="73" t="str">
        <f t="shared" si="9"/>
        <v>5</v>
      </c>
      <c r="AA49" s="73">
        <f t="shared" si="10"/>
        <v>55</v>
      </c>
      <c r="AB49" s="79"/>
    </row>
    <row r="50" spans="1:28" x14ac:dyDescent="0.25">
      <c r="A50" s="62">
        <v>89</v>
      </c>
      <c r="B50" s="59" t="s">
        <v>169</v>
      </c>
      <c r="C50" s="59" t="s">
        <v>170</v>
      </c>
      <c r="D50" s="59" t="s">
        <v>173</v>
      </c>
      <c r="E50" s="80" t="s">
        <v>117</v>
      </c>
      <c r="F50" s="59" t="s">
        <v>176</v>
      </c>
      <c r="G50" s="66">
        <v>107.35</v>
      </c>
      <c r="H50" s="67" t="str">
        <f t="shared" si="0"/>
        <v>0</v>
      </c>
      <c r="I50" s="59">
        <v>2.1</v>
      </c>
      <c r="J50" s="68" t="str">
        <f t="shared" si="1"/>
        <v>8</v>
      </c>
      <c r="K50" s="72">
        <v>42.86</v>
      </c>
      <c r="L50" s="73" t="str">
        <f t="shared" si="2"/>
        <v>8</v>
      </c>
      <c r="M50" s="73">
        <v>0</v>
      </c>
      <c r="N50" s="73" t="str">
        <f t="shared" si="3"/>
        <v>8</v>
      </c>
      <c r="O50" s="72">
        <v>33</v>
      </c>
      <c r="P50" s="73" t="str">
        <f t="shared" si="4"/>
        <v>10</v>
      </c>
      <c r="Q50" s="74">
        <v>0</v>
      </c>
      <c r="R50" s="73" t="str">
        <f t="shared" si="5"/>
        <v>10</v>
      </c>
      <c r="S50" s="62">
        <v>0</v>
      </c>
      <c r="T50" s="73" t="str">
        <f t="shared" si="6"/>
        <v>10</v>
      </c>
      <c r="U50" s="73"/>
      <c r="V50" s="73">
        <f t="shared" si="7"/>
        <v>1</v>
      </c>
      <c r="W50" s="73" t="s">
        <v>67</v>
      </c>
      <c r="X50" s="73">
        <f t="shared" si="8"/>
        <v>0</v>
      </c>
      <c r="Y50" s="73">
        <v>0</v>
      </c>
      <c r="Z50" s="73" t="str">
        <f t="shared" si="9"/>
        <v>0</v>
      </c>
      <c r="AA50" s="73">
        <f t="shared" si="10"/>
        <v>55</v>
      </c>
      <c r="AB50" s="79"/>
    </row>
    <row r="51" spans="1:28" x14ac:dyDescent="0.25">
      <c r="A51" s="62">
        <v>193</v>
      </c>
      <c r="B51" s="59" t="s">
        <v>169</v>
      </c>
      <c r="C51" s="59" t="s">
        <v>170</v>
      </c>
      <c r="D51" s="59" t="s">
        <v>173</v>
      </c>
      <c r="E51" s="80" t="s">
        <v>117</v>
      </c>
      <c r="F51" s="59" t="s">
        <v>178</v>
      </c>
      <c r="G51" s="66">
        <v>103.44</v>
      </c>
      <c r="H51" s="67" t="str">
        <f t="shared" si="0"/>
        <v>0</v>
      </c>
      <c r="I51" s="59">
        <v>2.63</v>
      </c>
      <c r="J51" s="68" t="str">
        <f t="shared" si="1"/>
        <v>8</v>
      </c>
      <c r="K51" s="72">
        <v>79.819999999999993</v>
      </c>
      <c r="L51" s="73" t="str">
        <f t="shared" si="2"/>
        <v>8</v>
      </c>
      <c r="M51" s="73">
        <v>0</v>
      </c>
      <c r="N51" s="73" t="str">
        <f t="shared" si="3"/>
        <v>8</v>
      </c>
      <c r="O51" s="72">
        <v>40</v>
      </c>
      <c r="P51" s="73" t="str">
        <f t="shared" si="4"/>
        <v>10</v>
      </c>
      <c r="Q51" s="74">
        <v>0</v>
      </c>
      <c r="R51" s="73" t="str">
        <f t="shared" si="5"/>
        <v>10</v>
      </c>
      <c r="S51" s="62">
        <v>0</v>
      </c>
      <c r="T51" s="73" t="str">
        <f t="shared" si="6"/>
        <v>10</v>
      </c>
      <c r="U51" s="73"/>
      <c r="V51" s="73">
        <f t="shared" si="7"/>
        <v>1</v>
      </c>
      <c r="W51" s="73" t="s">
        <v>67</v>
      </c>
      <c r="X51" s="73">
        <f t="shared" si="8"/>
        <v>0</v>
      </c>
      <c r="Y51" s="73">
        <v>0</v>
      </c>
      <c r="Z51" s="73" t="str">
        <f t="shared" si="9"/>
        <v>0</v>
      </c>
      <c r="AA51" s="73">
        <f t="shared" si="10"/>
        <v>55</v>
      </c>
      <c r="AB51" s="79"/>
    </row>
    <row r="52" spans="1:28" x14ac:dyDescent="0.25">
      <c r="A52" s="62">
        <v>98</v>
      </c>
      <c r="B52" s="59" t="s">
        <v>169</v>
      </c>
      <c r="C52" s="59" t="s">
        <v>170</v>
      </c>
      <c r="D52" s="59" t="s">
        <v>171</v>
      </c>
      <c r="E52" s="81" t="s">
        <v>108</v>
      </c>
      <c r="F52" s="59" t="s">
        <v>176</v>
      </c>
      <c r="G52" s="66">
        <v>93.32</v>
      </c>
      <c r="H52" s="67" t="str">
        <f t="shared" si="0"/>
        <v>1</v>
      </c>
      <c r="I52" s="59">
        <v>0</v>
      </c>
      <c r="J52" s="68" t="str">
        <f t="shared" si="1"/>
        <v>0</v>
      </c>
      <c r="K52" s="72">
        <v>88.53</v>
      </c>
      <c r="L52" s="73" t="str">
        <f t="shared" si="2"/>
        <v>4</v>
      </c>
      <c r="M52" s="73">
        <v>0</v>
      </c>
      <c r="N52" s="73" t="str">
        <f t="shared" si="3"/>
        <v>8</v>
      </c>
      <c r="O52" s="72">
        <v>74</v>
      </c>
      <c r="P52" s="73" t="str">
        <f t="shared" si="4"/>
        <v>20</v>
      </c>
      <c r="Q52" s="74">
        <v>15</v>
      </c>
      <c r="R52" s="73" t="str">
        <f t="shared" si="5"/>
        <v>0</v>
      </c>
      <c r="S52" s="62">
        <v>66</v>
      </c>
      <c r="T52" s="73" t="str">
        <f t="shared" si="6"/>
        <v>10</v>
      </c>
      <c r="U52" s="73" t="s">
        <v>46</v>
      </c>
      <c r="V52" s="73">
        <f t="shared" si="7"/>
        <v>0</v>
      </c>
      <c r="W52" s="73" t="s">
        <v>67</v>
      </c>
      <c r="X52" s="73">
        <f t="shared" si="8"/>
        <v>0</v>
      </c>
      <c r="Y52" s="73">
        <v>0</v>
      </c>
      <c r="Z52" s="73" t="str">
        <f t="shared" si="9"/>
        <v>0</v>
      </c>
      <c r="AA52" s="73">
        <f t="shared" si="10"/>
        <v>43</v>
      </c>
      <c r="AB52" s="79"/>
    </row>
    <row r="53" spans="1:28" x14ac:dyDescent="0.25">
      <c r="A53" s="62">
        <v>102</v>
      </c>
      <c r="B53" s="59" t="s">
        <v>169</v>
      </c>
      <c r="C53" s="59" t="s">
        <v>170</v>
      </c>
      <c r="D53" s="59" t="s">
        <v>171</v>
      </c>
      <c r="E53" s="80" t="s">
        <v>104</v>
      </c>
      <c r="F53" s="59" t="s">
        <v>176</v>
      </c>
      <c r="G53" s="66">
        <v>99.4</v>
      </c>
      <c r="H53" s="67" t="str">
        <f t="shared" si="0"/>
        <v>0</v>
      </c>
      <c r="I53" s="59">
        <v>2.42</v>
      </c>
      <c r="J53" s="68" t="str">
        <f t="shared" si="1"/>
        <v>8</v>
      </c>
      <c r="K53" s="72">
        <v>93.11</v>
      </c>
      <c r="L53" s="73" t="str">
        <f t="shared" si="2"/>
        <v>2</v>
      </c>
      <c r="M53" s="73">
        <v>0</v>
      </c>
      <c r="N53" s="73" t="str">
        <f t="shared" si="3"/>
        <v>8</v>
      </c>
      <c r="O53" s="72">
        <v>40</v>
      </c>
      <c r="P53" s="73" t="str">
        <f t="shared" si="4"/>
        <v>10</v>
      </c>
      <c r="Q53" s="74">
        <v>0</v>
      </c>
      <c r="R53" s="73" t="str">
        <f t="shared" si="5"/>
        <v>10</v>
      </c>
      <c r="S53" s="62">
        <v>0</v>
      </c>
      <c r="T53" s="73" t="str">
        <f t="shared" si="6"/>
        <v>10</v>
      </c>
      <c r="U53" s="73"/>
      <c r="V53" s="73">
        <f t="shared" si="7"/>
        <v>1</v>
      </c>
      <c r="W53" s="73" t="s">
        <v>67</v>
      </c>
      <c r="X53" s="73">
        <f t="shared" si="8"/>
        <v>0</v>
      </c>
      <c r="Y53" s="73">
        <v>273</v>
      </c>
      <c r="Z53" s="73" t="str">
        <f t="shared" si="9"/>
        <v>5</v>
      </c>
      <c r="AA53" s="73">
        <f t="shared" si="10"/>
        <v>54</v>
      </c>
      <c r="AB53" s="79"/>
    </row>
    <row r="54" spans="1:28" x14ac:dyDescent="0.25">
      <c r="A54" s="62">
        <v>145</v>
      </c>
      <c r="B54" s="59" t="s">
        <v>169</v>
      </c>
      <c r="C54" s="59" t="s">
        <v>170</v>
      </c>
      <c r="D54" s="59" t="s">
        <v>171</v>
      </c>
      <c r="E54" s="80" t="s">
        <v>113</v>
      </c>
      <c r="F54" s="59" t="s">
        <v>179</v>
      </c>
      <c r="G54" s="66">
        <v>93.63</v>
      </c>
      <c r="H54" s="67" t="str">
        <f t="shared" si="0"/>
        <v>1</v>
      </c>
      <c r="I54" s="59">
        <v>2.38</v>
      </c>
      <c r="J54" s="68" t="str">
        <f t="shared" si="1"/>
        <v>8</v>
      </c>
      <c r="K54" s="72">
        <v>84.5</v>
      </c>
      <c r="L54" s="73" t="str">
        <f t="shared" si="2"/>
        <v>6</v>
      </c>
      <c r="M54" s="73">
        <v>0</v>
      </c>
      <c r="N54" s="73" t="str">
        <f t="shared" si="3"/>
        <v>8</v>
      </c>
      <c r="O54" s="72">
        <v>14</v>
      </c>
      <c r="P54" s="73" t="str">
        <f t="shared" si="4"/>
        <v>5</v>
      </c>
      <c r="Q54" s="74">
        <v>0</v>
      </c>
      <c r="R54" s="73" t="str">
        <f t="shared" si="5"/>
        <v>10</v>
      </c>
      <c r="S54" s="62">
        <v>0</v>
      </c>
      <c r="T54" s="73" t="str">
        <f t="shared" si="6"/>
        <v>10</v>
      </c>
      <c r="U54" s="73"/>
      <c r="V54" s="73">
        <f t="shared" si="7"/>
        <v>1</v>
      </c>
      <c r="W54" s="73" t="s">
        <v>67</v>
      </c>
      <c r="X54" s="73">
        <f t="shared" si="8"/>
        <v>0</v>
      </c>
      <c r="Y54" s="73">
        <v>204</v>
      </c>
      <c r="Z54" s="73" t="str">
        <f t="shared" si="9"/>
        <v>5</v>
      </c>
      <c r="AA54" s="73">
        <f t="shared" si="10"/>
        <v>54</v>
      </c>
      <c r="AB54" s="79"/>
    </row>
    <row r="55" spans="1:28" x14ac:dyDescent="0.25">
      <c r="A55" s="62">
        <v>205</v>
      </c>
      <c r="B55" s="59" t="s">
        <v>169</v>
      </c>
      <c r="C55" s="59" t="s">
        <v>170</v>
      </c>
      <c r="D55" s="59" t="s">
        <v>171</v>
      </c>
      <c r="E55" s="81" t="s">
        <v>105</v>
      </c>
      <c r="F55" s="59" t="s">
        <v>178</v>
      </c>
      <c r="G55" s="66">
        <v>87.92</v>
      </c>
      <c r="H55" s="67" t="str">
        <f t="shared" si="0"/>
        <v>1</v>
      </c>
      <c r="I55" s="59">
        <v>0.7</v>
      </c>
      <c r="J55" s="68" t="str">
        <f t="shared" si="1"/>
        <v>0</v>
      </c>
      <c r="K55" s="72">
        <v>91.36</v>
      </c>
      <c r="L55" s="73" t="str">
        <f t="shared" si="2"/>
        <v>2</v>
      </c>
      <c r="M55" s="73">
        <v>96</v>
      </c>
      <c r="N55" s="73" t="str">
        <f t="shared" si="3"/>
        <v>0</v>
      </c>
      <c r="O55" s="72">
        <v>117</v>
      </c>
      <c r="P55" s="73" t="str">
        <f t="shared" si="4"/>
        <v>25</v>
      </c>
      <c r="Q55" s="74">
        <v>16</v>
      </c>
      <c r="R55" s="73" t="str">
        <f t="shared" si="5"/>
        <v>0</v>
      </c>
      <c r="S55" s="62">
        <v>59</v>
      </c>
      <c r="T55" s="73" t="str">
        <f t="shared" si="6"/>
        <v>10</v>
      </c>
      <c r="U55" s="73" t="s">
        <v>46</v>
      </c>
      <c r="V55" s="73">
        <f t="shared" si="7"/>
        <v>0</v>
      </c>
      <c r="W55" s="73" t="s">
        <v>67</v>
      </c>
      <c r="X55" s="73">
        <f t="shared" si="8"/>
        <v>0</v>
      </c>
      <c r="Y55" s="73">
        <v>2332</v>
      </c>
      <c r="Z55" s="73" t="str">
        <f t="shared" si="9"/>
        <v>5</v>
      </c>
      <c r="AA55" s="73">
        <f t="shared" si="10"/>
        <v>43</v>
      </c>
      <c r="AB55" s="79"/>
    </row>
    <row r="56" spans="1:28" x14ac:dyDescent="0.25">
      <c r="A56" s="62">
        <v>226</v>
      </c>
      <c r="B56" s="59" t="s">
        <v>169</v>
      </c>
      <c r="C56" s="65" t="s">
        <v>170</v>
      </c>
      <c r="D56" s="65" t="s">
        <v>136</v>
      </c>
      <c r="E56" s="81" t="s">
        <v>136</v>
      </c>
      <c r="F56" s="65" t="s">
        <v>172</v>
      </c>
      <c r="G56" s="71">
        <v>113.01</v>
      </c>
      <c r="H56" s="67" t="str">
        <f t="shared" si="0"/>
        <v>0</v>
      </c>
      <c r="I56" s="65">
        <v>1.59</v>
      </c>
      <c r="J56" s="68" t="str">
        <f t="shared" si="1"/>
        <v>8</v>
      </c>
      <c r="K56" s="72">
        <v>90.11</v>
      </c>
      <c r="L56" s="73" t="str">
        <f t="shared" si="2"/>
        <v>2</v>
      </c>
      <c r="M56" s="73">
        <v>0</v>
      </c>
      <c r="N56" s="73" t="str">
        <f t="shared" si="3"/>
        <v>8</v>
      </c>
      <c r="O56" s="72">
        <v>31</v>
      </c>
      <c r="P56" s="73" t="str">
        <f t="shared" si="4"/>
        <v>10</v>
      </c>
      <c r="Q56" s="74">
        <v>14</v>
      </c>
      <c r="R56" s="73" t="str">
        <f t="shared" si="5"/>
        <v>0</v>
      </c>
      <c r="S56" s="62">
        <v>61</v>
      </c>
      <c r="T56" s="73" t="str">
        <f t="shared" si="6"/>
        <v>10</v>
      </c>
      <c r="U56" s="73" t="s">
        <v>46</v>
      </c>
      <c r="V56" s="73">
        <f t="shared" si="7"/>
        <v>0</v>
      </c>
      <c r="W56" s="73" t="s">
        <v>67</v>
      </c>
      <c r="X56" s="73">
        <f t="shared" si="8"/>
        <v>0</v>
      </c>
      <c r="Y56" s="73">
        <v>132</v>
      </c>
      <c r="Z56" s="73" t="str">
        <f t="shared" si="9"/>
        <v>5</v>
      </c>
      <c r="AA56" s="73">
        <f t="shared" si="10"/>
        <v>43</v>
      </c>
      <c r="AB56" s="79"/>
    </row>
    <row r="57" spans="1:28" x14ac:dyDescent="0.25">
      <c r="A57" s="62">
        <v>248</v>
      </c>
      <c r="B57" s="59" t="s">
        <v>169</v>
      </c>
      <c r="C57" s="65" t="s">
        <v>170</v>
      </c>
      <c r="D57" s="65" t="s">
        <v>171</v>
      </c>
      <c r="E57" s="80" t="s">
        <v>114</v>
      </c>
      <c r="F57" s="65" t="s">
        <v>172</v>
      </c>
      <c r="G57" s="71">
        <v>99.13</v>
      </c>
      <c r="H57" s="67" t="str">
        <f t="shared" si="0"/>
        <v>0</v>
      </c>
      <c r="I57" s="65">
        <v>5.75</v>
      </c>
      <c r="J57" s="68" t="str">
        <f t="shared" si="1"/>
        <v>8</v>
      </c>
      <c r="K57" s="72">
        <v>90.22</v>
      </c>
      <c r="L57" s="73" t="str">
        <f t="shared" si="2"/>
        <v>2</v>
      </c>
      <c r="M57" s="72">
        <v>0</v>
      </c>
      <c r="N57" s="73" t="str">
        <f t="shared" si="3"/>
        <v>8</v>
      </c>
      <c r="O57" s="72">
        <v>42</v>
      </c>
      <c r="P57" s="73" t="str">
        <f t="shared" si="4"/>
        <v>10</v>
      </c>
      <c r="Q57" s="74">
        <v>0</v>
      </c>
      <c r="R57" s="73" t="str">
        <f t="shared" si="5"/>
        <v>10</v>
      </c>
      <c r="S57" s="62">
        <v>0</v>
      </c>
      <c r="T57" s="73" t="str">
        <f t="shared" si="6"/>
        <v>10</v>
      </c>
      <c r="U57" s="73"/>
      <c r="V57" s="73">
        <f t="shared" si="7"/>
        <v>1</v>
      </c>
      <c r="W57" s="73" t="s">
        <v>67</v>
      </c>
      <c r="X57" s="73">
        <f t="shared" si="8"/>
        <v>0</v>
      </c>
      <c r="Y57" s="73">
        <v>130</v>
      </c>
      <c r="Z57" s="73" t="str">
        <f t="shared" si="9"/>
        <v>5</v>
      </c>
      <c r="AA57" s="73">
        <f t="shared" si="10"/>
        <v>54</v>
      </c>
      <c r="AB57" s="79"/>
    </row>
    <row r="58" spans="1:28" x14ac:dyDescent="0.25">
      <c r="A58" s="62">
        <v>40</v>
      </c>
      <c r="B58" s="59" t="s">
        <v>169</v>
      </c>
      <c r="C58" s="59" t="s">
        <v>170</v>
      </c>
      <c r="D58" s="59" t="s">
        <v>171</v>
      </c>
      <c r="E58" s="80" t="s">
        <v>114</v>
      </c>
      <c r="F58" s="59" t="s">
        <v>177</v>
      </c>
      <c r="G58" s="66">
        <v>98.16</v>
      </c>
      <c r="H58" s="67" t="str">
        <f t="shared" si="0"/>
        <v>0</v>
      </c>
      <c r="I58" s="59">
        <v>1.0900000000000001</v>
      </c>
      <c r="J58" s="68" t="str">
        <f t="shared" si="1"/>
        <v>8</v>
      </c>
      <c r="K58" s="72">
        <v>84.93</v>
      </c>
      <c r="L58" s="73" t="str">
        <f t="shared" si="2"/>
        <v>6</v>
      </c>
      <c r="M58" s="73">
        <v>0</v>
      </c>
      <c r="N58" s="73" t="str">
        <f t="shared" si="3"/>
        <v>8</v>
      </c>
      <c r="O58" s="72">
        <v>49</v>
      </c>
      <c r="P58" s="73" t="str">
        <f t="shared" si="4"/>
        <v>10</v>
      </c>
      <c r="Q58" s="74">
        <v>0</v>
      </c>
      <c r="R58" s="73" t="str">
        <f t="shared" si="5"/>
        <v>10</v>
      </c>
      <c r="S58" s="62">
        <v>0</v>
      </c>
      <c r="T58" s="73" t="str">
        <f t="shared" si="6"/>
        <v>10</v>
      </c>
      <c r="U58" s="73"/>
      <c r="V58" s="73">
        <f t="shared" si="7"/>
        <v>1</v>
      </c>
      <c r="W58" s="73" t="s">
        <v>67</v>
      </c>
      <c r="X58" s="73">
        <f t="shared" si="8"/>
        <v>0</v>
      </c>
      <c r="Y58" s="73">
        <v>0</v>
      </c>
      <c r="Z58" s="73" t="str">
        <f t="shared" si="9"/>
        <v>0</v>
      </c>
      <c r="AA58" s="73">
        <f t="shared" si="10"/>
        <v>53</v>
      </c>
      <c r="AB58" s="79"/>
    </row>
    <row r="59" spans="1:28" x14ac:dyDescent="0.25">
      <c r="A59" s="62">
        <v>43</v>
      </c>
      <c r="B59" s="59" t="s">
        <v>169</v>
      </c>
      <c r="C59" s="59" t="s">
        <v>170</v>
      </c>
      <c r="D59" s="59" t="s">
        <v>171</v>
      </c>
      <c r="E59" s="81" t="s">
        <v>111</v>
      </c>
      <c r="F59" s="59" t="s">
        <v>177</v>
      </c>
      <c r="G59" s="66">
        <v>91.77</v>
      </c>
      <c r="H59" s="67" t="str">
        <f t="shared" si="0"/>
        <v>1</v>
      </c>
      <c r="I59" s="59">
        <v>1.21</v>
      </c>
      <c r="J59" s="68" t="str">
        <f t="shared" si="1"/>
        <v>8</v>
      </c>
      <c r="K59" s="72">
        <v>91.79</v>
      </c>
      <c r="L59" s="73" t="str">
        <f t="shared" si="2"/>
        <v>2</v>
      </c>
      <c r="M59" s="73">
        <v>0</v>
      </c>
      <c r="N59" s="73" t="str">
        <f t="shared" si="3"/>
        <v>8</v>
      </c>
      <c r="O59" s="72">
        <v>30</v>
      </c>
      <c r="P59" s="73" t="str">
        <f t="shared" si="4"/>
        <v>10</v>
      </c>
      <c r="Q59" s="74">
        <v>7</v>
      </c>
      <c r="R59" s="73" t="str">
        <f t="shared" si="5"/>
        <v>0</v>
      </c>
      <c r="S59" s="62">
        <v>72</v>
      </c>
      <c r="T59" s="73" t="str">
        <f t="shared" si="6"/>
        <v>10</v>
      </c>
      <c r="U59" s="73" t="s">
        <v>46</v>
      </c>
      <c r="V59" s="73">
        <f t="shared" si="7"/>
        <v>0</v>
      </c>
      <c r="W59" s="73" t="s">
        <v>67</v>
      </c>
      <c r="X59" s="73">
        <f t="shared" si="8"/>
        <v>0</v>
      </c>
      <c r="Y59" s="73">
        <v>53</v>
      </c>
      <c r="Z59" s="73" t="str">
        <f t="shared" si="9"/>
        <v>3</v>
      </c>
      <c r="AA59" s="73">
        <f t="shared" si="10"/>
        <v>42</v>
      </c>
      <c r="AB59" s="79"/>
    </row>
    <row r="60" spans="1:28" x14ac:dyDescent="0.25">
      <c r="A60" s="62">
        <v>56</v>
      </c>
      <c r="B60" s="59" t="s">
        <v>169</v>
      </c>
      <c r="C60" s="59" t="s">
        <v>170</v>
      </c>
      <c r="D60" s="59" t="s">
        <v>175</v>
      </c>
      <c r="E60" s="81" t="s">
        <v>130</v>
      </c>
      <c r="F60" s="59" t="s">
        <v>176</v>
      </c>
      <c r="G60" s="66">
        <v>91.99</v>
      </c>
      <c r="H60" s="67" t="str">
        <f t="shared" si="0"/>
        <v>1</v>
      </c>
      <c r="I60" s="59">
        <v>0.38</v>
      </c>
      <c r="J60" s="68" t="str">
        <f t="shared" si="1"/>
        <v>0</v>
      </c>
      <c r="K60" s="72">
        <v>92.7</v>
      </c>
      <c r="L60" s="73" t="str">
        <f t="shared" si="2"/>
        <v>2</v>
      </c>
      <c r="M60" s="73">
        <v>0</v>
      </c>
      <c r="N60" s="73" t="str">
        <f t="shared" si="3"/>
        <v>8</v>
      </c>
      <c r="O60" s="72">
        <v>76</v>
      </c>
      <c r="P60" s="73" t="str">
        <f t="shared" si="4"/>
        <v>20</v>
      </c>
      <c r="Q60" s="74">
        <v>11</v>
      </c>
      <c r="R60" s="73" t="str">
        <f t="shared" si="5"/>
        <v>0</v>
      </c>
      <c r="S60" s="62">
        <v>73</v>
      </c>
      <c r="T60" s="73" t="str">
        <f t="shared" si="6"/>
        <v>10</v>
      </c>
      <c r="U60" s="73" t="s">
        <v>46</v>
      </c>
      <c r="V60" s="73">
        <f t="shared" si="7"/>
        <v>0</v>
      </c>
      <c r="W60" s="73" t="s">
        <v>67</v>
      </c>
      <c r="X60" s="73">
        <f t="shared" si="8"/>
        <v>0</v>
      </c>
      <c r="Y60" s="73">
        <v>4</v>
      </c>
      <c r="Z60" s="73" t="str">
        <f t="shared" si="9"/>
        <v>1</v>
      </c>
      <c r="AA60" s="73">
        <f t="shared" si="10"/>
        <v>42</v>
      </c>
      <c r="AB60" s="79"/>
    </row>
    <row r="61" spans="1:28" x14ac:dyDescent="0.25">
      <c r="A61" s="62">
        <v>63</v>
      </c>
      <c r="B61" s="59" t="s">
        <v>169</v>
      </c>
      <c r="C61" s="59" t="s">
        <v>170</v>
      </c>
      <c r="D61" s="59" t="s">
        <v>175</v>
      </c>
      <c r="E61" s="81" t="s">
        <v>123</v>
      </c>
      <c r="F61" s="59" t="s">
        <v>176</v>
      </c>
      <c r="G61" s="66">
        <v>120.31</v>
      </c>
      <c r="H61" s="67" t="str">
        <f t="shared" si="0"/>
        <v>0</v>
      </c>
      <c r="I61" s="59">
        <v>1.23</v>
      </c>
      <c r="J61" s="68" t="str">
        <f t="shared" si="1"/>
        <v>8</v>
      </c>
      <c r="K61" s="72">
        <v>82.78</v>
      </c>
      <c r="L61" s="73" t="str">
        <f t="shared" si="2"/>
        <v>6</v>
      </c>
      <c r="M61" s="73">
        <v>0</v>
      </c>
      <c r="N61" s="73" t="str">
        <f t="shared" si="3"/>
        <v>8</v>
      </c>
      <c r="O61" s="72">
        <v>36</v>
      </c>
      <c r="P61" s="73" t="str">
        <f t="shared" si="4"/>
        <v>10</v>
      </c>
      <c r="Q61" s="74">
        <v>13</v>
      </c>
      <c r="R61" s="73" t="str">
        <f t="shared" si="5"/>
        <v>0</v>
      </c>
      <c r="S61" s="62">
        <v>59</v>
      </c>
      <c r="T61" s="73" t="str">
        <f t="shared" si="6"/>
        <v>10</v>
      </c>
      <c r="U61" s="73" t="s">
        <v>46</v>
      </c>
      <c r="V61" s="73">
        <f t="shared" si="7"/>
        <v>0</v>
      </c>
      <c r="W61" s="73" t="s">
        <v>67</v>
      </c>
      <c r="X61" s="73">
        <f t="shared" si="8"/>
        <v>0</v>
      </c>
      <c r="Y61" s="73">
        <v>0</v>
      </c>
      <c r="Z61" s="73" t="str">
        <f t="shared" si="9"/>
        <v>0</v>
      </c>
      <c r="AA61" s="73">
        <f t="shared" si="10"/>
        <v>42</v>
      </c>
      <c r="AB61" s="79"/>
    </row>
    <row r="62" spans="1:28" x14ac:dyDescent="0.25">
      <c r="A62" s="62">
        <v>188</v>
      </c>
      <c r="B62" s="59" t="s">
        <v>169</v>
      </c>
      <c r="C62" s="59" t="s">
        <v>170</v>
      </c>
      <c r="D62" s="59" t="s">
        <v>119</v>
      </c>
      <c r="E62" s="81" t="s">
        <v>121</v>
      </c>
      <c r="F62" s="59" t="s">
        <v>178</v>
      </c>
      <c r="G62" s="66">
        <v>73.38</v>
      </c>
      <c r="H62" s="67" t="str">
        <f t="shared" si="0"/>
        <v>1</v>
      </c>
      <c r="I62" s="59">
        <v>2.2599999999999998</v>
      </c>
      <c r="J62" s="68" t="str">
        <f t="shared" si="1"/>
        <v>8</v>
      </c>
      <c r="K62" s="72">
        <v>0</v>
      </c>
      <c r="L62" s="73" t="str">
        <f t="shared" si="2"/>
        <v>8</v>
      </c>
      <c r="M62" s="73">
        <v>0</v>
      </c>
      <c r="N62" s="73" t="str">
        <f t="shared" si="3"/>
        <v>8</v>
      </c>
      <c r="O62" s="72">
        <v>16</v>
      </c>
      <c r="P62" s="73" t="str">
        <f t="shared" si="4"/>
        <v>5</v>
      </c>
      <c r="Q62" s="74">
        <v>16</v>
      </c>
      <c r="R62" s="73" t="str">
        <f t="shared" si="5"/>
        <v>0</v>
      </c>
      <c r="S62" s="62">
        <v>68</v>
      </c>
      <c r="T62" s="73" t="str">
        <f t="shared" si="6"/>
        <v>10</v>
      </c>
      <c r="U62" s="73" t="s">
        <v>46</v>
      </c>
      <c r="V62" s="73">
        <f t="shared" si="7"/>
        <v>0</v>
      </c>
      <c r="W62" s="73" t="s">
        <v>67</v>
      </c>
      <c r="X62" s="73">
        <f t="shared" si="8"/>
        <v>0</v>
      </c>
      <c r="Y62" s="73">
        <v>31</v>
      </c>
      <c r="Z62" s="73" t="str">
        <f t="shared" si="9"/>
        <v>2</v>
      </c>
      <c r="AA62" s="73">
        <f t="shared" si="10"/>
        <v>42</v>
      </c>
      <c r="AB62" s="79"/>
    </row>
    <row r="63" spans="1:28" x14ac:dyDescent="0.25">
      <c r="A63" s="62">
        <v>9</v>
      </c>
      <c r="B63" s="59" t="s">
        <v>169</v>
      </c>
      <c r="C63" s="59" t="s">
        <v>170</v>
      </c>
      <c r="D63" s="59" t="s">
        <v>175</v>
      </c>
      <c r="E63" s="81" t="s">
        <v>125</v>
      </c>
      <c r="F63" s="59" t="s">
        <v>177</v>
      </c>
      <c r="G63" s="66">
        <v>106.03</v>
      </c>
      <c r="H63" s="67" t="str">
        <f t="shared" si="0"/>
        <v>0</v>
      </c>
      <c r="I63" s="59">
        <v>2.36</v>
      </c>
      <c r="J63" s="68" t="str">
        <f t="shared" si="1"/>
        <v>8</v>
      </c>
      <c r="K63" s="72">
        <v>100</v>
      </c>
      <c r="L63" s="73" t="str">
        <f t="shared" si="2"/>
        <v>0</v>
      </c>
      <c r="M63" s="73">
        <v>0</v>
      </c>
      <c r="N63" s="73" t="str">
        <f t="shared" si="3"/>
        <v>8</v>
      </c>
      <c r="O63" s="72">
        <v>39</v>
      </c>
      <c r="P63" s="73" t="str">
        <f t="shared" si="4"/>
        <v>10</v>
      </c>
      <c r="Q63" s="74">
        <v>16</v>
      </c>
      <c r="R63" s="73" t="str">
        <f t="shared" si="5"/>
        <v>0</v>
      </c>
      <c r="S63" s="62">
        <v>59</v>
      </c>
      <c r="T63" s="73" t="str">
        <f t="shared" si="6"/>
        <v>10</v>
      </c>
      <c r="U63" s="73" t="s">
        <v>46</v>
      </c>
      <c r="V63" s="73">
        <f t="shared" si="7"/>
        <v>0</v>
      </c>
      <c r="W63" s="73" t="s">
        <v>67</v>
      </c>
      <c r="X63" s="73">
        <f t="shared" si="8"/>
        <v>0</v>
      </c>
      <c r="Y63" s="73">
        <v>143</v>
      </c>
      <c r="Z63" s="73" t="str">
        <f t="shared" si="9"/>
        <v>5</v>
      </c>
      <c r="AA63" s="73">
        <f t="shared" si="10"/>
        <v>41</v>
      </c>
      <c r="AB63" s="79"/>
    </row>
    <row r="64" spans="1:28" x14ac:dyDescent="0.25">
      <c r="A64" s="62">
        <v>61</v>
      </c>
      <c r="B64" s="59" t="s">
        <v>169</v>
      </c>
      <c r="C64" s="59" t="s">
        <v>170</v>
      </c>
      <c r="D64" s="59" t="s">
        <v>175</v>
      </c>
      <c r="E64" s="81" t="s">
        <v>125</v>
      </c>
      <c r="F64" s="59" t="s">
        <v>176</v>
      </c>
      <c r="G64" s="66">
        <v>116.88</v>
      </c>
      <c r="H64" s="67" t="str">
        <f t="shared" si="0"/>
        <v>0</v>
      </c>
      <c r="I64" s="59">
        <v>3.44</v>
      </c>
      <c r="J64" s="68" t="str">
        <f t="shared" si="1"/>
        <v>8</v>
      </c>
      <c r="K64" s="72">
        <v>98.41</v>
      </c>
      <c r="L64" s="73" t="str">
        <f t="shared" si="2"/>
        <v>0</v>
      </c>
      <c r="M64" s="73">
        <v>0</v>
      </c>
      <c r="N64" s="73" t="str">
        <f t="shared" si="3"/>
        <v>8</v>
      </c>
      <c r="O64" s="72">
        <v>38</v>
      </c>
      <c r="P64" s="73" t="str">
        <f t="shared" si="4"/>
        <v>10</v>
      </c>
      <c r="Q64" s="74">
        <v>16</v>
      </c>
      <c r="R64" s="73" t="str">
        <f t="shared" si="5"/>
        <v>0</v>
      </c>
      <c r="S64" s="62">
        <v>67</v>
      </c>
      <c r="T64" s="73" t="str">
        <f t="shared" si="6"/>
        <v>10</v>
      </c>
      <c r="U64" s="73" t="s">
        <v>46</v>
      </c>
      <c r="V64" s="73">
        <f t="shared" si="7"/>
        <v>0</v>
      </c>
      <c r="W64" s="73" t="s">
        <v>67</v>
      </c>
      <c r="X64" s="73">
        <f t="shared" si="8"/>
        <v>0</v>
      </c>
      <c r="Y64" s="73">
        <v>176</v>
      </c>
      <c r="Z64" s="73" t="str">
        <f t="shared" si="9"/>
        <v>5</v>
      </c>
      <c r="AA64" s="73">
        <f t="shared" si="10"/>
        <v>41</v>
      </c>
      <c r="AB64" s="79"/>
    </row>
    <row r="65" spans="1:28" x14ac:dyDescent="0.25">
      <c r="A65" s="62">
        <v>64</v>
      </c>
      <c r="B65" s="59" t="s">
        <v>169</v>
      </c>
      <c r="C65" s="59" t="s">
        <v>170</v>
      </c>
      <c r="D65" s="59" t="s">
        <v>175</v>
      </c>
      <c r="E65" s="80" t="s">
        <v>122</v>
      </c>
      <c r="F65" s="59" t="s">
        <v>176</v>
      </c>
      <c r="G65" s="66">
        <v>101.08</v>
      </c>
      <c r="H65" s="67" t="str">
        <f t="shared" si="0"/>
        <v>0</v>
      </c>
      <c r="I65" s="59">
        <v>6.87</v>
      </c>
      <c r="J65" s="68" t="str">
        <f t="shared" si="1"/>
        <v>8</v>
      </c>
      <c r="K65" s="72">
        <v>88.58</v>
      </c>
      <c r="L65" s="73" t="str">
        <f t="shared" si="2"/>
        <v>4</v>
      </c>
      <c r="M65" s="73">
        <v>88.24</v>
      </c>
      <c r="N65" s="73" t="str">
        <f t="shared" si="3"/>
        <v>4</v>
      </c>
      <c r="O65" s="72">
        <v>49</v>
      </c>
      <c r="P65" s="73" t="str">
        <f t="shared" si="4"/>
        <v>10</v>
      </c>
      <c r="Q65" s="74">
        <v>0</v>
      </c>
      <c r="R65" s="73" t="str">
        <f t="shared" si="5"/>
        <v>10</v>
      </c>
      <c r="S65" s="62">
        <v>0</v>
      </c>
      <c r="T65" s="73" t="str">
        <f t="shared" si="6"/>
        <v>10</v>
      </c>
      <c r="U65" s="73"/>
      <c r="V65" s="73">
        <f t="shared" si="7"/>
        <v>1</v>
      </c>
      <c r="W65" s="73" t="s">
        <v>67</v>
      </c>
      <c r="X65" s="73">
        <f t="shared" si="8"/>
        <v>0</v>
      </c>
      <c r="Y65" s="73">
        <v>279</v>
      </c>
      <c r="Z65" s="73" t="str">
        <f t="shared" si="9"/>
        <v>5</v>
      </c>
      <c r="AA65" s="73">
        <f t="shared" si="10"/>
        <v>52</v>
      </c>
      <c r="AB65" s="79"/>
    </row>
    <row r="66" spans="1:28" x14ac:dyDescent="0.25">
      <c r="A66" s="62">
        <v>96</v>
      </c>
      <c r="B66" s="59" t="s">
        <v>169</v>
      </c>
      <c r="C66" s="59" t="s">
        <v>170</v>
      </c>
      <c r="D66" s="59" t="s">
        <v>171</v>
      </c>
      <c r="E66" s="80" t="s">
        <v>110</v>
      </c>
      <c r="F66" s="59" t="s">
        <v>176</v>
      </c>
      <c r="G66" s="66">
        <v>60.47</v>
      </c>
      <c r="H66" s="67" t="str">
        <f t="shared" si="0"/>
        <v>1</v>
      </c>
      <c r="I66" s="59">
        <v>12.65</v>
      </c>
      <c r="J66" s="68" t="str">
        <f t="shared" si="1"/>
        <v>8</v>
      </c>
      <c r="K66" s="72">
        <v>89.36</v>
      </c>
      <c r="L66" s="73" t="str">
        <f t="shared" si="2"/>
        <v>4</v>
      </c>
      <c r="M66" s="73">
        <v>0</v>
      </c>
      <c r="N66" s="73" t="str">
        <f t="shared" si="3"/>
        <v>8</v>
      </c>
      <c r="O66" s="72">
        <v>49</v>
      </c>
      <c r="P66" s="73" t="str">
        <f t="shared" si="4"/>
        <v>10</v>
      </c>
      <c r="Q66" s="74">
        <v>0</v>
      </c>
      <c r="R66" s="73" t="str">
        <f t="shared" si="5"/>
        <v>10</v>
      </c>
      <c r="S66" s="62">
        <v>0</v>
      </c>
      <c r="T66" s="73" t="str">
        <f t="shared" si="6"/>
        <v>10</v>
      </c>
      <c r="U66" s="73"/>
      <c r="V66" s="73">
        <f t="shared" si="7"/>
        <v>1</v>
      </c>
      <c r="W66" s="73" t="s">
        <v>67</v>
      </c>
      <c r="X66" s="73">
        <f t="shared" si="8"/>
        <v>0</v>
      </c>
      <c r="Y66" s="73">
        <v>0</v>
      </c>
      <c r="Z66" s="73" t="str">
        <f t="shared" si="9"/>
        <v>0</v>
      </c>
      <c r="AA66" s="73">
        <f t="shared" si="10"/>
        <v>52</v>
      </c>
      <c r="AB66" s="79"/>
    </row>
    <row r="67" spans="1:28" x14ac:dyDescent="0.25">
      <c r="A67" s="62">
        <v>97</v>
      </c>
      <c r="B67" s="59" t="s">
        <v>169</v>
      </c>
      <c r="C67" s="59" t="s">
        <v>170</v>
      </c>
      <c r="D67" s="59" t="s">
        <v>171</v>
      </c>
      <c r="E67" s="80" t="s">
        <v>109</v>
      </c>
      <c r="F67" s="59" t="s">
        <v>176</v>
      </c>
      <c r="G67" s="66">
        <v>100.76</v>
      </c>
      <c r="H67" s="67" t="str">
        <f t="shared" ref="H67:H130" si="11">IF(G67&gt;95,"0",IF(C67&gt;90,"1",IF(C67&gt;85,"2",IF(G67&gt;80,"4","6"))))</f>
        <v>0</v>
      </c>
      <c r="I67" s="59">
        <v>1.66</v>
      </c>
      <c r="J67" s="68" t="str">
        <f t="shared" ref="J67:J130" si="12">IF(I67&lt;0.75,"0",IF(E67&lt;2,"2",IF(E67&lt;3,"4",IF(E67&lt;5,"6","8"))))</f>
        <v>8</v>
      </c>
      <c r="K67" s="72">
        <v>95.48</v>
      </c>
      <c r="L67" s="73" t="str">
        <f t="shared" ref="L67:L130" si="13">IF(K67&gt;95,"0",IF(K67&gt;90,"2",IF(K67&gt;85,"4",IF(K67&gt;80,"6","8"))))</f>
        <v>0</v>
      </c>
      <c r="M67" s="73">
        <v>0</v>
      </c>
      <c r="N67" s="73" t="str">
        <f t="shared" ref="N67:N130" si="14">IF(M67&gt;95,"0",IF(M67&gt;90,"2",IF(M67&gt;85,"4",IF(M67&gt;80,"6","8"))))</f>
        <v>8</v>
      </c>
      <c r="O67" s="72">
        <v>41</v>
      </c>
      <c r="P67" s="73" t="str">
        <f t="shared" ref="P67:P130" si="15">IF(O67=15,"0",IF(O67&lt;30,"5",IF(O67&lt;50,"10",IF(O67&lt;100,"20","25"))))</f>
        <v>10</v>
      </c>
      <c r="Q67" s="74">
        <v>0</v>
      </c>
      <c r="R67" s="73" t="str">
        <f t="shared" ref="R67:R130" si="16">IF(Q67&gt;6,"0",IF(Q67&gt;5,"5",IF(Q67&gt;4,"7","10")))</f>
        <v>10</v>
      </c>
      <c r="S67" s="62">
        <v>0</v>
      </c>
      <c r="T67" s="73" t="str">
        <f t="shared" ref="T67:T130" si="17">IF(S67&gt;80,"0",IF(S67&gt;75,"5",IF(70,"10","15")))</f>
        <v>10</v>
      </c>
      <c r="U67" s="73"/>
      <c r="V67" s="73">
        <f t="shared" ref="V67:V130" si="18">IF(U67="NO",0,1)</f>
        <v>1</v>
      </c>
      <c r="W67" s="73" t="s">
        <v>67</v>
      </c>
      <c r="X67" s="73">
        <f t="shared" ref="X67:X130" si="19">IF(W67="R",0,IF(W67="SU",1,IF(W67="U",5,)))</f>
        <v>0</v>
      </c>
      <c r="Y67" s="73">
        <v>170</v>
      </c>
      <c r="Z67" s="73" t="str">
        <f t="shared" ref="Z67:Z130" si="20">IF(Y67=0,"0",IF(Y67&lt;25,"1",IF(Y67&lt;50,"2",IF(Y67&lt;100,"3","5"))))</f>
        <v>5</v>
      </c>
      <c r="AA67" s="73">
        <f t="shared" ref="AA67:AA130" si="21">SUM(H67+J67+L67+N67+P67+R67+T67+V67+X67+Z67)</f>
        <v>52</v>
      </c>
      <c r="AB67" s="79"/>
    </row>
    <row r="68" spans="1:28" x14ac:dyDescent="0.25">
      <c r="A68" s="62">
        <v>108</v>
      </c>
      <c r="B68" s="59" t="s">
        <v>169</v>
      </c>
      <c r="C68" s="59" t="s">
        <v>170</v>
      </c>
      <c r="D68" s="59" t="s">
        <v>175</v>
      </c>
      <c r="E68" s="81" t="s">
        <v>130</v>
      </c>
      <c r="F68" s="59" t="s">
        <v>179</v>
      </c>
      <c r="G68" s="66">
        <v>90.47</v>
      </c>
      <c r="H68" s="67" t="str">
        <f t="shared" si="11"/>
        <v>1</v>
      </c>
      <c r="I68" s="59">
        <v>0.23</v>
      </c>
      <c r="J68" s="68" t="str">
        <f t="shared" si="12"/>
        <v>0</v>
      </c>
      <c r="K68" s="72">
        <v>92.08</v>
      </c>
      <c r="L68" s="73" t="str">
        <f t="shared" si="13"/>
        <v>2</v>
      </c>
      <c r="M68" s="73">
        <v>0</v>
      </c>
      <c r="N68" s="73" t="str">
        <f t="shared" si="14"/>
        <v>8</v>
      </c>
      <c r="O68" s="72">
        <v>74</v>
      </c>
      <c r="P68" s="73" t="str">
        <f t="shared" si="15"/>
        <v>20</v>
      </c>
      <c r="Q68" s="74">
        <v>11</v>
      </c>
      <c r="R68" s="73" t="str">
        <f t="shared" si="16"/>
        <v>0</v>
      </c>
      <c r="S68" s="62">
        <v>71</v>
      </c>
      <c r="T68" s="73" t="str">
        <f t="shared" si="17"/>
        <v>10</v>
      </c>
      <c r="U68" s="73" t="s">
        <v>46</v>
      </c>
      <c r="V68" s="73">
        <f t="shared" si="18"/>
        <v>0</v>
      </c>
      <c r="W68" s="73" t="s">
        <v>67</v>
      </c>
      <c r="X68" s="73">
        <f t="shared" si="19"/>
        <v>0</v>
      </c>
      <c r="Y68" s="73">
        <v>0</v>
      </c>
      <c r="Z68" s="73" t="str">
        <f t="shared" si="20"/>
        <v>0</v>
      </c>
      <c r="AA68" s="73">
        <f t="shared" si="21"/>
        <v>41</v>
      </c>
      <c r="AB68" s="79"/>
    </row>
    <row r="69" spans="1:28" x14ac:dyDescent="0.25">
      <c r="A69" s="62">
        <v>111</v>
      </c>
      <c r="B69" s="59" t="s">
        <v>169</v>
      </c>
      <c r="C69" s="59" t="s">
        <v>170</v>
      </c>
      <c r="D69" s="59" t="s">
        <v>175</v>
      </c>
      <c r="E69" s="80" t="s">
        <v>127</v>
      </c>
      <c r="F69" s="59" t="s">
        <v>179</v>
      </c>
      <c r="G69" s="66">
        <v>88.72</v>
      </c>
      <c r="H69" s="67" t="str">
        <f t="shared" si="11"/>
        <v>1</v>
      </c>
      <c r="I69" s="59">
        <v>1.35</v>
      </c>
      <c r="J69" s="68" t="str">
        <f t="shared" si="12"/>
        <v>8</v>
      </c>
      <c r="K69" s="72">
        <v>88.02</v>
      </c>
      <c r="L69" s="73" t="str">
        <f t="shared" si="13"/>
        <v>4</v>
      </c>
      <c r="M69" s="73">
        <v>0</v>
      </c>
      <c r="N69" s="73" t="str">
        <f t="shared" si="14"/>
        <v>8</v>
      </c>
      <c r="O69" s="72">
        <v>30</v>
      </c>
      <c r="P69" s="73" t="str">
        <f t="shared" si="15"/>
        <v>10</v>
      </c>
      <c r="Q69" s="74">
        <v>0</v>
      </c>
      <c r="R69" s="73" t="str">
        <f t="shared" si="16"/>
        <v>10</v>
      </c>
      <c r="S69" s="62">
        <v>0</v>
      </c>
      <c r="T69" s="73" t="str">
        <f t="shared" si="17"/>
        <v>10</v>
      </c>
      <c r="U69" s="73"/>
      <c r="V69" s="73">
        <f t="shared" si="18"/>
        <v>1</v>
      </c>
      <c r="W69" s="73" t="s">
        <v>67</v>
      </c>
      <c r="X69" s="73">
        <f t="shared" si="19"/>
        <v>0</v>
      </c>
      <c r="Y69" s="73">
        <v>0</v>
      </c>
      <c r="Z69" s="73" t="str">
        <f t="shared" si="20"/>
        <v>0</v>
      </c>
      <c r="AA69" s="73">
        <f t="shared" si="21"/>
        <v>52</v>
      </c>
      <c r="AB69" s="79"/>
    </row>
    <row r="70" spans="1:28" x14ac:dyDescent="0.25">
      <c r="A70" s="62">
        <v>113</v>
      </c>
      <c r="B70" s="59" t="s">
        <v>169</v>
      </c>
      <c r="C70" s="59" t="s">
        <v>170</v>
      </c>
      <c r="D70" s="59" t="s">
        <v>175</v>
      </c>
      <c r="E70" s="81" t="s">
        <v>125</v>
      </c>
      <c r="F70" s="59" t="s">
        <v>179</v>
      </c>
      <c r="G70" s="66">
        <v>95.24</v>
      </c>
      <c r="H70" s="67" t="str">
        <f t="shared" si="11"/>
        <v>0</v>
      </c>
      <c r="I70" s="59">
        <v>1.53</v>
      </c>
      <c r="J70" s="68" t="str">
        <f t="shared" si="12"/>
        <v>8</v>
      </c>
      <c r="K70" s="72">
        <v>100</v>
      </c>
      <c r="L70" s="73" t="str">
        <f t="shared" si="13"/>
        <v>0</v>
      </c>
      <c r="M70" s="73">
        <v>0</v>
      </c>
      <c r="N70" s="73" t="str">
        <f t="shared" si="14"/>
        <v>8</v>
      </c>
      <c r="O70" s="72">
        <v>31</v>
      </c>
      <c r="P70" s="73" t="str">
        <f t="shared" si="15"/>
        <v>10</v>
      </c>
      <c r="Q70" s="74">
        <v>16</v>
      </c>
      <c r="R70" s="73" t="str">
        <f t="shared" si="16"/>
        <v>0</v>
      </c>
      <c r="S70" s="62">
        <v>59</v>
      </c>
      <c r="T70" s="73" t="str">
        <f t="shared" si="17"/>
        <v>10</v>
      </c>
      <c r="U70" s="73" t="s">
        <v>46</v>
      </c>
      <c r="V70" s="73">
        <f t="shared" si="18"/>
        <v>0</v>
      </c>
      <c r="W70" s="73" t="s">
        <v>67</v>
      </c>
      <c r="X70" s="73">
        <f t="shared" si="19"/>
        <v>0</v>
      </c>
      <c r="Y70" s="73">
        <v>143</v>
      </c>
      <c r="Z70" s="73" t="str">
        <f t="shared" si="20"/>
        <v>5</v>
      </c>
      <c r="AA70" s="73">
        <f t="shared" si="21"/>
        <v>41</v>
      </c>
      <c r="AB70" s="79"/>
    </row>
    <row r="71" spans="1:28" x14ac:dyDescent="0.25">
      <c r="A71" s="62">
        <v>152</v>
      </c>
      <c r="B71" s="59" t="s">
        <v>169</v>
      </c>
      <c r="C71" s="59" t="s">
        <v>170</v>
      </c>
      <c r="D71" s="59" t="s">
        <v>171</v>
      </c>
      <c r="E71" s="80" t="s">
        <v>106</v>
      </c>
      <c r="F71" s="59" t="s">
        <v>179</v>
      </c>
      <c r="G71" s="66">
        <v>80.569999999999993</v>
      </c>
      <c r="H71" s="67" t="str">
        <f t="shared" si="11"/>
        <v>1</v>
      </c>
      <c r="I71" s="59">
        <v>2.42</v>
      </c>
      <c r="J71" s="68" t="str">
        <f t="shared" si="12"/>
        <v>8</v>
      </c>
      <c r="K71" s="72">
        <v>89.25</v>
      </c>
      <c r="L71" s="73" t="str">
        <f t="shared" si="13"/>
        <v>4</v>
      </c>
      <c r="M71" s="73">
        <v>0</v>
      </c>
      <c r="N71" s="73" t="str">
        <f t="shared" si="14"/>
        <v>8</v>
      </c>
      <c r="O71" s="72">
        <v>31</v>
      </c>
      <c r="P71" s="73" t="str">
        <f t="shared" si="15"/>
        <v>10</v>
      </c>
      <c r="Q71" s="74">
        <v>0</v>
      </c>
      <c r="R71" s="73" t="str">
        <f t="shared" si="16"/>
        <v>10</v>
      </c>
      <c r="S71" s="62">
        <v>0</v>
      </c>
      <c r="T71" s="73" t="str">
        <f t="shared" si="17"/>
        <v>10</v>
      </c>
      <c r="U71" s="73"/>
      <c r="V71" s="73">
        <f t="shared" si="18"/>
        <v>1</v>
      </c>
      <c r="W71" s="73" t="s">
        <v>67</v>
      </c>
      <c r="X71" s="73">
        <f t="shared" si="19"/>
        <v>0</v>
      </c>
      <c r="Y71" s="73">
        <v>0</v>
      </c>
      <c r="Z71" s="73" t="str">
        <f t="shared" si="20"/>
        <v>0</v>
      </c>
      <c r="AA71" s="73">
        <f t="shared" si="21"/>
        <v>52</v>
      </c>
      <c r="AB71" s="79"/>
    </row>
    <row r="72" spans="1:28" x14ac:dyDescent="0.25">
      <c r="A72" s="62">
        <v>194</v>
      </c>
      <c r="B72" s="59" t="s">
        <v>169</v>
      </c>
      <c r="C72" s="59" t="s">
        <v>170</v>
      </c>
      <c r="D72" s="59" t="s">
        <v>173</v>
      </c>
      <c r="E72" s="80" t="s">
        <v>116</v>
      </c>
      <c r="F72" s="59" t="s">
        <v>178</v>
      </c>
      <c r="G72" s="66">
        <v>85.29</v>
      </c>
      <c r="H72" s="67" t="str">
        <f t="shared" si="11"/>
        <v>1</v>
      </c>
      <c r="I72" s="59">
        <v>0.8</v>
      </c>
      <c r="J72" s="68" t="str">
        <f t="shared" si="12"/>
        <v>8</v>
      </c>
      <c r="K72" s="72">
        <v>89.16</v>
      </c>
      <c r="L72" s="73" t="str">
        <f t="shared" si="13"/>
        <v>4</v>
      </c>
      <c r="M72" s="73">
        <v>0</v>
      </c>
      <c r="N72" s="73" t="str">
        <f t="shared" si="14"/>
        <v>8</v>
      </c>
      <c r="O72" s="72">
        <v>36</v>
      </c>
      <c r="P72" s="73" t="str">
        <f t="shared" si="15"/>
        <v>10</v>
      </c>
      <c r="Q72" s="74">
        <v>0</v>
      </c>
      <c r="R72" s="73" t="str">
        <f t="shared" si="16"/>
        <v>10</v>
      </c>
      <c r="S72" s="62">
        <v>0</v>
      </c>
      <c r="T72" s="73" t="str">
        <f t="shared" si="17"/>
        <v>10</v>
      </c>
      <c r="U72" s="73"/>
      <c r="V72" s="73">
        <f t="shared" si="18"/>
        <v>1</v>
      </c>
      <c r="W72" s="73" t="s">
        <v>67</v>
      </c>
      <c r="X72" s="73">
        <f t="shared" si="19"/>
        <v>0</v>
      </c>
      <c r="Y72" s="73">
        <v>0</v>
      </c>
      <c r="Z72" s="73" t="str">
        <f t="shared" si="20"/>
        <v>0</v>
      </c>
      <c r="AA72" s="73">
        <f t="shared" si="21"/>
        <v>52</v>
      </c>
      <c r="AB72" s="79"/>
    </row>
    <row r="73" spans="1:28" x14ac:dyDescent="0.25">
      <c r="A73" s="62">
        <v>199</v>
      </c>
      <c r="B73" s="59" t="s">
        <v>169</v>
      </c>
      <c r="C73" s="59" t="s">
        <v>170</v>
      </c>
      <c r="D73" s="59" t="s">
        <v>171</v>
      </c>
      <c r="E73" s="81" t="s">
        <v>111</v>
      </c>
      <c r="F73" s="59" t="s">
        <v>178</v>
      </c>
      <c r="G73" s="66">
        <v>93.82</v>
      </c>
      <c r="H73" s="67" t="str">
        <f t="shared" si="11"/>
        <v>1</v>
      </c>
      <c r="I73" s="59">
        <v>1.58</v>
      </c>
      <c r="J73" s="68" t="str">
        <f t="shared" si="12"/>
        <v>8</v>
      </c>
      <c r="K73" s="72">
        <v>84.6</v>
      </c>
      <c r="L73" s="73" t="str">
        <f t="shared" si="13"/>
        <v>6</v>
      </c>
      <c r="M73" s="73">
        <v>0</v>
      </c>
      <c r="N73" s="73" t="str">
        <f t="shared" si="14"/>
        <v>8</v>
      </c>
      <c r="O73" s="72">
        <v>23</v>
      </c>
      <c r="P73" s="73" t="str">
        <f t="shared" si="15"/>
        <v>5</v>
      </c>
      <c r="Q73" s="74">
        <v>7</v>
      </c>
      <c r="R73" s="73" t="str">
        <f t="shared" si="16"/>
        <v>0</v>
      </c>
      <c r="S73" s="62">
        <v>61</v>
      </c>
      <c r="T73" s="73" t="str">
        <f t="shared" si="17"/>
        <v>10</v>
      </c>
      <c r="U73" s="73" t="s">
        <v>46</v>
      </c>
      <c r="V73" s="73">
        <f t="shared" si="18"/>
        <v>0</v>
      </c>
      <c r="W73" s="73" t="s">
        <v>67</v>
      </c>
      <c r="X73" s="73">
        <f t="shared" si="19"/>
        <v>0</v>
      </c>
      <c r="Y73" s="73">
        <v>94</v>
      </c>
      <c r="Z73" s="73" t="str">
        <f t="shared" si="20"/>
        <v>3</v>
      </c>
      <c r="AA73" s="73">
        <f t="shared" si="21"/>
        <v>41</v>
      </c>
      <c r="AB73" s="79"/>
    </row>
    <row r="74" spans="1:28" x14ac:dyDescent="0.25">
      <c r="A74" s="62">
        <v>233</v>
      </c>
      <c r="B74" s="59" t="s">
        <v>169</v>
      </c>
      <c r="C74" s="65" t="s">
        <v>170</v>
      </c>
      <c r="D74" s="65" t="s">
        <v>137</v>
      </c>
      <c r="E74" s="81" t="s">
        <v>156</v>
      </c>
      <c r="F74" s="65" t="s">
        <v>172</v>
      </c>
      <c r="G74" s="71">
        <v>150.56</v>
      </c>
      <c r="H74" s="67" t="str">
        <f t="shared" si="11"/>
        <v>0</v>
      </c>
      <c r="I74" s="65">
        <v>2.34</v>
      </c>
      <c r="J74" s="68" t="str">
        <f t="shared" si="12"/>
        <v>8</v>
      </c>
      <c r="K74" s="72">
        <v>88.63</v>
      </c>
      <c r="L74" s="73" t="str">
        <f t="shared" si="13"/>
        <v>4</v>
      </c>
      <c r="M74" s="73">
        <v>0</v>
      </c>
      <c r="N74" s="73" t="str">
        <f t="shared" si="14"/>
        <v>8</v>
      </c>
      <c r="O74" s="72">
        <v>34</v>
      </c>
      <c r="P74" s="73" t="str">
        <f t="shared" si="15"/>
        <v>10</v>
      </c>
      <c r="Q74" s="74">
        <v>9</v>
      </c>
      <c r="R74" s="73" t="str">
        <f t="shared" si="16"/>
        <v>0</v>
      </c>
      <c r="S74" s="62">
        <v>69</v>
      </c>
      <c r="T74" s="73" t="str">
        <f t="shared" si="17"/>
        <v>10</v>
      </c>
      <c r="U74" s="73" t="s">
        <v>46</v>
      </c>
      <c r="V74" s="73">
        <f t="shared" si="18"/>
        <v>0</v>
      </c>
      <c r="W74" s="73" t="s">
        <v>67</v>
      </c>
      <c r="X74" s="73">
        <f t="shared" si="19"/>
        <v>0</v>
      </c>
      <c r="Y74" s="73">
        <v>14</v>
      </c>
      <c r="Z74" s="73" t="str">
        <f t="shared" si="20"/>
        <v>1</v>
      </c>
      <c r="AA74" s="73">
        <f t="shared" si="21"/>
        <v>41</v>
      </c>
      <c r="AB74" s="79"/>
    </row>
    <row r="75" spans="1:28" x14ac:dyDescent="0.25">
      <c r="A75" s="62">
        <v>245</v>
      </c>
      <c r="B75" s="59" t="s">
        <v>169</v>
      </c>
      <c r="C75" s="65" t="s">
        <v>170</v>
      </c>
      <c r="D75" s="65" t="s">
        <v>173</v>
      </c>
      <c r="E75" s="80" t="s">
        <v>117</v>
      </c>
      <c r="F75" s="65" t="s">
        <v>172</v>
      </c>
      <c r="G75" s="71">
        <v>116.47</v>
      </c>
      <c r="H75" s="67" t="str">
        <f t="shared" si="11"/>
        <v>0</v>
      </c>
      <c r="I75" s="65">
        <v>0.94</v>
      </c>
      <c r="J75" s="68" t="str">
        <f t="shared" si="12"/>
        <v>8</v>
      </c>
      <c r="K75" s="72">
        <v>70.11</v>
      </c>
      <c r="L75" s="73" t="str">
        <f t="shared" si="13"/>
        <v>8</v>
      </c>
      <c r="M75" s="72">
        <v>0</v>
      </c>
      <c r="N75" s="73" t="str">
        <f t="shared" si="14"/>
        <v>8</v>
      </c>
      <c r="O75" s="72">
        <v>26</v>
      </c>
      <c r="P75" s="73" t="str">
        <f t="shared" si="15"/>
        <v>5</v>
      </c>
      <c r="Q75" s="74">
        <v>0</v>
      </c>
      <c r="R75" s="73" t="str">
        <f t="shared" si="16"/>
        <v>10</v>
      </c>
      <c r="S75" s="62">
        <v>0</v>
      </c>
      <c r="T75" s="73" t="str">
        <f t="shared" si="17"/>
        <v>10</v>
      </c>
      <c r="U75" s="73"/>
      <c r="V75" s="73">
        <f t="shared" si="18"/>
        <v>1</v>
      </c>
      <c r="W75" s="73" t="s">
        <v>67</v>
      </c>
      <c r="X75" s="73">
        <f t="shared" si="19"/>
        <v>0</v>
      </c>
      <c r="Y75" s="73">
        <v>31</v>
      </c>
      <c r="Z75" s="73" t="str">
        <f t="shared" si="20"/>
        <v>2</v>
      </c>
      <c r="AA75" s="73">
        <f t="shared" si="21"/>
        <v>52</v>
      </c>
      <c r="AB75" s="79"/>
    </row>
    <row r="76" spans="1:28" x14ac:dyDescent="0.25">
      <c r="A76" s="62">
        <v>53</v>
      </c>
      <c r="B76" s="59" t="s">
        <v>169</v>
      </c>
      <c r="C76" s="59" t="s">
        <v>170</v>
      </c>
      <c r="D76" s="59" t="s">
        <v>175</v>
      </c>
      <c r="E76" s="80" t="s">
        <v>133</v>
      </c>
      <c r="F76" s="59" t="s">
        <v>176</v>
      </c>
      <c r="G76" s="66">
        <v>117.66</v>
      </c>
      <c r="H76" s="67" t="str">
        <f t="shared" si="11"/>
        <v>0</v>
      </c>
      <c r="I76" s="59">
        <v>0.53</v>
      </c>
      <c r="J76" s="68" t="str">
        <f t="shared" si="12"/>
        <v>0</v>
      </c>
      <c r="K76" s="72">
        <v>91.71</v>
      </c>
      <c r="L76" s="73" t="str">
        <f t="shared" si="13"/>
        <v>2</v>
      </c>
      <c r="M76" s="73">
        <v>0</v>
      </c>
      <c r="N76" s="73" t="str">
        <f t="shared" si="14"/>
        <v>8</v>
      </c>
      <c r="O76" s="72">
        <v>90</v>
      </c>
      <c r="P76" s="73" t="str">
        <f t="shared" si="15"/>
        <v>20</v>
      </c>
      <c r="Q76" s="74">
        <v>0</v>
      </c>
      <c r="R76" s="73" t="str">
        <f t="shared" si="16"/>
        <v>10</v>
      </c>
      <c r="S76" s="62">
        <v>0</v>
      </c>
      <c r="T76" s="73" t="str">
        <f t="shared" si="17"/>
        <v>10</v>
      </c>
      <c r="U76" s="73"/>
      <c r="V76" s="73">
        <f t="shared" si="18"/>
        <v>1</v>
      </c>
      <c r="W76" s="73" t="s">
        <v>67</v>
      </c>
      <c r="X76" s="73">
        <f t="shared" si="19"/>
        <v>0</v>
      </c>
      <c r="Y76" s="73">
        <v>0</v>
      </c>
      <c r="Z76" s="73" t="str">
        <f t="shared" si="20"/>
        <v>0</v>
      </c>
      <c r="AA76" s="73">
        <f t="shared" si="21"/>
        <v>51</v>
      </c>
      <c r="AB76" s="79"/>
    </row>
    <row r="77" spans="1:28" x14ac:dyDescent="0.25">
      <c r="A77" s="62">
        <v>84</v>
      </c>
      <c r="B77" s="59" t="s">
        <v>169</v>
      </c>
      <c r="C77" s="59" t="s">
        <v>170</v>
      </c>
      <c r="D77" s="59" t="s">
        <v>119</v>
      </c>
      <c r="E77" s="81" t="s">
        <v>121</v>
      </c>
      <c r="F77" s="59" t="s">
        <v>176</v>
      </c>
      <c r="G77" s="66">
        <v>152.91</v>
      </c>
      <c r="H77" s="67" t="str">
        <f t="shared" si="11"/>
        <v>0</v>
      </c>
      <c r="I77" s="59">
        <v>7.0000000000000007E-2</v>
      </c>
      <c r="J77" s="68" t="str">
        <f t="shared" si="12"/>
        <v>0</v>
      </c>
      <c r="K77" s="72">
        <v>98.46</v>
      </c>
      <c r="L77" s="73" t="str">
        <f t="shared" si="13"/>
        <v>0</v>
      </c>
      <c r="M77" s="73">
        <v>0</v>
      </c>
      <c r="N77" s="73" t="str">
        <f t="shared" si="14"/>
        <v>8</v>
      </c>
      <c r="O77" s="72">
        <v>69</v>
      </c>
      <c r="P77" s="73" t="str">
        <f t="shared" si="15"/>
        <v>20</v>
      </c>
      <c r="Q77" s="74">
        <v>16</v>
      </c>
      <c r="R77" s="73" t="str">
        <f t="shared" si="16"/>
        <v>0</v>
      </c>
      <c r="S77" s="62">
        <v>68</v>
      </c>
      <c r="T77" s="73" t="str">
        <f t="shared" si="17"/>
        <v>10</v>
      </c>
      <c r="U77" s="73" t="s">
        <v>46</v>
      </c>
      <c r="V77" s="73">
        <f t="shared" si="18"/>
        <v>0</v>
      </c>
      <c r="W77" s="73" t="s">
        <v>67</v>
      </c>
      <c r="X77" s="73">
        <f t="shared" si="19"/>
        <v>0</v>
      </c>
      <c r="Y77" s="73">
        <v>27</v>
      </c>
      <c r="Z77" s="73" t="str">
        <f t="shared" si="20"/>
        <v>2</v>
      </c>
      <c r="AA77" s="73">
        <f t="shared" si="21"/>
        <v>40</v>
      </c>
      <c r="AB77" s="79"/>
    </row>
    <row r="78" spans="1:28" x14ac:dyDescent="0.25">
      <c r="A78" s="62">
        <v>90</v>
      </c>
      <c r="B78" s="59" t="s">
        <v>169</v>
      </c>
      <c r="C78" s="59" t="s">
        <v>170</v>
      </c>
      <c r="D78" s="59" t="s">
        <v>173</v>
      </c>
      <c r="E78" s="80" t="s">
        <v>116</v>
      </c>
      <c r="F78" s="59" t="s">
        <v>176</v>
      </c>
      <c r="G78" s="66">
        <v>103.51</v>
      </c>
      <c r="H78" s="67" t="str">
        <f t="shared" si="11"/>
        <v>0</v>
      </c>
      <c r="I78" s="59">
        <v>0.46</v>
      </c>
      <c r="J78" s="68" t="str">
        <f t="shared" si="12"/>
        <v>0</v>
      </c>
      <c r="K78" s="72">
        <v>91.03</v>
      </c>
      <c r="L78" s="73" t="str">
        <f t="shared" si="13"/>
        <v>2</v>
      </c>
      <c r="M78" s="73">
        <v>0</v>
      </c>
      <c r="N78" s="73" t="str">
        <f t="shared" si="14"/>
        <v>8</v>
      </c>
      <c r="O78" s="72">
        <v>69</v>
      </c>
      <c r="P78" s="73" t="str">
        <f t="shared" si="15"/>
        <v>20</v>
      </c>
      <c r="Q78" s="74">
        <v>0</v>
      </c>
      <c r="R78" s="73" t="str">
        <f t="shared" si="16"/>
        <v>10</v>
      </c>
      <c r="S78" s="62">
        <v>0</v>
      </c>
      <c r="T78" s="73" t="str">
        <f t="shared" si="17"/>
        <v>10</v>
      </c>
      <c r="U78" s="73"/>
      <c r="V78" s="73">
        <f t="shared" si="18"/>
        <v>1</v>
      </c>
      <c r="W78" s="73" t="s">
        <v>67</v>
      </c>
      <c r="X78" s="73">
        <f t="shared" si="19"/>
        <v>0</v>
      </c>
      <c r="Y78" s="73">
        <v>0</v>
      </c>
      <c r="Z78" s="73" t="str">
        <f t="shared" si="20"/>
        <v>0</v>
      </c>
      <c r="AA78" s="73">
        <f t="shared" si="21"/>
        <v>51</v>
      </c>
      <c r="AB78" s="79"/>
    </row>
    <row r="79" spans="1:28" x14ac:dyDescent="0.25">
      <c r="A79" s="62">
        <v>104</v>
      </c>
      <c r="B79" s="59" t="s">
        <v>169</v>
      </c>
      <c r="C79" s="59" t="s">
        <v>170</v>
      </c>
      <c r="D79" s="59" t="s">
        <v>171</v>
      </c>
      <c r="E79" s="81" t="s">
        <v>102</v>
      </c>
      <c r="F79" s="59" t="s">
        <v>176</v>
      </c>
      <c r="G79" s="66">
        <v>95.3</v>
      </c>
      <c r="H79" s="67" t="str">
        <f t="shared" si="11"/>
        <v>0</v>
      </c>
      <c r="I79" s="59">
        <v>0.32</v>
      </c>
      <c r="J79" s="68" t="str">
        <f t="shared" si="12"/>
        <v>0</v>
      </c>
      <c r="K79" s="72">
        <v>100</v>
      </c>
      <c r="L79" s="73" t="str">
        <f t="shared" si="13"/>
        <v>0</v>
      </c>
      <c r="M79" s="73">
        <v>0</v>
      </c>
      <c r="N79" s="73" t="str">
        <f t="shared" si="14"/>
        <v>8</v>
      </c>
      <c r="O79" s="72">
        <v>86</v>
      </c>
      <c r="P79" s="73" t="str">
        <f t="shared" si="15"/>
        <v>20</v>
      </c>
      <c r="Q79" s="74">
        <v>9</v>
      </c>
      <c r="R79" s="73" t="str">
        <f t="shared" si="16"/>
        <v>0</v>
      </c>
      <c r="S79" s="62">
        <v>70</v>
      </c>
      <c r="T79" s="73" t="str">
        <f t="shared" si="17"/>
        <v>10</v>
      </c>
      <c r="U79" s="73" t="s">
        <v>46</v>
      </c>
      <c r="V79" s="73">
        <f t="shared" si="18"/>
        <v>0</v>
      </c>
      <c r="W79" s="73" t="s">
        <v>67</v>
      </c>
      <c r="X79" s="73">
        <f t="shared" si="19"/>
        <v>0</v>
      </c>
      <c r="Y79" s="73">
        <v>29</v>
      </c>
      <c r="Z79" s="73" t="str">
        <f t="shared" si="20"/>
        <v>2</v>
      </c>
      <c r="AA79" s="73">
        <f t="shared" si="21"/>
        <v>40</v>
      </c>
      <c r="AB79" s="79"/>
    </row>
    <row r="80" spans="1:28" x14ac:dyDescent="0.25">
      <c r="A80" s="62">
        <v>142</v>
      </c>
      <c r="B80" s="59" t="s">
        <v>169</v>
      </c>
      <c r="C80" s="59" t="s">
        <v>170</v>
      </c>
      <c r="D80" s="59" t="s">
        <v>173</v>
      </c>
      <c r="E80" s="80" t="s">
        <v>116</v>
      </c>
      <c r="F80" s="59" t="s">
        <v>179</v>
      </c>
      <c r="G80" s="66">
        <v>96.7</v>
      </c>
      <c r="H80" s="67" t="str">
        <f t="shared" si="11"/>
        <v>0</v>
      </c>
      <c r="I80" s="59">
        <v>2.64</v>
      </c>
      <c r="J80" s="68" t="str">
        <f t="shared" si="12"/>
        <v>8</v>
      </c>
      <c r="K80" s="72">
        <v>87.18</v>
      </c>
      <c r="L80" s="73" t="str">
        <f t="shared" si="13"/>
        <v>4</v>
      </c>
      <c r="M80" s="73">
        <v>0</v>
      </c>
      <c r="N80" s="73" t="str">
        <f t="shared" si="14"/>
        <v>8</v>
      </c>
      <c r="O80" s="72">
        <v>44</v>
      </c>
      <c r="P80" s="73" t="str">
        <f t="shared" si="15"/>
        <v>10</v>
      </c>
      <c r="Q80" s="74">
        <v>0</v>
      </c>
      <c r="R80" s="73" t="str">
        <f t="shared" si="16"/>
        <v>10</v>
      </c>
      <c r="S80" s="62">
        <v>0</v>
      </c>
      <c r="T80" s="73" t="str">
        <f t="shared" si="17"/>
        <v>10</v>
      </c>
      <c r="U80" s="73"/>
      <c r="V80" s="73">
        <f t="shared" si="18"/>
        <v>1</v>
      </c>
      <c r="W80" s="73" t="s">
        <v>67</v>
      </c>
      <c r="X80" s="73">
        <f t="shared" si="19"/>
        <v>0</v>
      </c>
      <c r="Y80" s="73">
        <v>0</v>
      </c>
      <c r="Z80" s="73" t="str">
        <f t="shared" si="20"/>
        <v>0</v>
      </c>
      <c r="AA80" s="73">
        <f t="shared" si="21"/>
        <v>51</v>
      </c>
      <c r="AB80" s="79"/>
    </row>
    <row r="81" spans="1:28" x14ac:dyDescent="0.25">
      <c r="A81" s="62">
        <v>183</v>
      </c>
      <c r="B81" s="59" t="s">
        <v>169</v>
      </c>
      <c r="C81" s="59" t="s">
        <v>170</v>
      </c>
      <c r="D81" s="59" t="s">
        <v>137</v>
      </c>
      <c r="E81" s="80" t="s">
        <v>139</v>
      </c>
      <c r="F81" s="59" t="s">
        <v>178</v>
      </c>
      <c r="G81" s="66">
        <v>90.46</v>
      </c>
      <c r="H81" s="67" t="str">
        <f t="shared" si="11"/>
        <v>1</v>
      </c>
      <c r="I81" s="59">
        <v>3.08</v>
      </c>
      <c r="J81" s="68" t="str">
        <f t="shared" si="12"/>
        <v>8</v>
      </c>
      <c r="K81" s="72">
        <v>76.09</v>
      </c>
      <c r="L81" s="73" t="str">
        <f t="shared" si="13"/>
        <v>8</v>
      </c>
      <c r="M81" s="73">
        <v>0</v>
      </c>
      <c r="N81" s="73" t="str">
        <f t="shared" si="14"/>
        <v>8</v>
      </c>
      <c r="O81" s="72">
        <v>3</v>
      </c>
      <c r="P81" s="73" t="str">
        <f t="shared" si="15"/>
        <v>5</v>
      </c>
      <c r="Q81" s="74">
        <v>0</v>
      </c>
      <c r="R81" s="73" t="str">
        <f t="shared" si="16"/>
        <v>10</v>
      </c>
      <c r="S81" s="62">
        <v>0</v>
      </c>
      <c r="T81" s="73" t="str">
        <f t="shared" si="17"/>
        <v>10</v>
      </c>
      <c r="U81" s="73"/>
      <c r="V81" s="73">
        <f t="shared" si="18"/>
        <v>1</v>
      </c>
      <c r="W81" s="73" t="s">
        <v>67</v>
      </c>
      <c r="X81" s="73">
        <f t="shared" si="19"/>
        <v>0</v>
      </c>
      <c r="Y81" s="73">
        <v>0</v>
      </c>
      <c r="Z81" s="73" t="str">
        <f t="shared" si="20"/>
        <v>0</v>
      </c>
      <c r="AA81" s="73">
        <f t="shared" si="21"/>
        <v>51</v>
      </c>
      <c r="AB81" s="79"/>
    </row>
    <row r="82" spans="1:28" x14ac:dyDescent="0.25">
      <c r="A82" s="62">
        <v>204</v>
      </c>
      <c r="B82" s="59" t="s">
        <v>169</v>
      </c>
      <c r="C82" s="59" t="s">
        <v>170</v>
      </c>
      <c r="D82" s="59" t="s">
        <v>171</v>
      </c>
      <c r="E82" s="80" t="s">
        <v>106</v>
      </c>
      <c r="F82" s="59" t="s">
        <v>178</v>
      </c>
      <c r="G82" s="66">
        <v>101.62</v>
      </c>
      <c r="H82" s="67" t="str">
        <f t="shared" si="11"/>
        <v>0</v>
      </c>
      <c r="I82" s="59">
        <v>1.7</v>
      </c>
      <c r="J82" s="68" t="str">
        <f t="shared" si="12"/>
        <v>8</v>
      </c>
      <c r="K82" s="72">
        <v>87.82</v>
      </c>
      <c r="L82" s="73" t="str">
        <f t="shared" si="13"/>
        <v>4</v>
      </c>
      <c r="M82" s="73">
        <v>0</v>
      </c>
      <c r="N82" s="73" t="str">
        <f t="shared" si="14"/>
        <v>8</v>
      </c>
      <c r="O82" s="72">
        <v>30</v>
      </c>
      <c r="P82" s="73" t="str">
        <f t="shared" si="15"/>
        <v>10</v>
      </c>
      <c r="Q82" s="74">
        <v>0</v>
      </c>
      <c r="R82" s="73" t="str">
        <f t="shared" si="16"/>
        <v>10</v>
      </c>
      <c r="S82" s="62">
        <v>0</v>
      </c>
      <c r="T82" s="73" t="str">
        <f t="shared" si="17"/>
        <v>10</v>
      </c>
      <c r="U82" s="73"/>
      <c r="V82" s="73">
        <f t="shared" si="18"/>
        <v>1</v>
      </c>
      <c r="W82" s="73" t="s">
        <v>67</v>
      </c>
      <c r="X82" s="73">
        <f t="shared" si="19"/>
        <v>0</v>
      </c>
      <c r="Y82" s="73">
        <v>0</v>
      </c>
      <c r="Z82" s="73" t="str">
        <f t="shared" si="20"/>
        <v>0</v>
      </c>
      <c r="AA82" s="73">
        <f t="shared" si="21"/>
        <v>51</v>
      </c>
      <c r="AB82" s="79"/>
    </row>
    <row r="83" spans="1:28" x14ac:dyDescent="0.25">
      <c r="A83" s="62">
        <v>219</v>
      </c>
      <c r="B83" s="59" t="s">
        <v>169</v>
      </c>
      <c r="C83" s="65" t="s">
        <v>170</v>
      </c>
      <c r="D83" s="65" t="s">
        <v>175</v>
      </c>
      <c r="E83" s="81" t="s">
        <v>123</v>
      </c>
      <c r="F83" s="65" t="s">
        <v>172</v>
      </c>
      <c r="G83" s="71">
        <v>139.62</v>
      </c>
      <c r="H83" s="67" t="str">
        <f t="shared" si="11"/>
        <v>0</v>
      </c>
      <c r="I83" s="65">
        <v>1.76</v>
      </c>
      <c r="J83" s="68" t="str">
        <f t="shared" si="12"/>
        <v>8</v>
      </c>
      <c r="K83" s="72">
        <v>87.43</v>
      </c>
      <c r="L83" s="73" t="str">
        <f t="shared" si="13"/>
        <v>4</v>
      </c>
      <c r="M83" s="73">
        <v>0</v>
      </c>
      <c r="N83" s="73" t="str">
        <f t="shared" si="14"/>
        <v>8</v>
      </c>
      <c r="O83" s="72">
        <v>25</v>
      </c>
      <c r="P83" s="73" t="str">
        <f t="shared" si="15"/>
        <v>5</v>
      </c>
      <c r="Q83" s="74">
        <v>15</v>
      </c>
      <c r="R83" s="73" t="str">
        <f t="shared" si="16"/>
        <v>0</v>
      </c>
      <c r="S83" s="62">
        <v>58</v>
      </c>
      <c r="T83" s="73" t="str">
        <f t="shared" si="17"/>
        <v>10</v>
      </c>
      <c r="U83" s="73" t="s">
        <v>46</v>
      </c>
      <c r="V83" s="73">
        <f t="shared" si="18"/>
        <v>0</v>
      </c>
      <c r="W83" s="73" t="s">
        <v>67</v>
      </c>
      <c r="X83" s="73">
        <f t="shared" si="19"/>
        <v>0</v>
      </c>
      <c r="Y83" s="73">
        <v>178</v>
      </c>
      <c r="Z83" s="73" t="str">
        <f t="shared" si="20"/>
        <v>5</v>
      </c>
      <c r="AA83" s="73">
        <f t="shared" si="21"/>
        <v>40</v>
      </c>
      <c r="AB83" s="79"/>
    </row>
    <row r="84" spans="1:28" x14ac:dyDescent="0.25">
      <c r="A84" s="62">
        <v>249</v>
      </c>
      <c r="B84" s="59" t="s">
        <v>169</v>
      </c>
      <c r="C84" s="65" t="s">
        <v>170</v>
      </c>
      <c r="D84" s="65" t="s">
        <v>171</v>
      </c>
      <c r="E84" s="80" t="s">
        <v>113</v>
      </c>
      <c r="F84" s="65" t="s">
        <v>172</v>
      </c>
      <c r="G84" s="71">
        <v>111.96</v>
      </c>
      <c r="H84" s="67" t="str">
        <f t="shared" si="11"/>
        <v>0</v>
      </c>
      <c r="I84" s="65">
        <v>2.96</v>
      </c>
      <c r="J84" s="68" t="str">
        <f t="shared" si="12"/>
        <v>8</v>
      </c>
      <c r="K84" s="72">
        <v>89.36</v>
      </c>
      <c r="L84" s="73" t="str">
        <f t="shared" si="13"/>
        <v>4</v>
      </c>
      <c r="M84" s="72">
        <v>0</v>
      </c>
      <c r="N84" s="73" t="str">
        <f t="shared" si="14"/>
        <v>8</v>
      </c>
      <c r="O84" s="72">
        <v>35</v>
      </c>
      <c r="P84" s="73" t="str">
        <f t="shared" si="15"/>
        <v>10</v>
      </c>
      <c r="Q84" s="74">
        <v>0</v>
      </c>
      <c r="R84" s="73" t="str">
        <f t="shared" si="16"/>
        <v>10</v>
      </c>
      <c r="S84" s="62">
        <v>0</v>
      </c>
      <c r="T84" s="73" t="str">
        <f t="shared" si="17"/>
        <v>10</v>
      </c>
      <c r="U84" s="73"/>
      <c r="V84" s="73">
        <f t="shared" si="18"/>
        <v>1</v>
      </c>
      <c r="W84" s="73" t="s">
        <v>67</v>
      </c>
      <c r="X84" s="73">
        <f t="shared" si="19"/>
        <v>0</v>
      </c>
      <c r="Y84" s="73">
        <v>0</v>
      </c>
      <c r="Z84" s="73" t="str">
        <f t="shared" si="20"/>
        <v>0</v>
      </c>
      <c r="AA84" s="73">
        <f t="shared" si="21"/>
        <v>51</v>
      </c>
      <c r="AB84" s="79"/>
    </row>
    <row r="85" spans="1:28" x14ac:dyDescent="0.25">
      <c r="A85" s="62">
        <v>254</v>
      </c>
      <c r="B85" s="59" t="s">
        <v>169</v>
      </c>
      <c r="C85" s="65" t="s">
        <v>170</v>
      </c>
      <c r="D85" s="65" t="s">
        <v>171</v>
      </c>
      <c r="E85" s="81" t="s">
        <v>108</v>
      </c>
      <c r="F85" s="65" t="s">
        <v>172</v>
      </c>
      <c r="G85" s="71">
        <v>102.18</v>
      </c>
      <c r="H85" s="67" t="str">
        <f t="shared" si="11"/>
        <v>0</v>
      </c>
      <c r="I85" s="65">
        <v>0.9</v>
      </c>
      <c r="J85" s="68" t="str">
        <f t="shared" si="12"/>
        <v>8</v>
      </c>
      <c r="K85" s="72">
        <v>92.15</v>
      </c>
      <c r="L85" s="73" t="str">
        <f t="shared" si="13"/>
        <v>2</v>
      </c>
      <c r="M85" s="72">
        <v>0</v>
      </c>
      <c r="N85" s="73" t="str">
        <f t="shared" si="14"/>
        <v>8</v>
      </c>
      <c r="O85" s="72">
        <v>33</v>
      </c>
      <c r="P85" s="73" t="str">
        <f t="shared" si="15"/>
        <v>10</v>
      </c>
      <c r="Q85" s="74">
        <v>13</v>
      </c>
      <c r="R85" s="73" t="str">
        <f t="shared" si="16"/>
        <v>0</v>
      </c>
      <c r="S85" s="62">
        <v>72</v>
      </c>
      <c r="T85" s="73" t="str">
        <f t="shared" si="17"/>
        <v>10</v>
      </c>
      <c r="U85" s="73" t="s">
        <v>46</v>
      </c>
      <c r="V85" s="73">
        <f t="shared" si="18"/>
        <v>0</v>
      </c>
      <c r="W85" s="73" t="s">
        <v>67</v>
      </c>
      <c r="X85" s="73">
        <f t="shared" si="19"/>
        <v>0</v>
      </c>
      <c r="Y85" s="73">
        <v>42</v>
      </c>
      <c r="Z85" s="73" t="str">
        <f t="shared" si="20"/>
        <v>2</v>
      </c>
      <c r="AA85" s="73">
        <f t="shared" si="21"/>
        <v>40</v>
      </c>
      <c r="AB85" s="79"/>
    </row>
    <row r="86" spans="1:28" x14ac:dyDescent="0.25">
      <c r="A86" s="62">
        <v>2</v>
      </c>
      <c r="B86" s="59" t="s">
        <v>169</v>
      </c>
      <c r="C86" s="59" t="s">
        <v>170</v>
      </c>
      <c r="D86" s="59" t="s">
        <v>175</v>
      </c>
      <c r="E86" s="81" t="s">
        <v>132</v>
      </c>
      <c r="F86" s="59" t="s">
        <v>177</v>
      </c>
      <c r="G86" s="66">
        <v>107.9</v>
      </c>
      <c r="H86" s="67" t="str">
        <f t="shared" si="11"/>
        <v>0</v>
      </c>
      <c r="I86" s="59">
        <v>1.77</v>
      </c>
      <c r="J86" s="68" t="str">
        <f t="shared" si="12"/>
        <v>8</v>
      </c>
      <c r="K86" s="72">
        <v>100</v>
      </c>
      <c r="L86" s="73" t="str">
        <f t="shared" si="13"/>
        <v>0</v>
      </c>
      <c r="M86" s="73">
        <v>0</v>
      </c>
      <c r="N86" s="73" t="str">
        <f t="shared" si="14"/>
        <v>8</v>
      </c>
      <c r="O86" s="72">
        <v>35</v>
      </c>
      <c r="P86" s="73" t="str">
        <f t="shared" si="15"/>
        <v>10</v>
      </c>
      <c r="Q86" s="74">
        <v>9</v>
      </c>
      <c r="R86" s="73" t="str">
        <f t="shared" si="16"/>
        <v>0</v>
      </c>
      <c r="S86" s="62">
        <v>58</v>
      </c>
      <c r="T86" s="73" t="str">
        <f t="shared" si="17"/>
        <v>10</v>
      </c>
      <c r="U86" s="73" t="s">
        <v>46</v>
      </c>
      <c r="V86" s="73">
        <f t="shared" si="18"/>
        <v>0</v>
      </c>
      <c r="W86" s="73" t="s">
        <v>67</v>
      </c>
      <c r="X86" s="73">
        <f t="shared" si="19"/>
        <v>0</v>
      </c>
      <c r="Y86" s="73">
        <v>61</v>
      </c>
      <c r="Z86" s="73" t="str">
        <f t="shared" si="20"/>
        <v>3</v>
      </c>
      <c r="AA86" s="73">
        <f t="shared" si="21"/>
        <v>39</v>
      </c>
      <c r="AB86" s="79"/>
    </row>
    <row r="87" spans="1:28" x14ac:dyDescent="0.25">
      <c r="A87" s="62">
        <v>41</v>
      </c>
      <c r="B87" s="59" t="s">
        <v>169</v>
      </c>
      <c r="C87" s="59" t="s">
        <v>170</v>
      </c>
      <c r="D87" s="59" t="s">
        <v>171</v>
      </c>
      <c r="E87" s="80" t="s">
        <v>113</v>
      </c>
      <c r="F87" s="59" t="s">
        <v>177</v>
      </c>
      <c r="G87" s="66">
        <v>76.37</v>
      </c>
      <c r="H87" s="67" t="str">
        <f t="shared" si="11"/>
        <v>1</v>
      </c>
      <c r="I87" s="59">
        <v>3.62</v>
      </c>
      <c r="J87" s="68" t="str">
        <f t="shared" si="12"/>
        <v>8</v>
      </c>
      <c r="K87" s="72">
        <v>90.43</v>
      </c>
      <c r="L87" s="73" t="str">
        <f t="shared" si="13"/>
        <v>2</v>
      </c>
      <c r="M87" s="73">
        <v>0</v>
      </c>
      <c r="N87" s="73" t="str">
        <f t="shared" si="14"/>
        <v>8</v>
      </c>
      <c r="O87" s="72">
        <v>24</v>
      </c>
      <c r="P87" s="73" t="str">
        <f t="shared" si="15"/>
        <v>5</v>
      </c>
      <c r="Q87" s="74">
        <v>0</v>
      </c>
      <c r="R87" s="73" t="str">
        <f t="shared" si="16"/>
        <v>10</v>
      </c>
      <c r="S87" s="62">
        <v>0</v>
      </c>
      <c r="T87" s="73" t="str">
        <f t="shared" si="17"/>
        <v>10</v>
      </c>
      <c r="U87" s="73"/>
      <c r="V87" s="73">
        <f t="shared" si="18"/>
        <v>1</v>
      </c>
      <c r="W87" s="73" t="s">
        <v>67</v>
      </c>
      <c r="X87" s="73">
        <f t="shared" si="19"/>
        <v>0</v>
      </c>
      <c r="Y87" s="73">
        <v>204</v>
      </c>
      <c r="Z87" s="73" t="str">
        <f t="shared" si="20"/>
        <v>5</v>
      </c>
      <c r="AA87" s="73">
        <f t="shared" si="21"/>
        <v>50</v>
      </c>
      <c r="AB87" s="79"/>
    </row>
    <row r="88" spans="1:28" x14ac:dyDescent="0.25">
      <c r="A88" s="62">
        <v>74</v>
      </c>
      <c r="B88" s="59" t="s">
        <v>169</v>
      </c>
      <c r="C88" s="59" t="s">
        <v>170</v>
      </c>
      <c r="D88" s="59" t="s">
        <v>137</v>
      </c>
      <c r="E88" s="81" t="s">
        <v>147</v>
      </c>
      <c r="F88" s="59" t="s">
        <v>176</v>
      </c>
      <c r="G88" s="66">
        <v>122.1</v>
      </c>
      <c r="H88" s="67" t="str">
        <f t="shared" si="11"/>
        <v>0</v>
      </c>
      <c r="I88" s="59">
        <v>2.4900000000000002</v>
      </c>
      <c r="J88" s="68" t="str">
        <f t="shared" si="12"/>
        <v>8</v>
      </c>
      <c r="K88" s="72">
        <v>0</v>
      </c>
      <c r="L88" s="73" t="str">
        <f t="shared" si="13"/>
        <v>8</v>
      </c>
      <c r="M88" s="73">
        <v>0</v>
      </c>
      <c r="N88" s="73" t="str">
        <f t="shared" si="14"/>
        <v>8</v>
      </c>
      <c r="O88" s="72">
        <v>5</v>
      </c>
      <c r="P88" s="73" t="str">
        <f t="shared" si="15"/>
        <v>5</v>
      </c>
      <c r="Q88" s="74">
        <v>11</v>
      </c>
      <c r="R88" s="73" t="str">
        <f t="shared" si="16"/>
        <v>0</v>
      </c>
      <c r="S88" s="62">
        <v>72</v>
      </c>
      <c r="T88" s="73" t="str">
        <f t="shared" si="17"/>
        <v>10</v>
      </c>
      <c r="U88" s="73" t="s">
        <v>46</v>
      </c>
      <c r="V88" s="73">
        <f t="shared" si="18"/>
        <v>0</v>
      </c>
      <c r="W88" s="73" t="s">
        <v>67</v>
      </c>
      <c r="X88" s="73">
        <f t="shared" si="19"/>
        <v>0</v>
      </c>
      <c r="Y88" s="73">
        <v>0</v>
      </c>
      <c r="Z88" s="73" t="str">
        <f t="shared" si="20"/>
        <v>0</v>
      </c>
      <c r="AA88" s="73">
        <f t="shared" si="21"/>
        <v>39</v>
      </c>
      <c r="AB88" s="79"/>
    </row>
    <row r="89" spans="1:28" x14ac:dyDescent="0.25">
      <c r="A89" s="62">
        <v>88</v>
      </c>
      <c r="B89" s="59" t="s">
        <v>169</v>
      </c>
      <c r="C89" s="59" t="s">
        <v>170</v>
      </c>
      <c r="D89" s="59" t="s">
        <v>135</v>
      </c>
      <c r="E89" s="80" t="s">
        <v>135</v>
      </c>
      <c r="F89" s="59" t="s">
        <v>176</v>
      </c>
      <c r="G89" s="66">
        <v>93.65</v>
      </c>
      <c r="H89" s="67" t="str">
        <f t="shared" si="11"/>
        <v>1</v>
      </c>
      <c r="I89" s="59">
        <v>0.56999999999999995</v>
      </c>
      <c r="J89" s="68" t="str">
        <f t="shared" si="12"/>
        <v>0</v>
      </c>
      <c r="K89" s="72">
        <v>100</v>
      </c>
      <c r="L89" s="73" t="str">
        <f t="shared" si="13"/>
        <v>0</v>
      </c>
      <c r="M89" s="73">
        <v>0</v>
      </c>
      <c r="N89" s="73" t="str">
        <f t="shared" si="14"/>
        <v>8</v>
      </c>
      <c r="O89" s="72">
        <v>51</v>
      </c>
      <c r="P89" s="73" t="str">
        <f t="shared" si="15"/>
        <v>20</v>
      </c>
      <c r="Q89" s="74">
        <v>0</v>
      </c>
      <c r="R89" s="73" t="str">
        <f t="shared" si="16"/>
        <v>10</v>
      </c>
      <c r="S89" s="62">
        <v>0</v>
      </c>
      <c r="T89" s="73" t="str">
        <f t="shared" si="17"/>
        <v>10</v>
      </c>
      <c r="U89" s="73"/>
      <c r="V89" s="73">
        <f t="shared" si="18"/>
        <v>1</v>
      </c>
      <c r="W89" s="73" t="s">
        <v>67</v>
      </c>
      <c r="X89" s="73">
        <f t="shared" si="19"/>
        <v>0</v>
      </c>
      <c r="Y89" s="73">
        <v>0</v>
      </c>
      <c r="Z89" s="73" t="str">
        <f t="shared" si="20"/>
        <v>0</v>
      </c>
      <c r="AA89" s="73">
        <f t="shared" si="21"/>
        <v>50</v>
      </c>
      <c r="AB89" s="79"/>
    </row>
    <row r="90" spans="1:28" x14ac:dyDescent="0.25">
      <c r="A90" s="62">
        <v>99</v>
      </c>
      <c r="B90" s="59" t="s">
        <v>169</v>
      </c>
      <c r="C90" s="59" t="s">
        <v>170</v>
      </c>
      <c r="D90" s="59" t="s">
        <v>171</v>
      </c>
      <c r="E90" s="80" t="s">
        <v>107</v>
      </c>
      <c r="F90" s="59" t="s">
        <v>176</v>
      </c>
      <c r="G90" s="66">
        <v>86.17</v>
      </c>
      <c r="H90" s="67" t="str">
        <f t="shared" si="11"/>
        <v>1</v>
      </c>
      <c r="I90" s="59">
        <v>1.56</v>
      </c>
      <c r="J90" s="68" t="str">
        <f t="shared" si="12"/>
        <v>8</v>
      </c>
      <c r="K90" s="72">
        <v>92.93</v>
      </c>
      <c r="L90" s="73" t="str">
        <f t="shared" si="13"/>
        <v>2</v>
      </c>
      <c r="M90" s="73">
        <v>0</v>
      </c>
      <c r="N90" s="73" t="str">
        <f t="shared" si="14"/>
        <v>8</v>
      </c>
      <c r="O90" s="72">
        <v>49</v>
      </c>
      <c r="P90" s="73" t="str">
        <f t="shared" si="15"/>
        <v>10</v>
      </c>
      <c r="Q90" s="74">
        <v>0</v>
      </c>
      <c r="R90" s="73" t="str">
        <f t="shared" si="16"/>
        <v>10</v>
      </c>
      <c r="S90" s="62">
        <v>0</v>
      </c>
      <c r="T90" s="73" t="str">
        <f t="shared" si="17"/>
        <v>10</v>
      </c>
      <c r="U90" s="73"/>
      <c r="V90" s="73">
        <f t="shared" si="18"/>
        <v>1</v>
      </c>
      <c r="W90" s="73" t="s">
        <v>67</v>
      </c>
      <c r="X90" s="73">
        <f t="shared" si="19"/>
        <v>0</v>
      </c>
      <c r="Y90" s="73">
        <v>0</v>
      </c>
      <c r="Z90" s="73" t="str">
        <f t="shared" si="20"/>
        <v>0</v>
      </c>
      <c r="AA90" s="73">
        <f t="shared" si="21"/>
        <v>50</v>
      </c>
      <c r="AB90" s="79"/>
    </row>
    <row r="91" spans="1:28" x14ac:dyDescent="0.25">
      <c r="A91" s="62">
        <v>144</v>
      </c>
      <c r="B91" s="59" t="s">
        <v>169</v>
      </c>
      <c r="C91" s="59" t="s">
        <v>170</v>
      </c>
      <c r="D91" s="59" t="s">
        <v>171</v>
      </c>
      <c r="E91" s="80" t="s">
        <v>114</v>
      </c>
      <c r="F91" s="59" t="s">
        <v>179</v>
      </c>
      <c r="G91" s="66">
        <v>93.75</v>
      </c>
      <c r="H91" s="67" t="str">
        <f t="shared" si="11"/>
        <v>1</v>
      </c>
      <c r="I91" s="59">
        <v>2.29</v>
      </c>
      <c r="J91" s="68" t="str">
        <f t="shared" si="12"/>
        <v>8</v>
      </c>
      <c r="K91" s="72">
        <v>90.91</v>
      </c>
      <c r="L91" s="73" t="str">
        <f t="shared" si="13"/>
        <v>2</v>
      </c>
      <c r="M91" s="73">
        <v>0</v>
      </c>
      <c r="N91" s="73" t="str">
        <f t="shared" si="14"/>
        <v>8</v>
      </c>
      <c r="O91" s="72">
        <v>40</v>
      </c>
      <c r="P91" s="73" t="str">
        <f t="shared" si="15"/>
        <v>10</v>
      </c>
      <c r="Q91" s="74">
        <v>0</v>
      </c>
      <c r="R91" s="73" t="str">
        <f t="shared" si="16"/>
        <v>10</v>
      </c>
      <c r="S91" s="62">
        <v>0</v>
      </c>
      <c r="T91" s="73" t="str">
        <f t="shared" si="17"/>
        <v>10</v>
      </c>
      <c r="U91" s="73"/>
      <c r="V91" s="73">
        <f t="shared" si="18"/>
        <v>1</v>
      </c>
      <c r="W91" s="73" t="s">
        <v>67</v>
      </c>
      <c r="X91" s="73">
        <f t="shared" si="19"/>
        <v>0</v>
      </c>
      <c r="Y91" s="73">
        <v>0</v>
      </c>
      <c r="Z91" s="73" t="str">
        <f t="shared" si="20"/>
        <v>0</v>
      </c>
      <c r="AA91" s="73">
        <f t="shared" si="21"/>
        <v>50</v>
      </c>
      <c r="AB91" s="79"/>
    </row>
    <row r="92" spans="1:28" x14ac:dyDescent="0.25">
      <c r="A92" s="62">
        <v>158</v>
      </c>
      <c r="B92" s="59" t="s">
        <v>169</v>
      </c>
      <c r="C92" s="59" t="s">
        <v>170</v>
      </c>
      <c r="D92" s="59" t="s">
        <v>175</v>
      </c>
      <c r="E92" s="81" t="s">
        <v>132</v>
      </c>
      <c r="F92" s="59" t="s">
        <v>178</v>
      </c>
      <c r="G92" s="66">
        <v>105.63</v>
      </c>
      <c r="H92" s="67" t="str">
        <f t="shared" si="11"/>
        <v>0</v>
      </c>
      <c r="I92" s="59">
        <v>0.78</v>
      </c>
      <c r="J92" s="68" t="str">
        <f t="shared" si="12"/>
        <v>8</v>
      </c>
      <c r="K92" s="72">
        <v>98.31</v>
      </c>
      <c r="L92" s="73" t="str">
        <f t="shared" si="13"/>
        <v>0</v>
      </c>
      <c r="M92" s="73">
        <v>84.62</v>
      </c>
      <c r="N92" s="73" t="str">
        <f t="shared" si="14"/>
        <v>6</v>
      </c>
      <c r="O92" s="72">
        <v>36</v>
      </c>
      <c r="P92" s="73" t="str">
        <f t="shared" si="15"/>
        <v>10</v>
      </c>
      <c r="Q92" s="74">
        <v>9</v>
      </c>
      <c r="R92" s="73" t="str">
        <f t="shared" si="16"/>
        <v>0</v>
      </c>
      <c r="S92" s="62">
        <v>64</v>
      </c>
      <c r="T92" s="73" t="str">
        <f t="shared" si="17"/>
        <v>10</v>
      </c>
      <c r="U92" s="73" t="s">
        <v>46</v>
      </c>
      <c r="V92" s="73">
        <f t="shared" si="18"/>
        <v>0</v>
      </c>
      <c r="W92" s="73" t="s">
        <v>67</v>
      </c>
      <c r="X92" s="73">
        <f t="shared" si="19"/>
        <v>0</v>
      </c>
      <c r="Y92" s="73">
        <v>102</v>
      </c>
      <c r="Z92" s="73" t="str">
        <f t="shared" si="20"/>
        <v>5</v>
      </c>
      <c r="AA92" s="73">
        <f t="shared" si="21"/>
        <v>39</v>
      </c>
      <c r="AB92" s="79"/>
    </row>
    <row r="93" spans="1:28" x14ac:dyDescent="0.25">
      <c r="A93" s="62">
        <v>215</v>
      </c>
      <c r="B93" s="59" t="s">
        <v>169</v>
      </c>
      <c r="C93" s="65" t="s">
        <v>170</v>
      </c>
      <c r="D93" s="65" t="s">
        <v>175</v>
      </c>
      <c r="E93" s="80" t="s">
        <v>127</v>
      </c>
      <c r="F93" s="65" t="s">
        <v>172</v>
      </c>
      <c r="G93" s="71">
        <v>109.42</v>
      </c>
      <c r="H93" s="67" t="str">
        <f t="shared" si="11"/>
        <v>0</v>
      </c>
      <c r="I93" s="65">
        <v>2.0699999999999998</v>
      </c>
      <c r="J93" s="68" t="str">
        <f t="shared" si="12"/>
        <v>8</v>
      </c>
      <c r="K93" s="72">
        <v>90.56</v>
      </c>
      <c r="L93" s="73" t="str">
        <f t="shared" si="13"/>
        <v>2</v>
      </c>
      <c r="M93" s="73">
        <v>0</v>
      </c>
      <c r="N93" s="73" t="str">
        <f t="shared" si="14"/>
        <v>8</v>
      </c>
      <c r="O93" s="72">
        <v>44</v>
      </c>
      <c r="P93" s="73" t="str">
        <f t="shared" si="15"/>
        <v>10</v>
      </c>
      <c r="Q93" s="74">
        <v>0</v>
      </c>
      <c r="R93" s="73" t="str">
        <f t="shared" si="16"/>
        <v>10</v>
      </c>
      <c r="S93" s="62">
        <v>0</v>
      </c>
      <c r="T93" s="73" t="str">
        <f t="shared" si="17"/>
        <v>10</v>
      </c>
      <c r="U93" s="73"/>
      <c r="V93" s="73">
        <f t="shared" si="18"/>
        <v>1</v>
      </c>
      <c r="W93" s="73" t="s">
        <v>67</v>
      </c>
      <c r="X93" s="73">
        <f t="shared" si="19"/>
        <v>0</v>
      </c>
      <c r="Y93" s="73">
        <v>23</v>
      </c>
      <c r="Z93" s="73" t="str">
        <f t="shared" si="20"/>
        <v>1</v>
      </c>
      <c r="AA93" s="73">
        <f t="shared" si="21"/>
        <v>50</v>
      </c>
      <c r="AB93" s="79"/>
    </row>
    <row r="94" spans="1:28" x14ac:dyDescent="0.25">
      <c r="A94" s="62">
        <v>232</v>
      </c>
      <c r="B94" s="59" t="s">
        <v>169</v>
      </c>
      <c r="C94" s="65" t="s">
        <v>170</v>
      </c>
      <c r="D94" s="65" t="s">
        <v>137</v>
      </c>
      <c r="E94" s="81" t="s">
        <v>155</v>
      </c>
      <c r="F94" s="65" t="s">
        <v>172</v>
      </c>
      <c r="G94" s="71">
        <v>90.59</v>
      </c>
      <c r="H94" s="67" t="str">
        <f t="shared" si="11"/>
        <v>1</v>
      </c>
      <c r="I94" s="65">
        <v>1.39</v>
      </c>
      <c r="J94" s="68" t="str">
        <f t="shared" si="12"/>
        <v>8</v>
      </c>
      <c r="K94" s="72">
        <v>81.7</v>
      </c>
      <c r="L94" s="73" t="str">
        <f t="shared" si="13"/>
        <v>6</v>
      </c>
      <c r="M94" s="73">
        <v>0</v>
      </c>
      <c r="N94" s="73" t="str">
        <f t="shared" si="14"/>
        <v>8</v>
      </c>
      <c r="O94" s="72">
        <v>5</v>
      </c>
      <c r="P94" s="73" t="str">
        <f t="shared" si="15"/>
        <v>5</v>
      </c>
      <c r="Q94" s="74">
        <v>7</v>
      </c>
      <c r="R94" s="73" t="str">
        <f t="shared" si="16"/>
        <v>0</v>
      </c>
      <c r="S94" s="62">
        <v>71</v>
      </c>
      <c r="T94" s="73" t="str">
        <f t="shared" si="17"/>
        <v>10</v>
      </c>
      <c r="U94" s="73" t="s">
        <v>46</v>
      </c>
      <c r="V94" s="73">
        <f t="shared" si="18"/>
        <v>0</v>
      </c>
      <c r="W94" s="73" t="s">
        <v>67</v>
      </c>
      <c r="X94" s="73">
        <f t="shared" si="19"/>
        <v>0</v>
      </c>
      <c r="Y94" s="73">
        <v>8</v>
      </c>
      <c r="Z94" s="73" t="str">
        <f t="shared" si="20"/>
        <v>1</v>
      </c>
      <c r="AA94" s="73">
        <f t="shared" si="21"/>
        <v>39</v>
      </c>
      <c r="AB94" s="79"/>
    </row>
    <row r="95" spans="1:28" x14ac:dyDescent="0.25">
      <c r="A95" s="62">
        <v>256</v>
      </c>
      <c r="B95" s="59" t="s">
        <v>169</v>
      </c>
      <c r="C95" s="65" t="s">
        <v>170</v>
      </c>
      <c r="D95" s="65" t="s">
        <v>171</v>
      </c>
      <c r="E95" s="80" t="s">
        <v>106</v>
      </c>
      <c r="F95" s="65" t="s">
        <v>172</v>
      </c>
      <c r="G95" s="71">
        <v>78.900000000000006</v>
      </c>
      <c r="H95" s="67" t="str">
        <f t="shared" si="11"/>
        <v>1</v>
      </c>
      <c r="I95" s="65">
        <v>2.61</v>
      </c>
      <c r="J95" s="68" t="str">
        <f t="shared" si="12"/>
        <v>8</v>
      </c>
      <c r="K95" s="72">
        <v>84.73</v>
      </c>
      <c r="L95" s="73" t="str">
        <f t="shared" si="13"/>
        <v>6</v>
      </c>
      <c r="M95" s="72">
        <v>0</v>
      </c>
      <c r="N95" s="73" t="str">
        <f t="shared" si="14"/>
        <v>8</v>
      </c>
      <c r="O95" s="72">
        <v>25</v>
      </c>
      <c r="P95" s="73" t="str">
        <f t="shared" si="15"/>
        <v>5</v>
      </c>
      <c r="Q95" s="74">
        <v>0</v>
      </c>
      <c r="R95" s="73" t="str">
        <f t="shared" si="16"/>
        <v>10</v>
      </c>
      <c r="S95" s="62">
        <v>0</v>
      </c>
      <c r="T95" s="73" t="str">
        <f t="shared" si="17"/>
        <v>10</v>
      </c>
      <c r="U95" s="73"/>
      <c r="V95" s="73">
        <f t="shared" si="18"/>
        <v>1</v>
      </c>
      <c r="W95" s="73" t="s">
        <v>67</v>
      </c>
      <c r="X95" s="73">
        <f t="shared" si="19"/>
        <v>0</v>
      </c>
      <c r="Y95" s="73">
        <v>1</v>
      </c>
      <c r="Z95" s="73" t="str">
        <f t="shared" si="20"/>
        <v>1</v>
      </c>
      <c r="AA95" s="73">
        <f t="shared" si="21"/>
        <v>50</v>
      </c>
      <c r="AB95" s="79"/>
    </row>
    <row r="96" spans="1:28" x14ac:dyDescent="0.25">
      <c r="A96" s="62">
        <v>27</v>
      </c>
      <c r="B96" s="59" t="s">
        <v>169</v>
      </c>
      <c r="C96" s="59" t="s">
        <v>170</v>
      </c>
      <c r="D96" s="59" t="s">
        <v>137</v>
      </c>
      <c r="E96" s="80" t="s">
        <v>139</v>
      </c>
      <c r="F96" s="59" t="s">
        <v>177</v>
      </c>
      <c r="G96" s="66">
        <v>76.09</v>
      </c>
      <c r="H96" s="67" t="str">
        <f t="shared" si="11"/>
        <v>1</v>
      </c>
      <c r="I96" s="59">
        <v>1.35</v>
      </c>
      <c r="J96" s="68" t="str">
        <f t="shared" si="12"/>
        <v>8</v>
      </c>
      <c r="K96" s="72">
        <v>83.76</v>
      </c>
      <c r="L96" s="73" t="str">
        <f t="shared" si="13"/>
        <v>6</v>
      </c>
      <c r="M96" s="73">
        <v>0</v>
      </c>
      <c r="N96" s="73" t="str">
        <f t="shared" si="14"/>
        <v>8</v>
      </c>
      <c r="O96" s="72">
        <v>14</v>
      </c>
      <c r="P96" s="73" t="str">
        <f t="shared" si="15"/>
        <v>5</v>
      </c>
      <c r="Q96" s="74">
        <v>0</v>
      </c>
      <c r="R96" s="73" t="str">
        <f t="shared" si="16"/>
        <v>10</v>
      </c>
      <c r="S96" s="62">
        <v>0</v>
      </c>
      <c r="T96" s="73" t="str">
        <f t="shared" si="17"/>
        <v>10</v>
      </c>
      <c r="U96" s="73"/>
      <c r="V96" s="73">
        <f t="shared" si="18"/>
        <v>1</v>
      </c>
      <c r="W96" s="73" t="s">
        <v>67</v>
      </c>
      <c r="X96" s="73">
        <f t="shared" si="19"/>
        <v>0</v>
      </c>
      <c r="Y96" s="73">
        <v>0</v>
      </c>
      <c r="Z96" s="73" t="str">
        <f t="shared" si="20"/>
        <v>0</v>
      </c>
      <c r="AA96" s="73">
        <f t="shared" si="21"/>
        <v>49</v>
      </c>
      <c r="AB96" s="79"/>
    </row>
    <row r="97" spans="1:28" x14ac:dyDescent="0.25">
      <c r="A97" s="62">
        <v>38</v>
      </c>
      <c r="B97" s="59" t="s">
        <v>169</v>
      </c>
      <c r="C97" s="59" t="s">
        <v>170</v>
      </c>
      <c r="D97" s="59" t="s">
        <v>173</v>
      </c>
      <c r="E97" s="80" t="s">
        <v>116</v>
      </c>
      <c r="F97" s="59" t="s">
        <v>177</v>
      </c>
      <c r="G97" s="66">
        <v>105.1</v>
      </c>
      <c r="H97" s="67" t="str">
        <f t="shared" si="11"/>
        <v>0</v>
      </c>
      <c r="I97" s="59">
        <v>2.89</v>
      </c>
      <c r="J97" s="68" t="str">
        <f t="shared" si="12"/>
        <v>8</v>
      </c>
      <c r="K97" s="72">
        <v>94.32</v>
      </c>
      <c r="L97" s="73" t="str">
        <f t="shared" si="13"/>
        <v>2</v>
      </c>
      <c r="M97" s="73">
        <v>0</v>
      </c>
      <c r="N97" s="73" t="str">
        <f t="shared" si="14"/>
        <v>8</v>
      </c>
      <c r="O97" s="72">
        <v>44</v>
      </c>
      <c r="P97" s="73" t="str">
        <f t="shared" si="15"/>
        <v>10</v>
      </c>
      <c r="Q97" s="74">
        <v>0</v>
      </c>
      <c r="R97" s="73" t="str">
        <f t="shared" si="16"/>
        <v>10</v>
      </c>
      <c r="S97" s="62">
        <v>0</v>
      </c>
      <c r="T97" s="73" t="str">
        <f t="shared" si="17"/>
        <v>10</v>
      </c>
      <c r="U97" s="73"/>
      <c r="V97" s="73">
        <f t="shared" si="18"/>
        <v>1</v>
      </c>
      <c r="W97" s="73" t="s">
        <v>67</v>
      </c>
      <c r="X97" s="73">
        <f t="shared" si="19"/>
        <v>0</v>
      </c>
      <c r="Y97" s="73">
        <v>0</v>
      </c>
      <c r="Z97" s="73" t="str">
        <f t="shared" si="20"/>
        <v>0</v>
      </c>
      <c r="AA97" s="73">
        <f t="shared" si="21"/>
        <v>49</v>
      </c>
      <c r="AB97" s="79"/>
    </row>
    <row r="98" spans="1:28" x14ac:dyDescent="0.25">
      <c r="A98" s="62">
        <v>65</v>
      </c>
      <c r="B98" s="59" t="s">
        <v>169</v>
      </c>
      <c r="C98" s="59" t="s">
        <v>170</v>
      </c>
      <c r="D98" s="59" t="s">
        <v>174</v>
      </c>
      <c r="E98" s="80" t="s">
        <v>143</v>
      </c>
      <c r="F98" s="59" t="s">
        <v>176</v>
      </c>
      <c r="G98" s="66">
        <v>118.7</v>
      </c>
      <c r="H98" s="67" t="str">
        <f t="shared" si="11"/>
        <v>0</v>
      </c>
      <c r="I98" s="59">
        <v>0.81</v>
      </c>
      <c r="J98" s="68" t="str">
        <f t="shared" si="12"/>
        <v>8</v>
      </c>
      <c r="K98" s="72">
        <v>83.98</v>
      </c>
      <c r="L98" s="73" t="str">
        <f t="shared" si="13"/>
        <v>6</v>
      </c>
      <c r="M98" s="73">
        <v>0</v>
      </c>
      <c r="N98" s="73" t="str">
        <f t="shared" si="14"/>
        <v>8</v>
      </c>
      <c r="O98" s="72">
        <v>14</v>
      </c>
      <c r="P98" s="73" t="str">
        <f t="shared" si="15"/>
        <v>5</v>
      </c>
      <c r="Q98" s="74">
        <v>0</v>
      </c>
      <c r="R98" s="73" t="str">
        <f t="shared" si="16"/>
        <v>10</v>
      </c>
      <c r="S98" s="62">
        <v>0</v>
      </c>
      <c r="T98" s="73" t="str">
        <f t="shared" si="17"/>
        <v>10</v>
      </c>
      <c r="U98" s="73"/>
      <c r="V98" s="73">
        <f t="shared" si="18"/>
        <v>1</v>
      </c>
      <c r="W98" s="73" t="s">
        <v>67</v>
      </c>
      <c r="X98" s="73">
        <f t="shared" si="19"/>
        <v>0</v>
      </c>
      <c r="Y98" s="73">
        <v>2</v>
      </c>
      <c r="Z98" s="73" t="str">
        <f t="shared" si="20"/>
        <v>1</v>
      </c>
      <c r="AA98" s="73">
        <f t="shared" si="21"/>
        <v>49</v>
      </c>
      <c r="AB98" s="79"/>
    </row>
    <row r="99" spans="1:28" x14ac:dyDescent="0.25">
      <c r="A99" s="62">
        <v>110</v>
      </c>
      <c r="B99" s="59" t="s">
        <v>169</v>
      </c>
      <c r="C99" s="59" t="s">
        <v>170</v>
      </c>
      <c r="D99" s="59" t="s">
        <v>175</v>
      </c>
      <c r="E99" s="81" t="s">
        <v>128</v>
      </c>
      <c r="F99" s="59" t="s">
        <v>179</v>
      </c>
      <c r="G99" s="66">
        <v>93.64</v>
      </c>
      <c r="H99" s="67" t="str">
        <f t="shared" si="11"/>
        <v>1</v>
      </c>
      <c r="I99" s="59">
        <v>1.51</v>
      </c>
      <c r="J99" s="68" t="str">
        <f t="shared" si="12"/>
        <v>8</v>
      </c>
      <c r="K99" s="72">
        <v>82.38</v>
      </c>
      <c r="L99" s="73" t="str">
        <f t="shared" si="13"/>
        <v>6</v>
      </c>
      <c r="M99" s="73">
        <v>0</v>
      </c>
      <c r="N99" s="73" t="str">
        <f t="shared" si="14"/>
        <v>8</v>
      </c>
      <c r="O99" s="72">
        <v>14</v>
      </c>
      <c r="P99" s="73" t="str">
        <f t="shared" si="15"/>
        <v>5</v>
      </c>
      <c r="Q99" s="74">
        <v>15</v>
      </c>
      <c r="R99" s="73" t="str">
        <f t="shared" si="16"/>
        <v>0</v>
      </c>
      <c r="S99" s="62">
        <v>65</v>
      </c>
      <c r="T99" s="73" t="str">
        <f t="shared" si="17"/>
        <v>10</v>
      </c>
      <c r="U99" s="73" t="s">
        <v>46</v>
      </c>
      <c r="V99" s="73">
        <f t="shared" si="18"/>
        <v>0</v>
      </c>
      <c r="W99" s="73" t="s">
        <v>67</v>
      </c>
      <c r="X99" s="73">
        <f t="shared" si="19"/>
        <v>0</v>
      </c>
      <c r="Y99" s="73">
        <v>0</v>
      </c>
      <c r="Z99" s="73" t="str">
        <f t="shared" si="20"/>
        <v>0</v>
      </c>
      <c r="AA99" s="73">
        <f t="shared" si="21"/>
        <v>38</v>
      </c>
      <c r="AB99" s="79"/>
    </row>
    <row r="100" spans="1:28" x14ac:dyDescent="0.25">
      <c r="A100" s="62">
        <v>117</v>
      </c>
      <c r="B100" s="59" t="s">
        <v>169</v>
      </c>
      <c r="C100" s="59" t="s">
        <v>170</v>
      </c>
      <c r="D100" s="59" t="s">
        <v>174</v>
      </c>
      <c r="E100" s="80" t="s">
        <v>143</v>
      </c>
      <c r="F100" s="59" t="s">
        <v>179</v>
      </c>
      <c r="G100" s="66">
        <v>80.89</v>
      </c>
      <c r="H100" s="67" t="str">
        <f t="shared" si="11"/>
        <v>1</v>
      </c>
      <c r="I100" s="59">
        <v>3.66</v>
      </c>
      <c r="J100" s="68" t="str">
        <f t="shared" si="12"/>
        <v>8</v>
      </c>
      <c r="K100" s="72">
        <v>82.16</v>
      </c>
      <c r="L100" s="73" t="str">
        <f t="shared" si="13"/>
        <v>6</v>
      </c>
      <c r="M100" s="73">
        <v>0</v>
      </c>
      <c r="N100" s="73" t="str">
        <f t="shared" si="14"/>
        <v>8</v>
      </c>
      <c r="O100" s="72">
        <v>7</v>
      </c>
      <c r="P100" s="73" t="str">
        <f t="shared" si="15"/>
        <v>5</v>
      </c>
      <c r="Q100" s="74">
        <v>0</v>
      </c>
      <c r="R100" s="73" t="str">
        <f t="shared" si="16"/>
        <v>10</v>
      </c>
      <c r="S100" s="62">
        <v>0</v>
      </c>
      <c r="T100" s="73" t="str">
        <f t="shared" si="17"/>
        <v>10</v>
      </c>
      <c r="U100" s="73"/>
      <c r="V100" s="73">
        <f t="shared" si="18"/>
        <v>1</v>
      </c>
      <c r="W100" s="73" t="s">
        <v>67</v>
      </c>
      <c r="X100" s="73">
        <f t="shared" si="19"/>
        <v>0</v>
      </c>
      <c r="Y100" s="73">
        <v>0</v>
      </c>
      <c r="Z100" s="73" t="str">
        <f t="shared" si="20"/>
        <v>0</v>
      </c>
      <c r="AA100" s="73">
        <f t="shared" si="21"/>
        <v>49</v>
      </c>
      <c r="AB100" s="79"/>
    </row>
    <row r="101" spans="1:28" x14ac:dyDescent="0.25">
      <c r="A101" s="62">
        <v>253</v>
      </c>
      <c r="B101" s="59" t="s">
        <v>169</v>
      </c>
      <c r="C101" s="65" t="s">
        <v>170</v>
      </c>
      <c r="D101" s="65" t="s">
        <v>171</v>
      </c>
      <c r="E101" s="80" t="s">
        <v>109</v>
      </c>
      <c r="F101" s="65" t="s">
        <v>172</v>
      </c>
      <c r="G101" s="71">
        <v>111.83</v>
      </c>
      <c r="H101" s="67" t="str">
        <f t="shared" si="11"/>
        <v>0</v>
      </c>
      <c r="I101" s="65">
        <v>1.1000000000000001</v>
      </c>
      <c r="J101" s="68" t="str">
        <f t="shared" si="12"/>
        <v>8</v>
      </c>
      <c r="K101" s="72">
        <v>91.91</v>
      </c>
      <c r="L101" s="73" t="str">
        <f t="shared" si="13"/>
        <v>2</v>
      </c>
      <c r="M101" s="72">
        <v>0</v>
      </c>
      <c r="N101" s="73" t="str">
        <f t="shared" si="14"/>
        <v>8</v>
      </c>
      <c r="O101" s="72">
        <v>17</v>
      </c>
      <c r="P101" s="73" t="str">
        <f t="shared" si="15"/>
        <v>5</v>
      </c>
      <c r="Q101" s="74">
        <v>0</v>
      </c>
      <c r="R101" s="73" t="str">
        <f t="shared" si="16"/>
        <v>10</v>
      </c>
      <c r="S101" s="62">
        <v>0</v>
      </c>
      <c r="T101" s="73" t="str">
        <f t="shared" si="17"/>
        <v>10</v>
      </c>
      <c r="U101" s="73"/>
      <c r="V101" s="73">
        <f t="shared" si="18"/>
        <v>1</v>
      </c>
      <c r="W101" s="73" t="s">
        <v>67</v>
      </c>
      <c r="X101" s="73">
        <f t="shared" si="19"/>
        <v>0</v>
      </c>
      <c r="Y101" s="73">
        <v>344</v>
      </c>
      <c r="Z101" s="73" t="str">
        <f t="shared" si="20"/>
        <v>5</v>
      </c>
      <c r="AA101" s="73">
        <f t="shared" si="21"/>
        <v>49</v>
      </c>
      <c r="AB101" s="79"/>
    </row>
    <row r="102" spans="1:28" x14ac:dyDescent="0.25">
      <c r="A102" s="62">
        <v>3</v>
      </c>
      <c r="B102" s="59" t="s">
        <v>169</v>
      </c>
      <c r="C102" s="59" t="s">
        <v>170</v>
      </c>
      <c r="D102" s="59" t="s">
        <v>175</v>
      </c>
      <c r="E102" s="81" t="s">
        <v>131</v>
      </c>
      <c r="F102" s="59" t="s">
        <v>177</v>
      </c>
      <c r="G102" s="66">
        <v>141.47999999999999</v>
      </c>
      <c r="H102" s="67" t="str">
        <f t="shared" si="11"/>
        <v>0</v>
      </c>
      <c r="I102" s="59">
        <v>1.68</v>
      </c>
      <c r="J102" s="68" t="str">
        <f t="shared" si="12"/>
        <v>8</v>
      </c>
      <c r="K102" s="72">
        <v>81.34</v>
      </c>
      <c r="L102" s="73" t="str">
        <f t="shared" si="13"/>
        <v>6</v>
      </c>
      <c r="M102" s="73">
        <v>0</v>
      </c>
      <c r="N102" s="73" t="str">
        <f t="shared" si="14"/>
        <v>8</v>
      </c>
      <c r="O102" s="72">
        <v>10</v>
      </c>
      <c r="P102" s="73" t="str">
        <f t="shared" si="15"/>
        <v>5</v>
      </c>
      <c r="Q102" s="74">
        <v>8</v>
      </c>
      <c r="R102" s="73" t="str">
        <f t="shared" si="16"/>
        <v>0</v>
      </c>
      <c r="S102" s="62">
        <v>61</v>
      </c>
      <c r="T102" s="73" t="str">
        <f t="shared" si="17"/>
        <v>10</v>
      </c>
      <c r="U102" s="73" t="s">
        <v>46</v>
      </c>
      <c r="V102" s="73">
        <f t="shared" si="18"/>
        <v>0</v>
      </c>
      <c r="W102" s="73" t="s">
        <v>67</v>
      </c>
      <c r="X102" s="73">
        <f t="shared" si="19"/>
        <v>0</v>
      </c>
      <c r="Y102" s="73">
        <v>0</v>
      </c>
      <c r="Z102" s="73" t="str">
        <f t="shared" si="20"/>
        <v>0</v>
      </c>
      <c r="AA102" s="73">
        <f t="shared" si="21"/>
        <v>37</v>
      </c>
      <c r="AB102" s="79"/>
    </row>
    <row r="103" spans="1:28" x14ac:dyDescent="0.25">
      <c r="A103" s="62">
        <v>51</v>
      </c>
      <c r="B103" s="59" t="s">
        <v>169</v>
      </c>
      <c r="C103" s="59" t="s">
        <v>170</v>
      </c>
      <c r="D103" s="59" t="s">
        <v>171</v>
      </c>
      <c r="E103" s="80" t="s">
        <v>103</v>
      </c>
      <c r="F103" s="59" t="s">
        <v>177</v>
      </c>
      <c r="G103" s="66">
        <v>101.02</v>
      </c>
      <c r="H103" s="67" t="str">
        <f t="shared" si="11"/>
        <v>0</v>
      </c>
      <c r="I103" s="59">
        <v>1.69</v>
      </c>
      <c r="J103" s="68" t="str">
        <f t="shared" si="12"/>
        <v>8</v>
      </c>
      <c r="K103" s="72">
        <v>83.42</v>
      </c>
      <c r="L103" s="73" t="str">
        <f t="shared" si="13"/>
        <v>6</v>
      </c>
      <c r="M103" s="73">
        <v>0</v>
      </c>
      <c r="N103" s="73" t="str">
        <f t="shared" si="14"/>
        <v>8</v>
      </c>
      <c r="O103" s="72">
        <v>13</v>
      </c>
      <c r="P103" s="73" t="str">
        <f t="shared" si="15"/>
        <v>5</v>
      </c>
      <c r="Q103" s="74">
        <v>0</v>
      </c>
      <c r="R103" s="73" t="str">
        <f t="shared" si="16"/>
        <v>10</v>
      </c>
      <c r="S103" s="62">
        <v>0</v>
      </c>
      <c r="T103" s="73" t="str">
        <f t="shared" si="17"/>
        <v>10</v>
      </c>
      <c r="U103" s="73"/>
      <c r="V103" s="73">
        <f t="shared" si="18"/>
        <v>1</v>
      </c>
      <c r="W103" s="73" t="s">
        <v>67</v>
      </c>
      <c r="X103" s="73">
        <f t="shared" si="19"/>
        <v>0</v>
      </c>
      <c r="Y103" s="73">
        <v>0</v>
      </c>
      <c r="Z103" s="73" t="str">
        <f t="shared" si="20"/>
        <v>0</v>
      </c>
      <c r="AA103" s="73">
        <f t="shared" si="21"/>
        <v>48</v>
      </c>
      <c r="AB103" s="79"/>
    </row>
    <row r="104" spans="1:28" x14ac:dyDescent="0.25">
      <c r="A104" s="62">
        <v>128</v>
      </c>
      <c r="B104" s="59" t="s">
        <v>169</v>
      </c>
      <c r="C104" s="59" t="s">
        <v>170</v>
      </c>
      <c r="D104" s="59" t="s">
        <v>137</v>
      </c>
      <c r="E104" s="81" t="s">
        <v>155</v>
      </c>
      <c r="F104" s="59" t="s">
        <v>179</v>
      </c>
      <c r="G104" s="66">
        <v>105.92</v>
      </c>
      <c r="H104" s="67" t="str">
        <f t="shared" si="11"/>
        <v>0</v>
      </c>
      <c r="I104" s="59">
        <v>4.53</v>
      </c>
      <c r="J104" s="68" t="str">
        <f t="shared" si="12"/>
        <v>8</v>
      </c>
      <c r="K104" s="72">
        <v>83.5</v>
      </c>
      <c r="L104" s="73" t="str">
        <f t="shared" si="13"/>
        <v>6</v>
      </c>
      <c r="M104" s="73">
        <v>0</v>
      </c>
      <c r="N104" s="73" t="str">
        <f t="shared" si="14"/>
        <v>8</v>
      </c>
      <c r="O104" s="72">
        <v>1</v>
      </c>
      <c r="P104" s="73" t="str">
        <f t="shared" si="15"/>
        <v>5</v>
      </c>
      <c r="Q104" s="74">
        <v>15</v>
      </c>
      <c r="R104" s="73" t="str">
        <f t="shared" si="16"/>
        <v>0</v>
      </c>
      <c r="S104" s="62">
        <v>66</v>
      </c>
      <c r="T104" s="73" t="str">
        <f t="shared" si="17"/>
        <v>10</v>
      </c>
      <c r="U104" s="73" t="s">
        <v>46</v>
      </c>
      <c r="V104" s="73">
        <f t="shared" si="18"/>
        <v>0</v>
      </c>
      <c r="W104" s="73" t="s">
        <v>67</v>
      </c>
      <c r="X104" s="73">
        <f t="shared" si="19"/>
        <v>0</v>
      </c>
      <c r="Y104" s="73">
        <v>0</v>
      </c>
      <c r="Z104" s="73" t="str">
        <f t="shared" si="20"/>
        <v>0</v>
      </c>
      <c r="AA104" s="73">
        <f t="shared" si="21"/>
        <v>37</v>
      </c>
      <c r="AB104" s="79"/>
    </row>
    <row r="105" spans="1:28" x14ac:dyDescent="0.25">
      <c r="A105" s="62">
        <v>143</v>
      </c>
      <c r="B105" s="59" t="s">
        <v>169</v>
      </c>
      <c r="C105" s="59" t="s">
        <v>170</v>
      </c>
      <c r="D105" s="59" t="s">
        <v>173</v>
      </c>
      <c r="E105" s="80" t="s">
        <v>115</v>
      </c>
      <c r="F105" s="59" t="s">
        <v>179</v>
      </c>
      <c r="G105" s="66">
        <v>31.62</v>
      </c>
      <c r="H105" s="67" t="str">
        <f t="shared" si="11"/>
        <v>1</v>
      </c>
      <c r="I105" s="59">
        <v>70.150000000000006</v>
      </c>
      <c r="J105" s="68" t="str">
        <f t="shared" si="12"/>
        <v>8</v>
      </c>
      <c r="K105" s="72">
        <v>95.72</v>
      </c>
      <c r="L105" s="73" t="str">
        <f t="shared" si="13"/>
        <v>0</v>
      </c>
      <c r="M105" s="73">
        <v>0</v>
      </c>
      <c r="N105" s="73" t="str">
        <f t="shared" si="14"/>
        <v>8</v>
      </c>
      <c r="O105" s="72">
        <v>30</v>
      </c>
      <c r="P105" s="73" t="str">
        <f t="shared" si="15"/>
        <v>10</v>
      </c>
      <c r="Q105" s="74">
        <v>0</v>
      </c>
      <c r="R105" s="73" t="str">
        <f t="shared" si="16"/>
        <v>10</v>
      </c>
      <c r="S105" s="62">
        <v>0</v>
      </c>
      <c r="T105" s="73" t="str">
        <f t="shared" si="17"/>
        <v>10</v>
      </c>
      <c r="U105" s="73"/>
      <c r="V105" s="73">
        <f t="shared" si="18"/>
        <v>1</v>
      </c>
      <c r="W105" s="73" t="s">
        <v>67</v>
      </c>
      <c r="X105" s="73">
        <f t="shared" si="19"/>
        <v>0</v>
      </c>
      <c r="Y105" s="73">
        <v>0</v>
      </c>
      <c r="Z105" s="73" t="str">
        <f t="shared" si="20"/>
        <v>0</v>
      </c>
      <c r="AA105" s="73">
        <f t="shared" si="21"/>
        <v>48</v>
      </c>
      <c r="AB105" s="79"/>
    </row>
    <row r="106" spans="1:28" x14ac:dyDescent="0.25">
      <c r="A106" s="62">
        <v>25</v>
      </c>
      <c r="B106" s="59" t="s">
        <v>169</v>
      </c>
      <c r="C106" s="59" t="s">
        <v>170</v>
      </c>
      <c r="D106" s="59" t="s">
        <v>137</v>
      </c>
      <c r="E106" s="81" t="s">
        <v>156</v>
      </c>
      <c r="F106" s="59" t="s">
        <v>177</v>
      </c>
      <c r="G106" s="66">
        <v>92.03</v>
      </c>
      <c r="H106" s="67" t="str">
        <f t="shared" si="11"/>
        <v>1</v>
      </c>
      <c r="I106" s="59">
        <v>4.34</v>
      </c>
      <c r="J106" s="68" t="str">
        <f t="shared" si="12"/>
        <v>8</v>
      </c>
      <c r="K106" s="72">
        <v>88.47</v>
      </c>
      <c r="L106" s="73" t="str">
        <f t="shared" si="13"/>
        <v>4</v>
      </c>
      <c r="M106" s="73">
        <v>0</v>
      </c>
      <c r="N106" s="73" t="str">
        <f t="shared" si="14"/>
        <v>8</v>
      </c>
      <c r="O106" s="72">
        <v>16</v>
      </c>
      <c r="P106" s="73" t="str">
        <f t="shared" si="15"/>
        <v>5</v>
      </c>
      <c r="Q106" s="74">
        <v>9</v>
      </c>
      <c r="R106" s="73" t="str">
        <f t="shared" si="16"/>
        <v>0</v>
      </c>
      <c r="S106" s="62">
        <v>73</v>
      </c>
      <c r="T106" s="73" t="str">
        <f t="shared" si="17"/>
        <v>10</v>
      </c>
      <c r="U106" s="73" t="s">
        <v>46</v>
      </c>
      <c r="V106" s="73">
        <f t="shared" si="18"/>
        <v>0</v>
      </c>
      <c r="W106" s="73" t="s">
        <v>67</v>
      </c>
      <c r="X106" s="73">
        <f t="shared" si="19"/>
        <v>0</v>
      </c>
      <c r="Y106" s="73">
        <v>0</v>
      </c>
      <c r="Z106" s="73" t="str">
        <f t="shared" si="20"/>
        <v>0</v>
      </c>
      <c r="AA106" s="73">
        <f t="shared" si="21"/>
        <v>36</v>
      </c>
      <c r="AB106" s="79"/>
    </row>
    <row r="107" spans="1:28" x14ac:dyDescent="0.25">
      <c r="A107" s="62">
        <v>35</v>
      </c>
      <c r="B107" s="59" t="s">
        <v>169</v>
      </c>
      <c r="C107" s="59" t="s">
        <v>170</v>
      </c>
      <c r="D107" s="59" t="s">
        <v>119</v>
      </c>
      <c r="E107" s="80" t="s">
        <v>118</v>
      </c>
      <c r="F107" s="59" t="s">
        <v>177</v>
      </c>
      <c r="G107" s="66">
        <v>42.22</v>
      </c>
      <c r="H107" s="67" t="str">
        <f t="shared" si="11"/>
        <v>1</v>
      </c>
      <c r="I107" s="59">
        <v>2.06</v>
      </c>
      <c r="J107" s="68" t="str">
        <f t="shared" si="12"/>
        <v>8</v>
      </c>
      <c r="K107" s="72">
        <v>87.27</v>
      </c>
      <c r="L107" s="73" t="str">
        <f t="shared" si="13"/>
        <v>4</v>
      </c>
      <c r="M107" s="73">
        <v>0</v>
      </c>
      <c r="N107" s="73" t="str">
        <f t="shared" si="14"/>
        <v>8</v>
      </c>
      <c r="O107" s="72">
        <v>23</v>
      </c>
      <c r="P107" s="73" t="str">
        <f t="shared" si="15"/>
        <v>5</v>
      </c>
      <c r="Q107" s="74">
        <v>0</v>
      </c>
      <c r="R107" s="73" t="str">
        <f t="shared" si="16"/>
        <v>10</v>
      </c>
      <c r="S107" s="62">
        <v>0</v>
      </c>
      <c r="T107" s="73" t="str">
        <f t="shared" si="17"/>
        <v>10</v>
      </c>
      <c r="U107" s="73"/>
      <c r="V107" s="73">
        <f t="shared" si="18"/>
        <v>1</v>
      </c>
      <c r="W107" s="73" t="s">
        <v>67</v>
      </c>
      <c r="X107" s="73">
        <f t="shared" si="19"/>
        <v>0</v>
      </c>
      <c r="Y107" s="73">
        <v>0</v>
      </c>
      <c r="Z107" s="73" t="str">
        <f t="shared" si="20"/>
        <v>0</v>
      </c>
      <c r="AA107" s="73">
        <f t="shared" si="21"/>
        <v>47</v>
      </c>
      <c r="AB107" s="79"/>
    </row>
    <row r="108" spans="1:28" x14ac:dyDescent="0.25">
      <c r="A108" s="62">
        <v>42</v>
      </c>
      <c r="B108" s="59" t="s">
        <v>169</v>
      </c>
      <c r="C108" s="59" t="s">
        <v>170</v>
      </c>
      <c r="D108" s="59" t="s">
        <v>171</v>
      </c>
      <c r="E108" s="81" t="s">
        <v>112</v>
      </c>
      <c r="F108" s="59" t="s">
        <v>177</v>
      </c>
      <c r="G108" s="66">
        <v>94.37</v>
      </c>
      <c r="H108" s="67" t="str">
        <f t="shared" si="11"/>
        <v>1</v>
      </c>
      <c r="I108" s="59">
        <v>2.16</v>
      </c>
      <c r="J108" s="68" t="str">
        <f t="shared" si="12"/>
        <v>8</v>
      </c>
      <c r="K108" s="72">
        <v>88.49</v>
      </c>
      <c r="L108" s="73" t="str">
        <f t="shared" si="13"/>
        <v>4</v>
      </c>
      <c r="M108" s="73">
        <v>0</v>
      </c>
      <c r="N108" s="73" t="str">
        <f t="shared" si="14"/>
        <v>8</v>
      </c>
      <c r="O108" s="72">
        <v>20</v>
      </c>
      <c r="P108" s="73" t="str">
        <f t="shared" si="15"/>
        <v>5</v>
      </c>
      <c r="Q108" s="74">
        <v>9</v>
      </c>
      <c r="R108" s="73" t="str">
        <f t="shared" si="16"/>
        <v>0</v>
      </c>
      <c r="S108" s="62">
        <v>62</v>
      </c>
      <c r="T108" s="73" t="str">
        <f t="shared" si="17"/>
        <v>10</v>
      </c>
      <c r="U108" s="73" t="s">
        <v>46</v>
      </c>
      <c r="V108" s="73">
        <f t="shared" si="18"/>
        <v>0</v>
      </c>
      <c r="W108" s="73" t="s">
        <v>67</v>
      </c>
      <c r="X108" s="73">
        <f t="shared" si="19"/>
        <v>0</v>
      </c>
      <c r="Y108" s="73">
        <v>0</v>
      </c>
      <c r="Z108" s="73" t="str">
        <f t="shared" si="20"/>
        <v>0</v>
      </c>
      <c r="AA108" s="73">
        <f t="shared" si="21"/>
        <v>36</v>
      </c>
      <c r="AB108" s="79"/>
    </row>
    <row r="109" spans="1:28" x14ac:dyDescent="0.25">
      <c r="A109" s="62">
        <v>44</v>
      </c>
      <c r="B109" s="59" t="s">
        <v>169</v>
      </c>
      <c r="C109" s="59" t="s">
        <v>170</v>
      </c>
      <c r="D109" s="59" t="s">
        <v>171</v>
      </c>
      <c r="E109" s="80" t="s">
        <v>110</v>
      </c>
      <c r="F109" s="59" t="s">
        <v>177</v>
      </c>
      <c r="G109" s="66">
        <v>81.91</v>
      </c>
      <c r="H109" s="67" t="str">
        <f t="shared" si="11"/>
        <v>1</v>
      </c>
      <c r="I109" s="59">
        <v>1.32</v>
      </c>
      <c r="J109" s="68" t="str">
        <f t="shared" si="12"/>
        <v>8</v>
      </c>
      <c r="K109" s="72">
        <v>86.55</v>
      </c>
      <c r="L109" s="73" t="str">
        <f t="shared" si="13"/>
        <v>4</v>
      </c>
      <c r="M109" s="73">
        <v>0</v>
      </c>
      <c r="N109" s="73" t="str">
        <f t="shared" si="14"/>
        <v>8</v>
      </c>
      <c r="O109" s="72">
        <v>16</v>
      </c>
      <c r="P109" s="73" t="str">
        <f t="shared" si="15"/>
        <v>5</v>
      </c>
      <c r="Q109" s="74">
        <v>0</v>
      </c>
      <c r="R109" s="73" t="str">
        <f t="shared" si="16"/>
        <v>10</v>
      </c>
      <c r="S109" s="62">
        <v>0</v>
      </c>
      <c r="T109" s="73" t="str">
        <f t="shared" si="17"/>
        <v>10</v>
      </c>
      <c r="U109" s="73"/>
      <c r="V109" s="73">
        <f t="shared" si="18"/>
        <v>1</v>
      </c>
      <c r="W109" s="73" t="s">
        <v>67</v>
      </c>
      <c r="X109" s="73">
        <f t="shared" si="19"/>
        <v>0</v>
      </c>
      <c r="Y109" s="73">
        <v>0</v>
      </c>
      <c r="Z109" s="73" t="str">
        <f t="shared" si="20"/>
        <v>0</v>
      </c>
      <c r="AA109" s="73">
        <f t="shared" si="21"/>
        <v>47</v>
      </c>
      <c r="AB109" s="79"/>
    </row>
    <row r="110" spans="1:28" x14ac:dyDescent="0.25">
      <c r="A110" s="62">
        <v>123</v>
      </c>
      <c r="B110" s="59" t="s">
        <v>169</v>
      </c>
      <c r="C110" s="59" t="s">
        <v>170</v>
      </c>
      <c r="D110" s="59" t="s">
        <v>136</v>
      </c>
      <c r="E110" s="80" t="s">
        <v>154</v>
      </c>
      <c r="F110" s="59" t="s">
        <v>179</v>
      </c>
      <c r="G110" s="66">
        <v>84.06</v>
      </c>
      <c r="H110" s="67" t="str">
        <f t="shared" si="11"/>
        <v>1</v>
      </c>
      <c r="I110" s="59">
        <v>9.65</v>
      </c>
      <c r="J110" s="68" t="str">
        <f t="shared" si="12"/>
        <v>8</v>
      </c>
      <c r="K110" s="72">
        <v>87.57</v>
      </c>
      <c r="L110" s="73" t="str">
        <f t="shared" si="13"/>
        <v>4</v>
      </c>
      <c r="M110" s="73">
        <v>0</v>
      </c>
      <c r="N110" s="73" t="str">
        <f t="shared" si="14"/>
        <v>8</v>
      </c>
      <c r="O110" s="72">
        <v>12</v>
      </c>
      <c r="P110" s="73" t="str">
        <f t="shared" si="15"/>
        <v>5</v>
      </c>
      <c r="Q110" s="74">
        <v>0</v>
      </c>
      <c r="R110" s="73" t="str">
        <f t="shared" si="16"/>
        <v>10</v>
      </c>
      <c r="S110" s="62">
        <v>0</v>
      </c>
      <c r="T110" s="73" t="str">
        <f t="shared" si="17"/>
        <v>10</v>
      </c>
      <c r="U110" s="73"/>
      <c r="V110" s="73">
        <f t="shared" si="18"/>
        <v>1</v>
      </c>
      <c r="W110" s="73" t="s">
        <v>67</v>
      </c>
      <c r="X110" s="73">
        <f t="shared" si="19"/>
        <v>0</v>
      </c>
      <c r="Y110" s="73">
        <v>0</v>
      </c>
      <c r="Z110" s="73" t="str">
        <f t="shared" si="20"/>
        <v>0</v>
      </c>
      <c r="AA110" s="73">
        <f t="shared" si="21"/>
        <v>47</v>
      </c>
      <c r="AB110" s="79"/>
    </row>
    <row r="111" spans="1:28" x14ac:dyDescent="0.25">
      <c r="A111" s="62">
        <v>126</v>
      </c>
      <c r="B111" s="59" t="s">
        <v>169</v>
      </c>
      <c r="C111" s="59" t="s">
        <v>170</v>
      </c>
      <c r="D111" s="59" t="s">
        <v>137</v>
      </c>
      <c r="E111" s="81" t="s">
        <v>147</v>
      </c>
      <c r="F111" s="59" t="s">
        <v>179</v>
      </c>
      <c r="G111" s="66">
        <v>94.48</v>
      </c>
      <c r="H111" s="67" t="str">
        <f t="shared" si="11"/>
        <v>1</v>
      </c>
      <c r="I111" s="59">
        <v>2.21</v>
      </c>
      <c r="J111" s="68" t="str">
        <f t="shared" si="12"/>
        <v>8</v>
      </c>
      <c r="K111" s="72">
        <v>85.71</v>
      </c>
      <c r="L111" s="73" t="str">
        <f t="shared" si="13"/>
        <v>4</v>
      </c>
      <c r="M111" s="73">
        <v>0</v>
      </c>
      <c r="N111" s="73" t="str">
        <f t="shared" si="14"/>
        <v>8</v>
      </c>
      <c r="O111" s="72">
        <v>0</v>
      </c>
      <c r="P111" s="73" t="str">
        <f t="shared" si="15"/>
        <v>5</v>
      </c>
      <c r="Q111" s="74">
        <v>11</v>
      </c>
      <c r="R111" s="73" t="str">
        <f t="shared" si="16"/>
        <v>0</v>
      </c>
      <c r="S111" s="62">
        <v>63</v>
      </c>
      <c r="T111" s="73" t="str">
        <f t="shared" si="17"/>
        <v>10</v>
      </c>
      <c r="U111" s="73" t="s">
        <v>46</v>
      </c>
      <c r="V111" s="73">
        <f t="shared" si="18"/>
        <v>0</v>
      </c>
      <c r="W111" s="73" t="s">
        <v>67</v>
      </c>
      <c r="X111" s="73">
        <f t="shared" si="19"/>
        <v>0</v>
      </c>
      <c r="Y111" s="73">
        <v>0</v>
      </c>
      <c r="Z111" s="73" t="str">
        <f t="shared" si="20"/>
        <v>0</v>
      </c>
      <c r="AA111" s="73">
        <f t="shared" si="21"/>
        <v>36</v>
      </c>
      <c r="AB111" s="79"/>
    </row>
    <row r="112" spans="1:28" x14ac:dyDescent="0.25">
      <c r="A112" s="62">
        <v>129</v>
      </c>
      <c r="B112" s="59" t="s">
        <v>169</v>
      </c>
      <c r="C112" s="59" t="s">
        <v>170</v>
      </c>
      <c r="D112" s="59" t="s">
        <v>137</v>
      </c>
      <c r="E112" s="81" t="s">
        <v>156</v>
      </c>
      <c r="F112" s="59" t="s">
        <v>179</v>
      </c>
      <c r="G112" s="66">
        <v>90.96</v>
      </c>
      <c r="H112" s="67" t="str">
        <f t="shared" si="11"/>
        <v>1</v>
      </c>
      <c r="I112" s="59">
        <v>2.23</v>
      </c>
      <c r="J112" s="68" t="str">
        <f t="shared" si="12"/>
        <v>8</v>
      </c>
      <c r="K112" s="72">
        <v>88.15</v>
      </c>
      <c r="L112" s="73" t="str">
        <f t="shared" si="13"/>
        <v>4</v>
      </c>
      <c r="M112" s="73">
        <v>0</v>
      </c>
      <c r="N112" s="73" t="str">
        <f t="shared" si="14"/>
        <v>8</v>
      </c>
      <c r="O112" s="72">
        <v>11</v>
      </c>
      <c r="P112" s="73" t="str">
        <f t="shared" si="15"/>
        <v>5</v>
      </c>
      <c r="Q112" s="74">
        <v>9</v>
      </c>
      <c r="R112" s="73" t="str">
        <f t="shared" si="16"/>
        <v>0</v>
      </c>
      <c r="S112" s="62">
        <v>73</v>
      </c>
      <c r="T112" s="73" t="str">
        <f t="shared" si="17"/>
        <v>10</v>
      </c>
      <c r="U112" s="73" t="s">
        <v>46</v>
      </c>
      <c r="V112" s="73">
        <f t="shared" si="18"/>
        <v>0</v>
      </c>
      <c r="W112" s="73" t="s">
        <v>67</v>
      </c>
      <c r="X112" s="73">
        <f t="shared" si="19"/>
        <v>0</v>
      </c>
      <c r="Y112" s="73">
        <v>0</v>
      </c>
      <c r="Z112" s="73" t="str">
        <f t="shared" si="20"/>
        <v>0</v>
      </c>
      <c r="AA112" s="73">
        <f t="shared" si="21"/>
        <v>36</v>
      </c>
      <c r="AB112" s="79"/>
    </row>
    <row r="113" spans="1:28" x14ac:dyDescent="0.25">
      <c r="A113" s="62">
        <v>146</v>
      </c>
      <c r="B113" s="59" t="s">
        <v>169</v>
      </c>
      <c r="C113" s="59" t="s">
        <v>170</v>
      </c>
      <c r="D113" s="59" t="s">
        <v>171</v>
      </c>
      <c r="E113" s="81" t="s">
        <v>112</v>
      </c>
      <c r="F113" s="59" t="s">
        <v>179</v>
      </c>
      <c r="G113" s="66">
        <v>88.52</v>
      </c>
      <c r="H113" s="67" t="str">
        <f t="shared" si="11"/>
        <v>1</v>
      </c>
      <c r="I113" s="59">
        <v>1.5</v>
      </c>
      <c r="J113" s="68" t="str">
        <f t="shared" si="12"/>
        <v>8</v>
      </c>
      <c r="K113" s="72">
        <v>88.08</v>
      </c>
      <c r="L113" s="73" t="str">
        <f t="shared" si="13"/>
        <v>4</v>
      </c>
      <c r="M113" s="73">
        <v>0</v>
      </c>
      <c r="N113" s="73" t="str">
        <f t="shared" si="14"/>
        <v>8</v>
      </c>
      <c r="O113" s="72">
        <v>29</v>
      </c>
      <c r="P113" s="73" t="str">
        <f t="shared" si="15"/>
        <v>5</v>
      </c>
      <c r="Q113" s="74">
        <v>9</v>
      </c>
      <c r="R113" s="73" t="str">
        <f t="shared" si="16"/>
        <v>0</v>
      </c>
      <c r="S113" s="62">
        <v>62</v>
      </c>
      <c r="T113" s="73" t="str">
        <f t="shared" si="17"/>
        <v>10</v>
      </c>
      <c r="U113" s="73" t="s">
        <v>46</v>
      </c>
      <c r="V113" s="73">
        <f t="shared" si="18"/>
        <v>0</v>
      </c>
      <c r="W113" s="73" t="s">
        <v>67</v>
      </c>
      <c r="X113" s="73">
        <f t="shared" si="19"/>
        <v>0</v>
      </c>
      <c r="Y113" s="73">
        <v>0</v>
      </c>
      <c r="Z113" s="73" t="str">
        <f t="shared" si="20"/>
        <v>0</v>
      </c>
      <c r="AA113" s="73">
        <f t="shared" si="21"/>
        <v>36</v>
      </c>
      <c r="AB113" s="79"/>
    </row>
    <row r="114" spans="1:28" x14ac:dyDescent="0.25">
      <c r="A114" s="62">
        <v>151</v>
      </c>
      <c r="B114" s="59" t="s">
        <v>169</v>
      </c>
      <c r="C114" s="59" t="s">
        <v>170</v>
      </c>
      <c r="D114" s="59" t="s">
        <v>171</v>
      </c>
      <c r="E114" s="80" t="s">
        <v>107</v>
      </c>
      <c r="F114" s="59" t="s">
        <v>179</v>
      </c>
      <c r="G114" s="66">
        <v>87.23</v>
      </c>
      <c r="H114" s="67" t="str">
        <f t="shared" si="11"/>
        <v>1</v>
      </c>
      <c r="I114" s="59">
        <v>2.2599999999999998</v>
      </c>
      <c r="J114" s="68" t="str">
        <f t="shared" si="12"/>
        <v>8</v>
      </c>
      <c r="K114" s="72">
        <v>88.65</v>
      </c>
      <c r="L114" s="73" t="str">
        <f t="shared" si="13"/>
        <v>4</v>
      </c>
      <c r="M114" s="73">
        <v>0</v>
      </c>
      <c r="N114" s="73" t="str">
        <f t="shared" si="14"/>
        <v>8</v>
      </c>
      <c r="O114" s="72">
        <v>28</v>
      </c>
      <c r="P114" s="73" t="str">
        <f t="shared" si="15"/>
        <v>5</v>
      </c>
      <c r="Q114" s="74">
        <v>0</v>
      </c>
      <c r="R114" s="73" t="str">
        <f t="shared" si="16"/>
        <v>10</v>
      </c>
      <c r="S114" s="62">
        <v>0</v>
      </c>
      <c r="T114" s="73" t="str">
        <f t="shared" si="17"/>
        <v>10</v>
      </c>
      <c r="U114" s="73"/>
      <c r="V114" s="73">
        <f t="shared" si="18"/>
        <v>1</v>
      </c>
      <c r="W114" s="73" t="s">
        <v>67</v>
      </c>
      <c r="X114" s="73">
        <f t="shared" si="19"/>
        <v>0</v>
      </c>
      <c r="Y114" s="73">
        <v>0</v>
      </c>
      <c r="Z114" s="73" t="str">
        <f t="shared" si="20"/>
        <v>0</v>
      </c>
      <c r="AA114" s="73">
        <f t="shared" si="21"/>
        <v>47</v>
      </c>
      <c r="AB114" s="79"/>
    </row>
    <row r="115" spans="1:28" x14ac:dyDescent="0.25">
      <c r="A115" s="62">
        <v>161</v>
      </c>
      <c r="B115" s="59" t="s">
        <v>169</v>
      </c>
      <c r="C115" s="59" t="s">
        <v>170</v>
      </c>
      <c r="D115" s="59" t="s">
        <v>175</v>
      </c>
      <c r="E115" s="81" t="s">
        <v>129</v>
      </c>
      <c r="F115" s="59" t="s">
        <v>178</v>
      </c>
      <c r="G115" s="66">
        <v>105.42</v>
      </c>
      <c r="H115" s="67" t="str">
        <f t="shared" si="11"/>
        <v>0</v>
      </c>
      <c r="I115" s="59">
        <v>1.08</v>
      </c>
      <c r="J115" s="68" t="str">
        <f t="shared" si="12"/>
        <v>8</v>
      </c>
      <c r="K115" s="72">
        <v>87.41</v>
      </c>
      <c r="L115" s="73" t="str">
        <f t="shared" si="13"/>
        <v>4</v>
      </c>
      <c r="M115" s="73">
        <v>0</v>
      </c>
      <c r="N115" s="73" t="str">
        <f t="shared" si="14"/>
        <v>8</v>
      </c>
      <c r="O115" s="72">
        <v>26</v>
      </c>
      <c r="P115" s="73" t="str">
        <f t="shared" si="15"/>
        <v>5</v>
      </c>
      <c r="Q115" s="74">
        <v>10</v>
      </c>
      <c r="R115" s="73" t="str">
        <f t="shared" si="16"/>
        <v>0</v>
      </c>
      <c r="S115" s="62">
        <v>74</v>
      </c>
      <c r="T115" s="73" t="str">
        <f t="shared" si="17"/>
        <v>10</v>
      </c>
      <c r="U115" s="73" t="s">
        <v>46</v>
      </c>
      <c r="V115" s="73">
        <f t="shared" si="18"/>
        <v>0</v>
      </c>
      <c r="W115" s="73" t="s">
        <v>67</v>
      </c>
      <c r="X115" s="73">
        <f t="shared" si="19"/>
        <v>0</v>
      </c>
      <c r="Y115" s="73">
        <v>7</v>
      </c>
      <c r="Z115" s="73" t="str">
        <f t="shared" si="20"/>
        <v>1</v>
      </c>
      <c r="AA115" s="73">
        <f t="shared" si="21"/>
        <v>36</v>
      </c>
      <c r="AB115" s="79"/>
    </row>
    <row r="116" spans="1:28" x14ac:dyDescent="0.25">
      <c r="A116" s="62">
        <v>165</v>
      </c>
      <c r="B116" s="59" t="s">
        <v>169</v>
      </c>
      <c r="C116" s="59" t="s">
        <v>170</v>
      </c>
      <c r="D116" s="59" t="s">
        <v>175</v>
      </c>
      <c r="E116" s="81" t="s">
        <v>125</v>
      </c>
      <c r="F116" s="59" t="s">
        <v>178</v>
      </c>
      <c r="G116" s="66">
        <v>104.48</v>
      </c>
      <c r="H116" s="67" t="str">
        <f t="shared" si="11"/>
        <v>0</v>
      </c>
      <c r="I116" s="59">
        <v>1.1499999999999999</v>
      </c>
      <c r="J116" s="68" t="str">
        <f t="shared" si="12"/>
        <v>8</v>
      </c>
      <c r="K116" s="72">
        <v>100</v>
      </c>
      <c r="L116" s="73" t="str">
        <f t="shared" si="13"/>
        <v>0</v>
      </c>
      <c r="M116" s="73">
        <v>0</v>
      </c>
      <c r="N116" s="73" t="str">
        <f t="shared" si="14"/>
        <v>8</v>
      </c>
      <c r="O116" s="72">
        <v>26</v>
      </c>
      <c r="P116" s="73" t="str">
        <f t="shared" si="15"/>
        <v>5</v>
      </c>
      <c r="Q116" s="74">
        <v>16</v>
      </c>
      <c r="R116" s="73" t="str">
        <f t="shared" si="16"/>
        <v>0</v>
      </c>
      <c r="S116" s="62">
        <v>70</v>
      </c>
      <c r="T116" s="73" t="str">
        <f t="shared" si="17"/>
        <v>10</v>
      </c>
      <c r="U116" s="73" t="s">
        <v>46</v>
      </c>
      <c r="V116" s="73">
        <f t="shared" si="18"/>
        <v>0</v>
      </c>
      <c r="W116" s="73" t="s">
        <v>67</v>
      </c>
      <c r="X116" s="73">
        <f t="shared" si="19"/>
        <v>0</v>
      </c>
      <c r="Y116" s="73">
        <v>135</v>
      </c>
      <c r="Z116" s="73" t="str">
        <f t="shared" si="20"/>
        <v>5</v>
      </c>
      <c r="AA116" s="73">
        <f t="shared" si="21"/>
        <v>36</v>
      </c>
      <c r="AB116" s="79"/>
    </row>
    <row r="117" spans="1:28" x14ac:dyDescent="0.25">
      <c r="A117" s="62">
        <v>176</v>
      </c>
      <c r="B117" s="59" t="s">
        <v>169</v>
      </c>
      <c r="C117" s="59" t="s">
        <v>170</v>
      </c>
      <c r="D117" s="59" t="s">
        <v>136</v>
      </c>
      <c r="E117" s="81" t="s">
        <v>144</v>
      </c>
      <c r="F117" s="59" t="s">
        <v>178</v>
      </c>
      <c r="G117" s="66">
        <v>84.67</v>
      </c>
      <c r="H117" s="67" t="str">
        <f t="shared" si="11"/>
        <v>1</v>
      </c>
      <c r="I117" s="59">
        <v>13.29</v>
      </c>
      <c r="J117" s="68" t="str">
        <f t="shared" si="12"/>
        <v>8</v>
      </c>
      <c r="K117" s="72">
        <v>87.43</v>
      </c>
      <c r="L117" s="73" t="str">
        <f t="shared" si="13"/>
        <v>4</v>
      </c>
      <c r="M117" s="73">
        <v>0</v>
      </c>
      <c r="N117" s="73" t="str">
        <f t="shared" si="14"/>
        <v>8</v>
      </c>
      <c r="O117" s="72">
        <v>2</v>
      </c>
      <c r="P117" s="73" t="str">
        <f t="shared" si="15"/>
        <v>5</v>
      </c>
      <c r="Q117" s="74">
        <v>9</v>
      </c>
      <c r="R117" s="73" t="str">
        <f t="shared" si="16"/>
        <v>0</v>
      </c>
      <c r="S117" s="62">
        <v>59</v>
      </c>
      <c r="T117" s="73" t="str">
        <f t="shared" si="17"/>
        <v>10</v>
      </c>
      <c r="U117" s="73" t="s">
        <v>46</v>
      </c>
      <c r="V117" s="73">
        <f t="shared" si="18"/>
        <v>0</v>
      </c>
      <c r="W117" s="73" t="s">
        <v>67</v>
      </c>
      <c r="X117" s="73">
        <f t="shared" si="19"/>
        <v>0</v>
      </c>
      <c r="Y117" s="73">
        <v>0</v>
      </c>
      <c r="Z117" s="73" t="str">
        <f t="shared" si="20"/>
        <v>0</v>
      </c>
      <c r="AA117" s="73">
        <f t="shared" si="21"/>
        <v>36</v>
      </c>
      <c r="AB117" s="79"/>
    </row>
    <row r="118" spans="1:28" x14ac:dyDescent="0.25">
      <c r="A118" s="62">
        <v>202</v>
      </c>
      <c r="B118" s="59" t="s">
        <v>169</v>
      </c>
      <c r="C118" s="59" t="s">
        <v>170</v>
      </c>
      <c r="D118" s="59" t="s">
        <v>171</v>
      </c>
      <c r="E118" s="81" t="s">
        <v>108</v>
      </c>
      <c r="F118" s="59" t="s">
        <v>178</v>
      </c>
      <c r="G118" s="66">
        <v>116.36</v>
      </c>
      <c r="H118" s="67" t="str">
        <f t="shared" si="11"/>
        <v>0</v>
      </c>
      <c r="I118" s="59">
        <v>1.25</v>
      </c>
      <c r="J118" s="68" t="str">
        <f t="shared" si="12"/>
        <v>8</v>
      </c>
      <c r="K118" s="72">
        <v>85.54</v>
      </c>
      <c r="L118" s="73" t="str">
        <f t="shared" si="13"/>
        <v>4</v>
      </c>
      <c r="M118" s="73">
        <v>0</v>
      </c>
      <c r="N118" s="73" t="str">
        <f t="shared" si="14"/>
        <v>8</v>
      </c>
      <c r="O118" s="72">
        <v>25</v>
      </c>
      <c r="P118" s="73" t="str">
        <f t="shared" si="15"/>
        <v>5</v>
      </c>
      <c r="Q118" s="74">
        <v>15</v>
      </c>
      <c r="R118" s="73" t="str">
        <f t="shared" si="16"/>
        <v>0</v>
      </c>
      <c r="S118" s="62">
        <v>65</v>
      </c>
      <c r="T118" s="73" t="str">
        <f t="shared" si="17"/>
        <v>10</v>
      </c>
      <c r="U118" s="73" t="s">
        <v>46</v>
      </c>
      <c r="V118" s="73">
        <f t="shared" si="18"/>
        <v>0</v>
      </c>
      <c r="W118" s="73" t="s">
        <v>67</v>
      </c>
      <c r="X118" s="73">
        <f t="shared" si="19"/>
        <v>0</v>
      </c>
      <c r="Y118" s="73">
        <v>15</v>
      </c>
      <c r="Z118" s="73" t="str">
        <f t="shared" si="20"/>
        <v>1</v>
      </c>
      <c r="AA118" s="73">
        <f t="shared" si="21"/>
        <v>36</v>
      </c>
      <c r="AB118" s="79"/>
    </row>
    <row r="119" spans="1:28" x14ac:dyDescent="0.25">
      <c r="A119" s="62">
        <v>210</v>
      </c>
      <c r="B119" s="59" t="s">
        <v>169</v>
      </c>
      <c r="C119" s="65" t="s">
        <v>170</v>
      </c>
      <c r="D119" s="65" t="s">
        <v>175</v>
      </c>
      <c r="E119" s="81" t="s">
        <v>132</v>
      </c>
      <c r="F119" s="65" t="s">
        <v>172</v>
      </c>
      <c r="G119" s="71">
        <v>124.61</v>
      </c>
      <c r="H119" s="67" t="str">
        <f t="shared" si="11"/>
        <v>0</v>
      </c>
      <c r="I119" s="65">
        <v>1.32</v>
      </c>
      <c r="J119" s="68" t="str">
        <f t="shared" si="12"/>
        <v>8</v>
      </c>
      <c r="K119" s="72">
        <v>100</v>
      </c>
      <c r="L119" s="73" t="str">
        <f t="shared" si="13"/>
        <v>0</v>
      </c>
      <c r="M119" s="73">
        <v>0</v>
      </c>
      <c r="N119" s="73" t="str">
        <f t="shared" si="14"/>
        <v>8</v>
      </c>
      <c r="O119" s="72">
        <v>14</v>
      </c>
      <c r="P119" s="73" t="str">
        <f t="shared" si="15"/>
        <v>5</v>
      </c>
      <c r="Q119" s="74">
        <v>16</v>
      </c>
      <c r="R119" s="73" t="str">
        <f t="shared" si="16"/>
        <v>0</v>
      </c>
      <c r="S119" s="62">
        <v>71</v>
      </c>
      <c r="T119" s="73" t="str">
        <f t="shared" si="17"/>
        <v>10</v>
      </c>
      <c r="U119" s="73" t="s">
        <v>46</v>
      </c>
      <c r="V119" s="73">
        <f t="shared" si="18"/>
        <v>0</v>
      </c>
      <c r="W119" s="73" t="s">
        <v>67</v>
      </c>
      <c r="X119" s="73">
        <f t="shared" si="19"/>
        <v>0</v>
      </c>
      <c r="Y119" s="73">
        <v>653</v>
      </c>
      <c r="Z119" s="73" t="str">
        <f t="shared" si="20"/>
        <v>5</v>
      </c>
      <c r="AA119" s="73">
        <f t="shared" si="21"/>
        <v>36</v>
      </c>
      <c r="AB119" s="79"/>
    </row>
    <row r="120" spans="1:28" x14ac:dyDescent="0.25">
      <c r="A120" s="62">
        <v>236</v>
      </c>
      <c r="B120" s="59" t="s">
        <v>169</v>
      </c>
      <c r="C120" s="65" t="s">
        <v>170</v>
      </c>
      <c r="D120" s="65" t="s">
        <v>140</v>
      </c>
      <c r="E120" s="81" t="s">
        <v>142</v>
      </c>
      <c r="F120" s="65" t="s">
        <v>172</v>
      </c>
      <c r="G120" s="71">
        <v>143.18</v>
      </c>
      <c r="H120" s="67" t="str">
        <f t="shared" si="11"/>
        <v>0</v>
      </c>
      <c r="I120" s="65">
        <v>9.5</v>
      </c>
      <c r="J120" s="68" t="str">
        <f t="shared" si="12"/>
        <v>8</v>
      </c>
      <c r="K120" s="72">
        <v>95.76</v>
      </c>
      <c r="L120" s="73" t="str">
        <f t="shared" si="13"/>
        <v>0</v>
      </c>
      <c r="M120" s="73">
        <v>0</v>
      </c>
      <c r="N120" s="73" t="str">
        <f t="shared" si="14"/>
        <v>8</v>
      </c>
      <c r="O120" s="72">
        <v>48</v>
      </c>
      <c r="P120" s="73" t="str">
        <f t="shared" si="15"/>
        <v>10</v>
      </c>
      <c r="Q120" s="74">
        <v>10</v>
      </c>
      <c r="R120" s="73" t="str">
        <f t="shared" si="16"/>
        <v>0</v>
      </c>
      <c r="S120" s="62">
        <v>60</v>
      </c>
      <c r="T120" s="73" t="str">
        <f t="shared" si="17"/>
        <v>10</v>
      </c>
      <c r="U120" s="73" t="s">
        <v>46</v>
      </c>
      <c r="V120" s="73">
        <f t="shared" si="18"/>
        <v>0</v>
      </c>
      <c r="W120" s="73" t="s">
        <v>67</v>
      </c>
      <c r="X120" s="73">
        <f t="shared" si="19"/>
        <v>0</v>
      </c>
      <c r="Y120" s="73">
        <v>0</v>
      </c>
      <c r="Z120" s="73" t="str">
        <f t="shared" si="20"/>
        <v>0</v>
      </c>
      <c r="AA120" s="73">
        <f t="shared" si="21"/>
        <v>36</v>
      </c>
      <c r="AB120" s="79"/>
    </row>
    <row r="121" spans="1:28" x14ac:dyDescent="0.25">
      <c r="A121" s="62">
        <v>5</v>
      </c>
      <c r="B121" s="59" t="s">
        <v>169</v>
      </c>
      <c r="C121" s="59" t="s">
        <v>170</v>
      </c>
      <c r="D121" s="59" t="s">
        <v>175</v>
      </c>
      <c r="E121" s="81" t="s">
        <v>129</v>
      </c>
      <c r="F121" s="59" t="s">
        <v>177</v>
      </c>
      <c r="G121" s="66">
        <v>93.26</v>
      </c>
      <c r="H121" s="67" t="str">
        <f t="shared" si="11"/>
        <v>1</v>
      </c>
      <c r="I121" s="59">
        <v>1.38</v>
      </c>
      <c r="J121" s="68" t="str">
        <f t="shared" si="12"/>
        <v>8</v>
      </c>
      <c r="K121" s="72">
        <v>91.3</v>
      </c>
      <c r="L121" s="73" t="str">
        <f t="shared" si="13"/>
        <v>2</v>
      </c>
      <c r="M121" s="73">
        <v>0</v>
      </c>
      <c r="N121" s="73" t="str">
        <f t="shared" si="14"/>
        <v>8</v>
      </c>
      <c r="O121" s="72">
        <v>28</v>
      </c>
      <c r="P121" s="73" t="str">
        <f t="shared" si="15"/>
        <v>5</v>
      </c>
      <c r="Q121" s="74">
        <v>10</v>
      </c>
      <c r="R121" s="73" t="str">
        <f t="shared" si="16"/>
        <v>0</v>
      </c>
      <c r="S121" s="62">
        <v>69</v>
      </c>
      <c r="T121" s="73" t="str">
        <f t="shared" si="17"/>
        <v>10</v>
      </c>
      <c r="U121" s="73" t="s">
        <v>46</v>
      </c>
      <c r="V121" s="73">
        <f t="shared" si="18"/>
        <v>0</v>
      </c>
      <c r="W121" s="73" t="s">
        <v>67</v>
      </c>
      <c r="X121" s="73">
        <f t="shared" si="19"/>
        <v>0</v>
      </c>
      <c r="Y121" s="73">
        <v>5</v>
      </c>
      <c r="Z121" s="73" t="str">
        <f t="shared" si="20"/>
        <v>1</v>
      </c>
      <c r="AA121" s="73">
        <f t="shared" si="21"/>
        <v>35</v>
      </c>
      <c r="AB121" s="79"/>
    </row>
    <row r="122" spans="1:28" x14ac:dyDescent="0.25">
      <c r="A122" s="62">
        <v>78</v>
      </c>
      <c r="B122" s="59" t="s">
        <v>169</v>
      </c>
      <c r="C122" s="59" t="s">
        <v>170</v>
      </c>
      <c r="D122" s="59" t="s">
        <v>137</v>
      </c>
      <c r="E122" s="81" t="s">
        <v>141</v>
      </c>
      <c r="F122" s="59" t="s">
        <v>176</v>
      </c>
      <c r="G122" s="66">
        <v>117.1</v>
      </c>
      <c r="H122" s="67" t="str">
        <f t="shared" si="11"/>
        <v>0</v>
      </c>
      <c r="I122" s="59">
        <v>1.29</v>
      </c>
      <c r="J122" s="68" t="str">
        <f t="shared" si="12"/>
        <v>8</v>
      </c>
      <c r="K122" s="72">
        <v>88.21</v>
      </c>
      <c r="L122" s="73" t="str">
        <f t="shared" si="13"/>
        <v>4</v>
      </c>
      <c r="M122" s="73">
        <v>0</v>
      </c>
      <c r="N122" s="73" t="str">
        <f t="shared" si="14"/>
        <v>8</v>
      </c>
      <c r="O122" s="72">
        <v>16</v>
      </c>
      <c r="P122" s="73" t="str">
        <f t="shared" si="15"/>
        <v>5</v>
      </c>
      <c r="Q122" s="74">
        <v>8</v>
      </c>
      <c r="R122" s="73" t="str">
        <f t="shared" si="16"/>
        <v>0</v>
      </c>
      <c r="S122" s="62">
        <v>70</v>
      </c>
      <c r="T122" s="73" t="str">
        <f t="shared" si="17"/>
        <v>10</v>
      </c>
      <c r="U122" s="73" t="s">
        <v>46</v>
      </c>
      <c r="V122" s="73">
        <f t="shared" si="18"/>
        <v>0</v>
      </c>
      <c r="W122" s="73" t="s">
        <v>67</v>
      </c>
      <c r="X122" s="73">
        <f t="shared" si="19"/>
        <v>0</v>
      </c>
      <c r="Y122" s="73">
        <v>0</v>
      </c>
      <c r="Z122" s="73" t="str">
        <f t="shared" si="20"/>
        <v>0</v>
      </c>
      <c r="AA122" s="73">
        <f t="shared" si="21"/>
        <v>35</v>
      </c>
      <c r="AB122" s="79"/>
    </row>
    <row r="123" spans="1:28" x14ac:dyDescent="0.25">
      <c r="A123" s="62">
        <v>93</v>
      </c>
      <c r="B123" s="59" t="s">
        <v>169</v>
      </c>
      <c r="C123" s="59" t="s">
        <v>170</v>
      </c>
      <c r="D123" s="59" t="s">
        <v>171</v>
      </c>
      <c r="E123" s="80" t="s">
        <v>113</v>
      </c>
      <c r="F123" s="59" t="s">
        <v>176</v>
      </c>
      <c r="G123" s="66">
        <v>115.88</v>
      </c>
      <c r="H123" s="67" t="str">
        <f t="shared" si="11"/>
        <v>0</v>
      </c>
      <c r="I123" s="59">
        <v>2.44</v>
      </c>
      <c r="J123" s="68" t="str">
        <f t="shared" si="12"/>
        <v>8</v>
      </c>
      <c r="K123" s="72">
        <v>89.06</v>
      </c>
      <c r="L123" s="73" t="str">
        <f t="shared" si="13"/>
        <v>4</v>
      </c>
      <c r="M123" s="73">
        <v>0</v>
      </c>
      <c r="N123" s="73" t="str">
        <f t="shared" si="14"/>
        <v>8</v>
      </c>
      <c r="O123" s="72">
        <v>15</v>
      </c>
      <c r="P123" s="73" t="str">
        <f t="shared" si="15"/>
        <v>0</v>
      </c>
      <c r="Q123" s="74">
        <v>0</v>
      </c>
      <c r="R123" s="73" t="str">
        <f t="shared" si="16"/>
        <v>10</v>
      </c>
      <c r="S123" s="62">
        <v>0</v>
      </c>
      <c r="T123" s="73" t="str">
        <f t="shared" si="17"/>
        <v>10</v>
      </c>
      <c r="U123" s="73"/>
      <c r="V123" s="73">
        <f t="shared" si="18"/>
        <v>1</v>
      </c>
      <c r="W123" s="73" t="s">
        <v>67</v>
      </c>
      <c r="X123" s="73">
        <f t="shared" si="19"/>
        <v>0</v>
      </c>
      <c r="Y123" s="73">
        <v>179</v>
      </c>
      <c r="Z123" s="73" t="str">
        <f t="shared" si="20"/>
        <v>5</v>
      </c>
      <c r="AA123" s="73">
        <f t="shared" si="21"/>
        <v>46</v>
      </c>
      <c r="AB123" s="79"/>
    </row>
    <row r="124" spans="1:28" x14ac:dyDescent="0.25">
      <c r="A124" s="62">
        <v>109</v>
      </c>
      <c r="B124" s="59" t="s">
        <v>169</v>
      </c>
      <c r="C124" s="59" t="s">
        <v>170</v>
      </c>
      <c r="D124" s="59" t="s">
        <v>175</v>
      </c>
      <c r="E124" s="81" t="s">
        <v>129</v>
      </c>
      <c r="F124" s="59" t="s">
        <v>179</v>
      </c>
      <c r="G124" s="66">
        <v>94.63</v>
      </c>
      <c r="H124" s="67" t="str">
        <f t="shared" si="11"/>
        <v>1</v>
      </c>
      <c r="I124" s="59">
        <v>2.62</v>
      </c>
      <c r="J124" s="68" t="str">
        <f t="shared" si="12"/>
        <v>8</v>
      </c>
      <c r="K124" s="72">
        <v>90.69</v>
      </c>
      <c r="L124" s="73" t="str">
        <f t="shared" si="13"/>
        <v>2</v>
      </c>
      <c r="M124" s="73">
        <v>0</v>
      </c>
      <c r="N124" s="73" t="str">
        <f t="shared" si="14"/>
        <v>8</v>
      </c>
      <c r="O124" s="72">
        <v>18</v>
      </c>
      <c r="P124" s="73" t="str">
        <f t="shared" si="15"/>
        <v>5</v>
      </c>
      <c r="Q124" s="74">
        <v>10</v>
      </c>
      <c r="R124" s="73" t="str">
        <f t="shared" si="16"/>
        <v>0</v>
      </c>
      <c r="S124" s="62">
        <v>69</v>
      </c>
      <c r="T124" s="73" t="str">
        <f t="shared" si="17"/>
        <v>10</v>
      </c>
      <c r="U124" s="73" t="s">
        <v>46</v>
      </c>
      <c r="V124" s="73">
        <f t="shared" si="18"/>
        <v>0</v>
      </c>
      <c r="W124" s="73" t="s">
        <v>67</v>
      </c>
      <c r="X124" s="73">
        <f t="shared" si="19"/>
        <v>0</v>
      </c>
      <c r="Y124" s="73">
        <v>5</v>
      </c>
      <c r="Z124" s="73" t="str">
        <f t="shared" si="20"/>
        <v>1</v>
      </c>
      <c r="AA124" s="73">
        <f t="shared" si="21"/>
        <v>35</v>
      </c>
      <c r="AB124" s="79"/>
    </row>
    <row r="125" spans="1:28" x14ac:dyDescent="0.25">
      <c r="A125" s="62">
        <v>114</v>
      </c>
      <c r="B125" s="59" t="s">
        <v>169</v>
      </c>
      <c r="C125" s="59" t="s">
        <v>170</v>
      </c>
      <c r="D125" s="59" t="s">
        <v>175</v>
      </c>
      <c r="E125" s="81" t="s">
        <v>124</v>
      </c>
      <c r="F125" s="59" t="s">
        <v>179</v>
      </c>
      <c r="G125" s="66">
        <v>101.48</v>
      </c>
      <c r="H125" s="67" t="str">
        <f t="shared" si="11"/>
        <v>0</v>
      </c>
      <c r="I125" s="59">
        <v>0.82</v>
      </c>
      <c r="J125" s="68" t="str">
        <f t="shared" si="12"/>
        <v>8</v>
      </c>
      <c r="K125" s="72">
        <v>85.16</v>
      </c>
      <c r="L125" s="73" t="str">
        <f t="shared" si="13"/>
        <v>4</v>
      </c>
      <c r="M125" s="73">
        <v>0</v>
      </c>
      <c r="N125" s="73" t="str">
        <f t="shared" si="14"/>
        <v>8</v>
      </c>
      <c r="O125" s="72">
        <v>21</v>
      </c>
      <c r="P125" s="73" t="str">
        <f t="shared" si="15"/>
        <v>5</v>
      </c>
      <c r="Q125" s="74">
        <v>12</v>
      </c>
      <c r="R125" s="73" t="str">
        <f t="shared" si="16"/>
        <v>0</v>
      </c>
      <c r="S125" s="62">
        <v>62</v>
      </c>
      <c r="T125" s="73" t="str">
        <f t="shared" si="17"/>
        <v>10</v>
      </c>
      <c r="U125" s="73" t="s">
        <v>46</v>
      </c>
      <c r="V125" s="73">
        <f t="shared" si="18"/>
        <v>0</v>
      </c>
      <c r="W125" s="73" t="s">
        <v>67</v>
      </c>
      <c r="X125" s="73">
        <f t="shared" si="19"/>
        <v>0</v>
      </c>
      <c r="Y125" s="73">
        <v>0</v>
      </c>
      <c r="Z125" s="73" t="str">
        <f t="shared" si="20"/>
        <v>0</v>
      </c>
      <c r="AA125" s="73">
        <f t="shared" si="21"/>
        <v>35</v>
      </c>
      <c r="AB125" s="79"/>
    </row>
    <row r="126" spans="1:28" x14ac:dyDescent="0.25">
      <c r="A126" s="62">
        <v>124</v>
      </c>
      <c r="B126" s="59" t="s">
        <v>169</v>
      </c>
      <c r="C126" s="59" t="s">
        <v>170</v>
      </c>
      <c r="D126" s="59" t="s">
        <v>136</v>
      </c>
      <c r="E126" s="81" t="s">
        <v>144</v>
      </c>
      <c r="F126" s="59" t="s">
        <v>179</v>
      </c>
      <c r="G126" s="66">
        <v>154.66</v>
      </c>
      <c r="H126" s="67" t="str">
        <f t="shared" si="11"/>
        <v>0</v>
      </c>
      <c r="I126" s="59">
        <v>4.3499999999999996</v>
      </c>
      <c r="J126" s="68" t="str">
        <f t="shared" si="12"/>
        <v>8</v>
      </c>
      <c r="K126" s="72">
        <v>86.31</v>
      </c>
      <c r="L126" s="73" t="str">
        <f t="shared" si="13"/>
        <v>4</v>
      </c>
      <c r="M126" s="73">
        <v>0</v>
      </c>
      <c r="N126" s="73" t="str">
        <f t="shared" si="14"/>
        <v>8</v>
      </c>
      <c r="O126" s="72">
        <v>23</v>
      </c>
      <c r="P126" s="73" t="str">
        <f t="shared" si="15"/>
        <v>5</v>
      </c>
      <c r="Q126" s="74">
        <v>9</v>
      </c>
      <c r="R126" s="73" t="str">
        <f t="shared" si="16"/>
        <v>0</v>
      </c>
      <c r="S126" s="62">
        <v>61</v>
      </c>
      <c r="T126" s="73" t="str">
        <f t="shared" si="17"/>
        <v>10</v>
      </c>
      <c r="U126" s="73" t="s">
        <v>46</v>
      </c>
      <c r="V126" s="73">
        <f t="shared" si="18"/>
        <v>0</v>
      </c>
      <c r="W126" s="73" t="s">
        <v>67</v>
      </c>
      <c r="X126" s="73">
        <f t="shared" si="19"/>
        <v>0</v>
      </c>
      <c r="Y126" s="73">
        <v>0</v>
      </c>
      <c r="Z126" s="73" t="str">
        <f t="shared" si="20"/>
        <v>0</v>
      </c>
      <c r="AA126" s="73">
        <f t="shared" si="21"/>
        <v>35</v>
      </c>
      <c r="AB126" s="79"/>
    </row>
    <row r="127" spans="1:28" x14ac:dyDescent="0.25">
      <c r="A127" s="62">
        <v>134</v>
      </c>
      <c r="B127" s="59" t="s">
        <v>169</v>
      </c>
      <c r="C127" s="59" t="s">
        <v>170</v>
      </c>
      <c r="D127" s="59" t="s">
        <v>140</v>
      </c>
      <c r="E127" s="80" t="s">
        <v>140</v>
      </c>
      <c r="F127" s="59" t="s">
        <v>179</v>
      </c>
      <c r="G127" s="66">
        <v>108.93</v>
      </c>
      <c r="H127" s="67" t="str">
        <f t="shared" si="11"/>
        <v>0</v>
      </c>
      <c r="I127" s="59">
        <v>4.32</v>
      </c>
      <c r="J127" s="68" t="str">
        <f t="shared" si="12"/>
        <v>8</v>
      </c>
      <c r="K127" s="72">
        <v>88.94</v>
      </c>
      <c r="L127" s="73" t="str">
        <f t="shared" si="13"/>
        <v>4</v>
      </c>
      <c r="M127" s="73">
        <v>0</v>
      </c>
      <c r="N127" s="73" t="str">
        <f t="shared" si="14"/>
        <v>8</v>
      </c>
      <c r="O127" s="72">
        <v>5</v>
      </c>
      <c r="P127" s="73" t="str">
        <f t="shared" si="15"/>
        <v>5</v>
      </c>
      <c r="Q127" s="74">
        <v>0</v>
      </c>
      <c r="R127" s="73" t="str">
        <f t="shared" si="16"/>
        <v>10</v>
      </c>
      <c r="S127" s="62">
        <v>0</v>
      </c>
      <c r="T127" s="73" t="str">
        <f t="shared" si="17"/>
        <v>10</v>
      </c>
      <c r="U127" s="73"/>
      <c r="V127" s="73">
        <f t="shared" si="18"/>
        <v>1</v>
      </c>
      <c r="W127" s="73" t="s">
        <v>67</v>
      </c>
      <c r="X127" s="73">
        <f t="shared" si="19"/>
        <v>0</v>
      </c>
      <c r="Y127" s="73">
        <v>0</v>
      </c>
      <c r="Z127" s="73" t="str">
        <f t="shared" si="20"/>
        <v>0</v>
      </c>
      <c r="AA127" s="73">
        <f t="shared" si="21"/>
        <v>46</v>
      </c>
      <c r="AB127" s="79"/>
    </row>
    <row r="128" spans="1:28" x14ac:dyDescent="0.25">
      <c r="A128" s="62">
        <v>180</v>
      </c>
      <c r="B128" s="59" t="s">
        <v>169</v>
      </c>
      <c r="C128" s="59" t="s">
        <v>170</v>
      </c>
      <c r="D128" s="59" t="s">
        <v>137</v>
      </c>
      <c r="E128" s="81" t="s">
        <v>155</v>
      </c>
      <c r="F128" s="59" t="s">
        <v>178</v>
      </c>
      <c r="G128" s="66">
        <v>97.78</v>
      </c>
      <c r="H128" s="67" t="str">
        <f t="shared" si="11"/>
        <v>0</v>
      </c>
      <c r="I128" s="59">
        <v>2.2200000000000002</v>
      </c>
      <c r="J128" s="68" t="str">
        <f t="shared" si="12"/>
        <v>8</v>
      </c>
      <c r="K128" s="72">
        <v>88.31</v>
      </c>
      <c r="L128" s="73" t="str">
        <f t="shared" si="13"/>
        <v>4</v>
      </c>
      <c r="M128" s="73">
        <v>0</v>
      </c>
      <c r="N128" s="73" t="str">
        <f t="shared" si="14"/>
        <v>8</v>
      </c>
      <c r="O128" s="72">
        <v>5</v>
      </c>
      <c r="P128" s="73" t="str">
        <f t="shared" si="15"/>
        <v>5</v>
      </c>
      <c r="Q128" s="74">
        <v>15</v>
      </c>
      <c r="R128" s="73" t="str">
        <f t="shared" si="16"/>
        <v>0</v>
      </c>
      <c r="S128" s="62">
        <v>71</v>
      </c>
      <c r="T128" s="73" t="str">
        <f t="shared" si="17"/>
        <v>10</v>
      </c>
      <c r="U128" s="73" t="s">
        <v>46</v>
      </c>
      <c r="V128" s="73">
        <f t="shared" si="18"/>
        <v>0</v>
      </c>
      <c r="W128" s="73" t="s">
        <v>67</v>
      </c>
      <c r="X128" s="73">
        <f t="shared" si="19"/>
        <v>0</v>
      </c>
      <c r="Y128" s="73">
        <v>0</v>
      </c>
      <c r="Z128" s="73" t="str">
        <f t="shared" si="20"/>
        <v>0</v>
      </c>
      <c r="AA128" s="73">
        <f t="shared" si="21"/>
        <v>35</v>
      </c>
      <c r="AB128" s="79"/>
    </row>
    <row r="129" spans="1:28" x14ac:dyDescent="0.25">
      <c r="A129" s="62">
        <v>198</v>
      </c>
      <c r="B129" s="59" t="s">
        <v>169</v>
      </c>
      <c r="C129" s="59" t="s">
        <v>170</v>
      </c>
      <c r="D129" s="59" t="s">
        <v>171</v>
      </c>
      <c r="E129" s="81" t="s">
        <v>112</v>
      </c>
      <c r="F129" s="59" t="s">
        <v>178</v>
      </c>
      <c r="G129" s="66">
        <v>99.83</v>
      </c>
      <c r="H129" s="67" t="str">
        <f t="shared" si="11"/>
        <v>0</v>
      </c>
      <c r="I129" s="59">
        <v>3</v>
      </c>
      <c r="J129" s="68" t="str">
        <f t="shared" si="12"/>
        <v>8</v>
      </c>
      <c r="K129" s="72">
        <v>88.96</v>
      </c>
      <c r="L129" s="73" t="str">
        <f t="shared" si="13"/>
        <v>4</v>
      </c>
      <c r="M129" s="73">
        <v>0</v>
      </c>
      <c r="N129" s="73" t="str">
        <f t="shared" si="14"/>
        <v>8</v>
      </c>
      <c r="O129" s="72">
        <v>9</v>
      </c>
      <c r="P129" s="73" t="str">
        <f t="shared" si="15"/>
        <v>5</v>
      </c>
      <c r="Q129" s="74">
        <v>9</v>
      </c>
      <c r="R129" s="73" t="str">
        <f t="shared" si="16"/>
        <v>0</v>
      </c>
      <c r="S129" s="62">
        <v>58</v>
      </c>
      <c r="T129" s="73" t="str">
        <f t="shared" si="17"/>
        <v>10</v>
      </c>
      <c r="U129" s="73" t="s">
        <v>46</v>
      </c>
      <c r="V129" s="73">
        <f t="shared" si="18"/>
        <v>0</v>
      </c>
      <c r="W129" s="73" t="s">
        <v>67</v>
      </c>
      <c r="X129" s="73">
        <f t="shared" si="19"/>
        <v>0</v>
      </c>
      <c r="Y129" s="73">
        <v>0</v>
      </c>
      <c r="Z129" s="73" t="str">
        <f t="shared" si="20"/>
        <v>0</v>
      </c>
      <c r="AA129" s="73">
        <f t="shared" si="21"/>
        <v>35</v>
      </c>
      <c r="AB129" s="79"/>
    </row>
    <row r="130" spans="1:28" x14ac:dyDescent="0.25">
      <c r="A130" s="62">
        <v>203</v>
      </c>
      <c r="B130" s="59" t="s">
        <v>169</v>
      </c>
      <c r="C130" s="59" t="s">
        <v>170</v>
      </c>
      <c r="D130" s="59" t="s">
        <v>171</v>
      </c>
      <c r="E130" s="80" t="s">
        <v>107</v>
      </c>
      <c r="F130" s="59" t="s">
        <v>178</v>
      </c>
      <c r="G130" s="66">
        <v>100.31</v>
      </c>
      <c r="H130" s="67" t="str">
        <f t="shared" si="11"/>
        <v>0</v>
      </c>
      <c r="I130" s="59">
        <v>2.72</v>
      </c>
      <c r="J130" s="68" t="str">
        <f t="shared" si="12"/>
        <v>8</v>
      </c>
      <c r="K130" s="72">
        <v>89.8</v>
      </c>
      <c r="L130" s="73" t="str">
        <f t="shared" si="13"/>
        <v>4</v>
      </c>
      <c r="M130" s="73">
        <v>0</v>
      </c>
      <c r="N130" s="73" t="str">
        <f t="shared" si="14"/>
        <v>8</v>
      </c>
      <c r="O130" s="72">
        <v>3</v>
      </c>
      <c r="P130" s="73" t="str">
        <f t="shared" si="15"/>
        <v>5</v>
      </c>
      <c r="Q130" s="74">
        <v>0</v>
      </c>
      <c r="R130" s="73" t="str">
        <f t="shared" si="16"/>
        <v>10</v>
      </c>
      <c r="S130" s="62">
        <v>0</v>
      </c>
      <c r="T130" s="73" t="str">
        <f t="shared" si="17"/>
        <v>10</v>
      </c>
      <c r="U130" s="73"/>
      <c r="V130" s="73">
        <f t="shared" si="18"/>
        <v>1</v>
      </c>
      <c r="W130" s="73" t="s">
        <v>67</v>
      </c>
      <c r="X130" s="73">
        <f t="shared" si="19"/>
        <v>0</v>
      </c>
      <c r="Y130" s="73">
        <v>0</v>
      </c>
      <c r="Z130" s="73" t="str">
        <f t="shared" si="20"/>
        <v>0</v>
      </c>
      <c r="AA130" s="73">
        <f t="shared" si="21"/>
        <v>46</v>
      </c>
      <c r="AB130" s="79"/>
    </row>
    <row r="131" spans="1:28" x14ac:dyDescent="0.25">
      <c r="A131" s="62">
        <v>231</v>
      </c>
      <c r="B131" s="59" t="s">
        <v>169</v>
      </c>
      <c r="C131" s="65" t="s">
        <v>170</v>
      </c>
      <c r="D131" s="65" t="s">
        <v>137</v>
      </c>
      <c r="E131" s="81" t="s">
        <v>145</v>
      </c>
      <c r="F131" s="65" t="s">
        <v>172</v>
      </c>
      <c r="G131" s="71">
        <v>204.58</v>
      </c>
      <c r="H131" s="67" t="str">
        <f t="shared" ref="H131:H194" si="22">IF(G131&gt;95,"0",IF(C131&gt;90,"1",IF(C131&gt;85,"2",IF(G131&gt;80,"4","6"))))</f>
        <v>0</v>
      </c>
      <c r="I131" s="65">
        <v>9.48</v>
      </c>
      <c r="J131" s="68" t="str">
        <f t="shared" ref="J131:J194" si="23">IF(I131&lt;0.75,"0",IF(E131&lt;2,"2",IF(E131&lt;3,"4",IF(E131&lt;5,"6","8"))))</f>
        <v>8</v>
      </c>
      <c r="K131" s="72">
        <v>85.93</v>
      </c>
      <c r="L131" s="73" t="str">
        <f t="shared" ref="L131:L194" si="24">IF(K131&gt;95,"0",IF(K131&gt;90,"2",IF(K131&gt;85,"4",IF(K131&gt;80,"6","8"))))</f>
        <v>4</v>
      </c>
      <c r="M131" s="73">
        <v>0</v>
      </c>
      <c r="N131" s="73" t="str">
        <f t="shared" ref="N131:N194" si="25">IF(M131&gt;95,"0",IF(M131&gt;90,"2",IF(M131&gt;85,"4",IF(M131&gt;80,"6","8"))))</f>
        <v>8</v>
      </c>
      <c r="O131" s="72">
        <v>0</v>
      </c>
      <c r="P131" s="73" t="str">
        <f t="shared" ref="P131:P194" si="26">IF(O131=15,"0",IF(O131&lt;30,"5",IF(O131&lt;50,"10",IF(O131&lt;100,"20","25"))))</f>
        <v>5</v>
      </c>
      <c r="Q131" s="74">
        <v>9</v>
      </c>
      <c r="R131" s="73" t="str">
        <f t="shared" ref="R131:R194" si="27">IF(Q131&gt;6,"0",IF(Q131&gt;5,"5",IF(Q131&gt;4,"7","10")))</f>
        <v>0</v>
      </c>
      <c r="S131" s="62">
        <v>74</v>
      </c>
      <c r="T131" s="73" t="str">
        <f t="shared" ref="T131:T194" si="28">IF(S131&gt;80,"0",IF(S131&gt;75,"5",IF(70,"10","15")))</f>
        <v>10</v>
      </c>
      <c r="U131" s="73" t="s">
        <v>46</v>
      </c>
      <c r="V131" s="73">
        <f t="shared" ref="V131:V194" si="29">IF(U131="NO",0,1)</f>
        <v>0</v>
      </c>
      <c r="W131" s="73" t="s">
        <v>67</v>
      </c>
      <c r="X131" s="73">
        <f t="shared" ref="X131:X194" si="30">IF(W131="R",0,IF(W131="SU",1,IF(W131="U",5,)))</f>
        <v>0</v>
      </c>
      <c r="Y131" s="73">
        <v>0</v>
      </c>
      <c r="Z131" s="73" t="str">
        <f t="shared" ref="Z131:Z194" si="31">IF(Y131=0,"0",IF(Y131&lt;25,"1",IF(Y131&lt;50,"2",IF(Y131&lt;100,"3","5"))))</f>
        <v>0</v>
      </c>
      <c r="AA131" s="73">
        <f t="shared" ref="AA131:AA194" si="32">SUM(H131+J131+L131+N131+P131+R131+T131+V131+X131+Z131)</f>
        <v>35</v>
      </c>
      <c r="AB131" s="79"/>
    </row>
    <row r="132" spans="1:28" x14ac:dyDescent="0.25">
      <c r="A132" s="62">
        <v>242</v>
      </c>
      <c r="B132" s="59" t="s">
        <v>169</v>
      </c>
      <c r="C132" s="65" t="s">
        <v>170</v>
      </c>
      <c r="D132" s="65" t="s">
        <v>119</v>
      </c>
      <c r="E132" s="80" t="s">
        <v>119</v>
      </c>
      <c r="F132" s="65" t="s">
        <v>172</v>
      </c>
      <c r="G132" s="71">
        <v>156.24</v>
      </c>
      <c r="H132" s="67" t="str">
        <f t="shared" si="22"/>
        <v>0</v>
      </c>
      <c r="I132" s="65">
        <v>1.68</v>
      </c>
      <c r="J132" s="68" t="str">
        <f t="shared" si="23"/>
        <v>8</v>
      </c>
      <c r="K132" s="72">
        <v>84.44</v>
      </c>
      <c r="L132" s="73" t="str">
        <f t="shared" si="24"/>
        <v>6</v>
      </c>
      <c r="M132" s="72">
        <v>85.9</v>
      </c>
      <c r="N132" s="73" t="str">
        <f t="shared" si="25"/>
        <v>4</v>
      </c>
      <c r="O132" s="72">
        <v>26</v>
      </c>
      <c r="P132" s="73" t="str">
        <f t="shared" si="26"/>
        <v>5</v>
      </c>
      <c r="Q132" s="74">
        <v>0</v>
      </c>
      <c r="R132" s="73" t="str">
        <f t="shared" si="27"/>
        <v>10</v>
      </c>
      <c r="S132" s="62">
        <v>0</v>
      </c>
      <c r="T132" s="73" t="str">
        <f t="shared" si="28"/>
        <v>10</v>
      </c>
      <c r="U132" s="73"/>
      <c r="V132" s="73">
        <f t="shared" si="29"/>
        <v>1</v>
      </c>
      <c r="W132" s="73" t="s">
        <v>67</v>
      </c>
      <c r="X132" s="73">
        <f t="shared" si="30"/>
        <v>0</v>
      </c>
      <c r="Y132" s="73">
        <v>29</v>
      </c>
      <c r="Z132" s="73" t="str">
        <f t="shared" si="31"/>
        <v>2</v>
      </c>
      <c r="AA132" s="73">
        <f t="shared" si="32"/>
        <v>46</v>
      </c>
      <c r="AB132" s="79"/>
    </row>
    <row r="133" spans="1:28" x14ac:dyDescent="0.25">
      <c r="A133" s="62">
        <v>7</v>
      </c>
      <c r="B133" s="59" t="s">
        <v>169</v>
      </c>
      <c r="C133" s="59" t="s">
        <v>170</v>
      </c>
      <c r="D133" s="59" t="s">
        <v>175</v>
      </c>
      <c r="E133" s="80" t="s">
        <v>127</v>
      </c>
      <c r="F133" s="59" t="s">
        <v>177</v>
      </c>
      <c r="G133" s="66">
        <v>91.65</v>
      </c>
      <c r="H133" s="67" t="str">
        <f t="shared" si="22"/>
        <v>1</v>
      </c>
      <c r="I133" s="59">
        <v>2.39</v>
      </c>
      <c r="J133" s="68" t="str">
        <f t="shared" si="23"/>
        <v>8</v>
      </c>
      <c r="K133" s="72">
        <v>91.59</v>
      </c>
      <c r="L133" s="73" t="str">
        <f t="shared" si="24"/>
        <v>2</v>
      </c>
      <c r="M133" s="73">
        <v>0</v>
      </c>
      <c r="N133" s="73" t="str">
        <f t="shared" si="25"/>
        <v>8</v>
      </c>
      <c r="O133" s="72">
        <v>26</v>
      </c>
      <c r="P133" s="73" t="str">
        <f t="shared" si="26"/>
        <v>5</v>
      </c>
      <c r="Q133" s="74">
        <v>0</v>
      </c>
      <c r="R133" s="73" t="str">
        <f t="shared" si="27"/>
        <v>10</v>
      </c>
      <c r="S133" s="62">
        <v>0</v>
      </c>
      <c r="T133" s="73" t="str">
        <f t="shared" si="28"/>
        <v>10</v>
      </c>
      <c r="U133" s="73"/>
      <c r="V133" s="73">
        <f t="shared" si="29"/>
        <v>1</v>
      </c>
      <c r="W133" s="73" t="s">
        <v>67</v>
      </c>
      <c r="X133" s="73">
        <f t="shared" si="30"/>
        <v>0</v>
      </c>
      <c r="Y133" s="73">
        <v>0</v>
      </c>
      <c r="Z133" s="73" t="str">
        <f t="shared" si="31"/>
        <v>0</v>
      </c>
      <c r="AA133" s="73">
        <f t="shared" si="32"/>
        <v>45</v>
      </c>
      <c r="AB133" s="79"/>
    </row>
    <row r="134" spans="1:28" x14ac:dyDescent="0.25">
      <c r="A134" s="62">
        <v>11</v>
      </c>
      <c r="B134" s="59" t="s">
        <v>169</v>
      </c>
      <c r="C134" s="59" t="s">
        <v>170</v>
      </c>
      <c r="D134" s="59" t="s">
        <v>175</v>
      </c>
      <c r="E134" s="81" t="s">
        <v>123</v>
      </c>
      <c r="F134" s="59" t="s">
        <v>177</v>
      </c>
      <c r="G134" s="66">
        <v>82.98</v>
      </c>
      <c r="H134" s="67" t="str">
        <f t="shared" si="22"/>
        <v>1</v>
      </c>
      <c r="I134" s="59">
        <v>0.4</v>
      </c>
      <c r="J134" s="68" t="str">
        <f t="shared" si="23"/>
        <v>0</v>
      </c>
      <c r="K134" s="72">
        <v>90.3</v>
      </c>
      <c r="L134" s="73" t="str">
        <f t="shared" si="24"/>
        <v>2</v>
      </c>
      <c r="M134" s="73">
        <v>0</v>
      </c>
      <c r="N134" s="73" t="str">
        <f t="shared" si="25"/>
        <v>8</v>
      </c>
      <c r="O134" s="72">
        <v>33</v>
      </c>
      <c r="P134" s="73" t="str">
        <f t="shared" si="26"/>
        <v>10</v>
      </c>
      <c r="Q134" s="74">
        <v>13</v>
      </c>
      <c r="R134" s="73" t="str">
        <f t="shared" si="27"/>
        <v>0</v>
      </c>
      <c r="S134" s="62">
        <v>72</v>
      </c>
      <c r="T134" s="73" t="str">
        <f t="shared" si="28"/>
        <v>10</v>
      </c>
      <c r="U134" s="73" t="s">
        <v>46</v>
      </c>
      <c r="V134" s="73">
        <f t="shared" si="29"/>
        <v>0</v>
      </c>
      <c r="W134" s="73" t="s">
        <v>67</v>
      </c>
      <c r="X134" s="73">
        <f t="shared" si="30"/>
        <v>0</v>
      </c>
      <c r="Y134" s="73">
        <v>54</v>
      </c>
      <c r="Z134" s="73" t="str">
        <f t="shared" si="31"/>
        <v>3</v>
      </c>
      <c r="AA134" s="73">
        <f t="shared" si="32"/>
        <v>34</v>
      </c>
      <c r="AB134" s="79"/>
    </row>
    <row r="135" spans="1:28" x14ac:dyDescent="0.25">
      <c r="A135" s="62">
        <v>19</v>
      </c>
      <c r="B135" s="59" t="s">
        <v>169</v>
      </c>
      <c r="C135" s="59" t="s">
        <v>170</v>
      </c>
      <c r="D135" s="59" t="s">
        <v>136</v>
      </c>
      <c r="E135" s="80" t="s">
        <v>154</v>
      </c>
      <c r="F135" s="59" t="s">
        <v>177</v>
      </c>
      <c r="G135" s="66">
        <v>45.69</v>
      </c>
      <c r="H135" s="67" t="str">
        <f t="shared" si="22"/>
        <v>1</v>
      </c>
      <c r="I135" s="59">
        <v>6.58</v>
      </c>
      <c r="J135" s="68" t="str">
        <f t="shared" si="23"/>
        <v>8</v>
      </c>
      <c r="K135" s="72">
        <v>90.35</v>
      </c>
      <c r="L135" s="73" t="str">
        <f t="shared" si="24"/>
        <v>2</v>
      </c>
      <c r="M135" s="73">
        <v>0</v>
      </c>
      <c r="N135" s="73" t="str">
        <f t="shared" si="25"/>
        <v>8</v>
      </c>
      <c r="O135" s="72">
        <v>4</v>
      </c>
      <c r="P135" s="73" t="str">
        <f t="shared" si="26"/>
        <v>5</v>
      </c>
      <c r="Q135" s="74">
        <v>0</v>
      </c>
      <c r="R135" s="73" t="str">
        <f t="shared" si="27"/>
        <v>10</v>
      </c>
      <c r="S135" s="62">
        <v>0</v>
      </c>
      <c r="T135" s="73" t="str">
        <f t="shared" si="28"/>
        <v>10</v>
      </c>
      <c r="U135" s="73"/>
      <c r="V135" s="73">
        <f t="shared" si="29"/>
        <v>1</v>
      </c>
      <c r="W135" s="73" t="s">
        <v>67</v>
      </c>
      <c r="X135" s="73">
        <f t="shared" si="30"/>
        <v>0</v>
      </c>
      <c r="Y135" s="73">
        <v>0</v>
      </c>
      <c r="Z135" s="73" t="str">
        <f t="shared" si="31"/>
        <v>0</v>
      </c>
      <c r="AA135" s="73">
        <f t="shared" si="32"/>
        <v>45</v>
      </c>
      <c r="AB135" s="79"/>
    </row>
    <row r="136" spans="1:28" x14ac:dyDescent="0.25">
      <c r="A136" s="62">
        <v>20</v>
      </c>
      <c r="B136" s="59" t="s">
        <v>169</v>
      </c>
      <c r="C136" s="59" t="s">
        <v>170</v>
      </c>
      <c r="D136" s="59" t="s">
        <v>136</v>
      </c>
      <c r="E136" s="81" t="s">
        <v>144</v>
      </c>
      <c r="F136" s="59" t="s">
        <v>177</v>
      </c>
      <c r="G136" s="66">
        <v>43.2</v>
      </c>
      <c r="H136" s="67" t="str">
        <f t="shared" si="22"/>
        <v>1</v>
      </c>
      <c r="I136" s="59">
        <v>1.98</v>
      </c>
      <c r="J136" s="68" t="str">
        <f t="shared" si="23"/>
        <v>8</v>
      </c>
      <c r="K136" s="72">
        <v>94.55</v>
      </c>
      <c r="L136" s="73" t="str">
        <f t="shared" si="24"/>
        <v>2</v>
      </c>
      <c r="M136" s="73">
        <v>0</v>
      </c>
      <c r="N136" s="73" t="str">
        <f t="shared" si="25"/>
        <v>8</v>
      </c>
      <c r="O136" s="72">
        <v>7</v>
      </c>
      <c r="P136" s="73" t="str">
        <f t="shared" si="26"/>
        <v>5</v>
      </c>
      <c r="Q136" s="74">
        <v>9</v>
      </c>
      <c r="R136" s="73" t="str">
        <f t="shared" si="27"/>
        <v>0</v>
      </c>
      <c r="S136" s="62">
        <v>61</v>
      </c>
      <c r="T136" s="73" t="str">
        <f t="shared" si="28"/>
        <v>10</v>
      </c>
      <c r="U136" s="73" t="s">
        <v>46</v>
      </c>
      <c r="V136" s="73">
        <f t="shared" si="29"/>
        <v>0</v>
      </c>
      <c r="W136" s="73" t="s">
        <v>67</v>
      </c>
      <c r="X136" s="73">
        <f t="shared" si="30"/>
        <v>0</v>
      </c>
      <c r="Y136" s="73">
        <v>0</v>
      </c>
      <c r="Z136" s="73" t="str">
        <f t="shared" si="31"/>
        <v>0</v>
      </c>
      <c r="AA136" s="73">
        <f t="shared" si="32"/>
        <v>34</v>
      </c>
      <c r="AB136" s="79"/>
    </row>
    <row r="137" spans="1:28" x14ac:dyDescent="0.25">
      <c r="A137" s="62">
        <v>26</v>
      </c>
      <c r="B137" s="59" t="s">
        <v>169</v>
      </c>
      <c r="C137" s="59" t="s">
        <v>170</v>
      </c>
      <c r="D137" s="59" t="s">
        <v>137</v>
      </c>
      <c r="E137" s="81" t="s">
        <v>141</v>
      </c>
      <c r="F137" s="59" t="s">
        <v>177</v>
      </c>
      <c r="G137" s="66">
        <v>68.66</v>
      </c>
      <c r="H137" s="67" t="str">
        <f t="shared" si="22"/>
        <v>1</v>
      </c>
      <c r="I137" s="59">
        <v>1.64</v>
      </c>
      <c r="J137" s="68" t="str">
        <f t="shared" si="23"/>
        <v>8</v>
      </c>
      <c r="K137" s="72">
        <v>90.63</v>
      </c>
      <c r="L137" s="73" t="str">
        <f t="shared" si="24"/>
        <v>2</v>
      </c>
      <c r="M137" s="73">
        <v>0</v>
      </c>
      <c r="N137" s="73" t="str">
        <f t="shared" si="25"/>
        <v>8</v>
      </c>
      <c r="O137" s="72">
        <v>4</v>
      </c>
      <c r="P137" s="73" t="str">
        <f t="shared" si="26"/>
        <v>5</v>
      </c>
      <c r="Q137" s="74">
        <v>8</v>
      </c>
      <c r="R137" s="73" t="str">
        <f t="shared" si="27"/>
        <v>0</v>
      </c>
      <c r="S137" s="62">
        <v>74</v>
      </c>
      <c r="T137" s="73" t="str">
        <f t="shared" si="28"/>
        <v>10</v>
      </c>
      <c r="U137" s="73" t="s">
        <v>46</v>
      </c>
      <c r="V137" s="73">
        <f t="shared" si="29"/>
        <v>0</v>
      </c>
      <c r="W137" s="73" t="s">
        <v>67</v>
      </c>
      <c r="X137" s="73">
        <f t="shared" si="30"/>
        <v>0</v>
      </c>
      <c r="Y137" s="73">
        <v>0</v>
      </c>
      <c r="Z137" s="73" t="str">
        <f t="shared" si="31"/>
        <v>0</v>
      </c>
      <c r="AA137" s="73">
        <f t="shared" si="32"/>
        <v>34</v>
      </c>
      <c r="AB137" s="79"/>
    </row>
    <row r="138" spans="1:28" x14ac:dyDescent="0.25">
      <c r="A138" s="62">
        <v>30</v>
      </c>
      <c r="B138" s="59" t="s">
        <v>169</v>
      </c>
      <c r="C138" s="59" t="s">
        <v>170</v>
      </c>
      <c r="D138" s="59" t="s">
        <v>140</v>
      </c>
      <c r="E138" s="80" t="s">
        <v>140</v>
      </c>
      <c r="F138" s="59" t="s">
        <v>177</v>
      </c>
      <c r="G138" s="66">
        <v>83.49</v>
      </c>
      <c r="H138" s="67" t="str">
        <f t="shared" si="22"/>
        <v>1</v>
      </c>
      <c r="I138" s="59">
        <v>8.19</v>
      </c>
      <c r="J138" s="68" t="str">
        <f t="shared" si="23"/>
        <v>8</v>
      </c>
      <c r="K138" s="72">
        <v>94.63</v>
      </c>
      <c r="L138" s="73" t="str">
        <f t="shared" si="24"/>
        <v>2</v>
      </c>
      <c r="M138" s="73">
        <v>0</v>
      </c>
      <c r="N138" s="73" t="str">
        <f t="shared" si="25"/>
        <v>8</v>
      </c>
      <c r="O138" s="72">
        <v>7</v>
      </c>
      <c r="P138" s="73" t="str">
        <f t="shared" si="26"/>
        <v>5</v>
      </c>
      <c r="Q138" s="74">
        <v>0</v>
      </c>
      <c r="R138" s="73" t="str">
        <f t="shared" si="27"/>
        <v>10</v>
      </c>
      <c r="S138" s="62">
        <v>0</v>
      </c>
      <c r="T138" s="73" t="str">
        <f t="shared" si="28"/>
        <v>10</v>
      </c>
      <c r="U138" s="73"/>
      <c r="V138" s="73">
        <f t="shared" si="29"/>
        <v>1</v>
      </c>
      <c r="W138" s="73" t="s">
        <v>67</v>
      </c>
      <c r="X138" s="73">
        <f t="shared" si="30"/>
        <v>0</v>
      </c>
      <c r="Y138" s="73">
        <v>0</v>
      </c>
      <c r="Z138" s="73" t="str">
        <f t="shared" si="31"/>
        <v>0</v>
      </c>
      <c r="AA138" s="73">
        <f t="shared" si="32"/>
        <v>45</v>
      </c>
      <c r="AB138" s="79"/>
    </row>
    <row r="139" spans="1:28" x14ac:dyDescent="0.25">
      <c r="A139" s="62">
        <v>46</v>
      </c>
      <c r="B139" s="59" t="s">
        <v>169</v>
      </c>
      <c r="C139" s="59" t="s">
        <v>170</v>
      </c>
      <c r="D139" s="59" t="s">
        <v>171</v>
      </c>
      <c r="E139" s="81" t="s">
        <v>108</v>
      </c>
      <c r="F139" s="59" t="s">
        <v>177</v>
      </c>
      <c r="G139" s="66">
        <v>111.67</v>
      </c>
      <c r="H139" s="67" t="str">
        <f t="shared" si="22"/>
        <v>0</v>
      </c>
      <c r="I139" s="59">
        <v>0.7</v>
      </c>
      <c r="J139" s="68" t="str">
        <f t="shared" si="23"/>
        <v>0</v>
      </c>
      <c r="K139" s="72">
        <v>84.23</v>
      </c>
      <c r="L139" s="73" t="str">
        <f t="shared" si="24"/>
        <v>6</v>
      </c>
      <c r="M139" s="73">
        <v>0</v>
      </c>
      <c r="N139" s="73" t="str">
        <f t="shared" si="25"/>
        <v>8</v>
      </c>
      <c r="O139" s="72">
        <v>39</v>
      </c>
      <c r="P139" s="73" t="str">
        <f t="shared" si="26"/>
        <v>10</v>
      </c>
      <c r="Q139" s="74">
        <v>15</v>
      </c>
      <c r="R139" s="73" t="str">
        <f t="shared" si="27"/>
        <v>0</v>
      </c>
      <c r="S139" s="62">
        <v>61</v>
      </c>
      <c r="T139" s="73" t="str">
        <f t="shared" si="28"/>
        <v>10</v>
      </c>
      <c r="U139" s="73" t="s">
        <v>46</v>
      </c>
      <c r="V139" s="73">
        <f t="shared" si="29"/>
        <v>0</v>
      </c>
      <c r="W139" s="73" t="s">
        <v>67</v>
      </c>
      <c r="X139" s="73">
        <f t="shared" si="30"/>
        <v>0</v>
      </c>
      <c r="Y139" s="73">
        <v>0</v>
      </c>
      <c r="Z139" s="73" t="str">
        <f t="shared" si="31"/>
        <v>0</v>
      </c>
      <c r="AA139" s="73">
        <f t="shared" si="32"/>
        <v>34</v>
      </c>
      <c r="AB139" s="79"/>
    </row>
    <row r="140" spans="1:28" x14ac:dyDescent="0.25">
      <c r="A140" s="62">
        <v>52</v>
      </c>
      <c r="B140" s="59" t="s">
        <v>169</v>
      </c>
      <c r="C140" s="59" t="s">
        <v>170</v>
      </c>
      <c r="D140" s="59" t="s">
        <v>171</v>
      </c>
      <c r="E140" s="81" t="s">
        <v>102</v>
      </c>
      <c r="F140" s="59" t="s">
        <v>177</v>
      </c>
      <c r="G140" s="66">
        <v>98.07</v>
      </c>
      <c r="H140" s="67" t="str">
        <f t="shared" si="22"/>
        <v>0</v>
      </c>
      <c r="I140" s="59">
        <v>1.8</v>
      </c>
      <c r="J140" s="68" t="str">
        <f t="shared" si="23"/>
        <v>8</v>
      </c>
      <c r="K140" s="72">
        <v>92.61</v>
      </c>
      <c r="L140" s="73" t="str">
        <f t="shared" si="24"/>
        <v>2</v>
      </c>
      <c r="M140" s="73">
        <v>0</v>
      </c>
      <c r="N140" s="73" t="str">
        <f t="shared" si="25"/>
        <v>8</v>
      </c>
      <c r="O140" s="72">
        <v>19</v>
      </c>
      <c r="P140" s="73" t="str">
        <f t="shared" si="26"/>
        <v>5</v>
      </c>
      <c r="Q140" s="74">
        <v>9</v>
      </c>
      <c r="R140" s="73" t="str">
        <f t="shared" si="27"/>
        <v>0</v>
      </c>
      <c r="S140" s="62">
        <v>61</v>
      </c>
      <c r="T140" s="73" t="str">
        <f t="shared" si="28"/>
        <v>10</v>
      </c>
      <c r="U140" s="73" t="s">
        <v>46</v>
      </c>
      <c r="V140" s="73">
        <f t="shared" si="29"/>
        <v>0</v>
      </c>
      <c r="W140" s="73" t="s">
        <v>67</v>
      </c>
      <c r="X140" s="73">
        <f t="shared" si="30"/>
        <v>0</v>
      </c>
      <c r="Y140" s="73">
        <v>19</v>
      </c>
      <c r="Z140" s="73" t="str">
        <f t="shared" si="31"/>
        <v>1</v>
      </c>
      <c r="AA140" s="73">
        <f t="shared" si="32"/>
        <v>34</v>
      </c>
      <c r="AB140" s="79"/>
    </row>
    <row r="141" spans="1:28" x14ac:dyDescent="0.25">
      <c r="A141" s="62">
        <v>57</v>
      </c>
      <c r="B141" s="59" t="s">
        <v>169</v>
      </c>
      <c r="C141" s="59" t="s">
        <v>170</v>
      </c>
      <c r="D141" s="59" t="s">
        <v>175</v>
      </c>
      <c r="E141" s="81" t="s">
        <v>129</v>
      </c>
      <c r="F141" s="59" t="s">
        <v>176</v>
      </c>
      <c r="G141" s="66">
        <v>95.77</v>
      </c>
      <c r="H141" s="67" t="str">
        <f t="shared" si="22"/>
        <v>0</v>
      </c>
      <c r="I141" s="59">
        <v>1.28</v>
      </c>
      <c r="J141" s="68" t="str">
        <f t="shared" si="23"/>
        <v>8</v>
      </c>
      <c r="K141" s="72">
        <v>92.61</v>
      </c>
      <c r="L141" s="73" t="str">
        <f t="shared" si="24"/>
        <v>2</v>
      </c>
      <c r="M141" s="73">
        <v>0</v>
      </c>
      <c r="N141" s="73" t="str">
        <f t="shared" si="25"/>
        <v>8</v>
      </c>
      <c r="O141" s="72">
        <v>14</v>
      </c>
      <c r="P141" s="73" t="str">
        <f t="shared" si="26"/>
        <v>5</v>
      </c>
      <c r="Q141" s="74">
        <v>10</v>
      </c>
      <c r="R141" s="73" t="str">
        <f t="shared" si="27"/>
        <v>0</v>
      </c>
      <c r="S141" s="62">
        <v>74</v>
      </c>
      <c r="T141" s="73" t="str">
        <f t="shared" si="28"/>
        <v>10</v>
      </c>
      <c r="U141" s="73" t="s">
        <v>46</v>
      </c>
      <c r="V141" s="73">
        <f t="shared" si="29"/>
        <v>0</v>
      </c>
      <c r="W141" s="73" t="s">
        <v>67</v>
      </c>
      <c r="X141" s="73">
        <f t="shared" si="30"/>
        <v>0</v>
      </c>
      <c r="Y141" s="73">
        <v>23</v>
      </c>
      <c r="Z141" s="73" t="str">
        <f t="shared" si="31"/>
        <v>1</v>
      </c>
      <c r="AA141" s="73">
        <f t="shared" si="32"/>
        <v>34</v>
      </c>
      <c r="AB141" s="79"/>
    </row>
    <row r="142" spans="1:28" x14ac:dyDescent="0.25">
      <c r="A142" s="62">
        <v>85</v>
      </c>
      <c r="B142" s="59" t="s">
        <v>169</v>
      </c>
      <c r="C142" s="59" t="s">
        <v>170</v>
      </c>
      <c r="D142" s="59" t="s">
        <v>119</v>
      </c>
      <c r="E142" s="80" t="s">
        <v>120</v>
      </c>
      <c r="F142" s="59" t="s">
        <v>176</v>
      </c>
      <c r="G142" s="66">
        <v>117.03</v>
      </c>
      <c r="H142" s="67" t="str">
        <f t="shared" si="22"/>
        <v>0</v>
      </c>
      <c r="I142" s="59">
        <v>0.57999999999999996</v>
      </c>
      <c r="J142" s="68" t="str">
        <f t="shared" si="23"/>
        <v>0</v>
      </c>
      <c r="K142" s="72">
        <v>77.78</v>
      </c>
      <c r="L142" s="73" t="str">
        <f t="shared" si="24"/>
        <v>8</v>
      </c>
      <c r="M142" s="73">
        <v>0</v>
      </c>
      <c r="N142" s="73" t="str">
        <f t="shared" si="25"/>
        <v>8</v>
      </c>
      <c r="O142" s="72">
        <v>12</v>
      </c>
      <c r="P142" s="73" t="str">
        <f t="shared" si="26"/>
        <v>5</v>
      </c>
      <c r="Q142" s="74">
        <v>0</v>
      </c>
      <c r="R142" s="73" t="str">
        <f t="shared" si="27"/>
        <v>10</v>
      </c>
      <c r="S142" s="62">
        <v>0</v>
      </c>
      <c r="T142" s="73" t="str">
        <f t="shared" si="28"/>
        <v>10</v>
      </c>
      <c r="U142" s="73"/>
      <c r="V142" s="73">
        <f t="shared" si="29"/>
        <v>1</v>
      </c>
      <c r="W142" s="73" t="s">
        <v>67</v>
      </c>
      <c r="X142" s="73">
        <f t="shared" si="30"/>
        <v>0</v>
      </c>
      <c r="Y142" s="73">
        <v>57</v>
      </c>
      <c r="Z142" s="73" t="str">
        <f t="shared" si="31"/>
        <v>3</v>
      </c>
      <c r="AA142" s="73">
        <f t="shared" si="32"/>
        <v>45</v>
      </c>
      <c r="AB142" s="79"/>
    </row>
    <row r="143" spans="1:28" x14ac:dyDescent="0.25">
      <c r="A143" s="62">
        <v>103</v>
      </c>
      <c r="B143" s="59" t="s">
        <v>169</v>
      </c>
      <c r="C143" s="59" t="s">
        <v>170</v>
      </c>
      <c r="D143" s="59" t="s">
        <v>171</v>
      </c>
      <c r="E143" s="80" t="s">
        <v>103</v>
      </c>
      <c r="F143" s="59" t="s">
        <v>176</v>
      </c>
      <c r="G143" s="66">
        <v>66.010000000000005</v>
      </c>
      <c r="H143" s="67" t="str">
        <f t="shared" si="22"/>
        <v>1</v>
      </c>
      <c r="I143" s="59">
        <v>0.99</v>
      </c>
      <c r="J143" s="68" t="str">
        <f t="shared" si="23"/>
        <v>8</v>
      </c>
      <c r="K143" s="72">
        <v>90.98</v>
      </c>
      <c r="L143" s="73" t="str">
        <f t="shared" si="24"/>
        <v>2</v>
      </c>
      <c r="M143" s="73">
        <v>0</v>
      </c>
      <c r="N143" s="73" t="str">
        <f t="shared" si="25"/>
        <v>8</v>
      </c>
      <c r="O143" s="72">
        <v>18</v>
      </c>
      <c r="P143" s="73" t="str">
        <f t="shared" si="26"/>
        <v>5</v>
      </c>
      <c r="Q143" s="74">
        <v>0</v>
      </c>
      <c r="R143" s="73" t="str">
        <f t="shared" si="27"/>
        <v>10</v>
      </c>
      <c r="S143" s="62">
        <v>0</v>
      </c>
      <c r="T143" s="73" t="str">
        <f t="shared" si="28"/>
        <v>10</v>
      </c>
      <c r="U143" s="73"/>
      <c r="V143" s="73">
        <f t="shared" si="29"/>
        <v>1</v>
      </c>
      <c r="W143" s="73" t="s">
        <v>67</v>
      </c>
      <c r="X143" s="73">
        <f t="shared" si="30"/>
        <v>0</v>
      </c>
      <c r="Y143" s="73">
        <v>0</v>
      </c>
      <c r="Z143" s="73" t="str">
        <f t="shared" si="31"/>
        <v>0</v>
      </c>
      <c r="AA143" s="73">
        <f t="shared" si="32"/>
        <v>45</v>
      </c>
      <c r="AB143" s="79"/>
    </row>
    <row r="144" spans="1:28" x14ac:dyDescent="0.25">
      <c r="A144" s="62">
        <v>136</v>
      </c>
      <c r="B144" s="59" t="s">
        <v>169</v>
      </c>
      <c r="C144" s="59" t="s">
        <v>170</v>
      </c>
      <c r="D144" s="59" t="s">
        <v>119</v>
      </c>
      <c r="E144" s="81" t="s">
        <v>121</v>
      </c>
      <c r="F144" s="59" t="s">
        <v>179</v>
      </c>
      <c r="G144" s="66">
        <v>100</v>
      </c>
      <c r="H144" s="67" t="str">
        <f t="shared" si="22"/>
        <v>0</v>
      </c>
      <c r="I144" s="59">
        <v>0.52</v>
      </c>
      <c r="J144" s="68" t="str">
        <f t="shared" si="23"/>
        <v>0</v>
      </c>
      <c r="K144" s="72">
        <v>82.28</v>
      </c>
      <c r="L144" s="73" t="str">
        <f t="shared" si="24"/>
        <v>6</v>
      </c>
      <c r="M144" s="73">
        <v>0</v>
      </c>
      <c r="N144" s="73" t="str">
        <f t="shared" si="25"/>
        <v>8</v>
      </c>
      <c r="O144" s="72">
        <v>35</v>
      </c>
      <c r="P144" s="73" t="str">
        <f t="shared" si="26"/>
        <v>10</v>
      </c>
      <c r="Q144" s="74">
        <v>16</v>
      </c>
      <c r="R144" s="73" t="str">
        <f t="shared" si="27"/>
        <v>0</v>
      </c>
      <c r="S144" s="62">
        <v>59</v>
      </c>
      <c r="T144" s="73" t="str">
        <f t="shared" si="28"/>
        <v>10</v>
      </c>
      <c r="U144" s="73" t="s">
        <v>46</v>
      </c>
      <c r="V144" s="73">
        <f t="shared" si="29"/>
        <v>0</v>
      </c>
      <c r="W144" s="73" t="s">
        <v>67</v>
      </c>
      <c r="X144" s="73">
        <f t="shared" si="30"/>
        <v>0</v>
      </c>
      <c r="Y144" s="73">
        <v>0</v>
      </c>
      <c r="Z144" s="73" t="str">
        <f t="shared" si="31"/>
        <v>0</v>
      </c>
      <c r="AA144" s="73">
        <f t="shared" si="32"/>
        <v>34</v>
      </c>
      <c r="AB144" s="79"/>
    </row>
    <row r="145" spans="1:28" x14ac:dyDescent="0.25">
      <c r="A145" s="62">
        <v>186</v>
      </c>
      <c r="B145" s="59" t="s">
        <v>169</v>
      </c>
      <c r="C145" s="59" t="s">
        <v>170</v>
      </c>
      <c r="D145" s="59" t="s">
        <v>140</v>
      </c>
      <c r="E145" s="80" t="s">
        <v>140</v>
      </c>
      <c r="F145" s="59" t="s">
        <v>178</v>
      </c>
      <c r="G145" s="66">
        <v>91.48</v>
      </c>
      <c r="H145" s="67" t="str">
        <f t="shared" si="22"/>
        <v>1</v>
      </c>
      <c r="I145" s="59">
        <v>2.76</v>
      </c>
      <c r="J145" s="68" t="str">
        <f t="shared" si="23"/>
        <v>8</v>
      </c>
      <c r="K145" s="72">
        <v>93.01</v>
      </c>
      <c r="L145" s="73" t="str">
        <f t="shared" si="24"/>
        <v>2</v>
      </c>
      <c r="M145" s="73">
        <v>0</v>
      </c>
      <c r="N145" s="73" t="str">
        <f t="shared" si="25"/>
        <v>8</v>
      </c>
      <c r="O145" s="72">
        <v>7</v>
      </c>
      <c r="P145" s="73" t="str">
        <f t="shared" si="26"/>
        <v>5</v>
      </c>
      <c r="Q145" s="74">
        <v>0</v>
      </c>
      <c r="R145" s="73" t="str">
        <f t="shared" si="27"/>
        <v>10</v>
      </c>
      <c r="S145" s="62">
        <v>0</v>
      </c>
      <c r="T145" s="73" t="str">
        <f t="shared" si="28"/>
        <v>10</v>
      </c>
      <c r="U145" s="73"/>
      <c r="V145" s="73">
        <f t="shared" si="29"/>
        <v>1</v>
      </c>
      <c r="W145" s="73" t="s">
        <v>67</v>
      </c>
      <c r="X145" s="73">
        <f t="shared" si="30"/>
        <v>0</v>
      </c>
      <c r="Y145" s="73">
        <v>0</v>
      </c>
      <c r="Z145" s="73" t="str">
        <f t="shared" si="31"/>
        <v>0</v>
      </c>
      <c r="AA145" s="73">
        <f t="shared" si="32"/>
        <v>45</v>
      </c>
      <c r="AB145" s="79"/>
    </row>
    <row r="146" spans="1:28" x14ac:dyDescent="0.25">
      <c r="A146" s="62">
        <v>191</v>
      </c>
      <c r="B146" s="59" t="s">
        <v>169</v>
      </c>
      <c r="C146" s="59" t="s">
        <v>170</v>
      </c>
      <c r="D146" s="59" t="s">
        <v>119</v>
      </c>
      <c r="E146" s="80" t="s">
        <v>118</v>
      </c>
      <c r="F146" s="59" t="s">
        <v>178</v>
      </c>
      <c r="G146" s="66">
        <v>87.75</v>
      </c>
      <c r="H146" s="67" t="str">
        <f t="shared" si="22"/>
        <v>1</v>
      </c>
      <c r="I146" s="59">
        <v>0.59</v>
      </c>
      <c r="J146" s="68" t="str">
        <f t="shared" si="23"/>
        <v>0</v>
      </c>
      <c r="K146" s="72">
        <v>91.73</v>
      </c>
      <c r="L146" s="73" t="str">
        <f t="shared" si="24"/>
        <v>2</v>
      </c>
      <c r="M146" s="73">
        <v>0</v>
      </c>
      <c r="N146" s="73" t="str">
        <f t="shared" si="25"/>
        <v>8</v>
      </c>
      <c r="O146" s="72">
        <v>46</v>
      </c>
      <c r="P146" s="73" t="str">
        <f t="shared" si="26"/>
        <v>10</v>
      </c>
      <c r="Q146" s="74">
        <v>0</v>
      </c>
      <c r="R146" s="73" t="str">
        <f t="shared" si="27"/>
        <v>10</v>
      </c>
      <c r="S146" s="62">
        <v>0</v>
      </c>
      <c r="T146" s="73" t="str">
        <f t="shared" si="28"/>
        <v>10</v>
      </c>
      <c r="U146" s="73"/>
      <c r="V146" s="73">
        <f t="shared" si="29"/>
        <v>1</v>
      </c>
      <c r="W146" s="73" t="s">
        <v>67</v>
      </c>
      <c r="X146" s="73">
        <f t="shared" si="30"/>
        <v>0</v>
      </c>
      <c r="Y146" s="73">
        <v>61</v>
      </c>
      <c r="Z146" s="73" t="str">
        <f t="shared" si="31"/>
        <v>3</v>
      </c>
      <c r="AA146" s="73">
        <f t="shared" si="32"/>
        <v>45</v>
      </c>
      <c r="AB146" s="79"/>
    </row>
    <row r="147" spans="1:28" x14ac:dyDescent="0.25">
      <c r="A147" s="62">
        <v>211</v>
      </c>
      <c r="B147" s="59" t="s">
        <v>169</v>
      </c>
      <c r="C147" s="65" t="s">
        <v>170</v>
      </c>
      <c r="D147" s="65" t="s">
        <v>175</v>
      </c>
      <c r="E147" s="81" t="s">
        <v>131</v>
      </c>
      <c r="F147" s="65" t="s">
        <v>172</v>
      </c>
      <c r="G147" s="71">
        <v>119.31</v>
      </c>
      <c r="H147" s="67" t="str">
        <f t="shared" si="22"/>
        <v>0</v>
      </c>
      <c r="I147" s="65">
        <v>0.42</v>
      </c>
      <c r="J147" s="68" t="str">
        <f t="shared" si="23"/>
        <v>0</v>
      </c>
      <c r="K147" s="72">
        <v>84.54</v>
      </c>
      <c r="L147" s="73" t="str">
        <f t="shared" si="24"/>
        <v>6</v>
      </c>
      <c r="M147" s="73">
        <v>0</v>
      </c>
      <c r="N147" s="73" t="str">
        <f t="shared" si="25"/>
        <v>8</v>
      </c>
      <c r="O147" s="72">
        <v>10</v>
      </c>
      <c r="P147" s="73" t="str">
        <f t="shared" si="26"/>
        <v>5</v>
      </c>
      <c r="Q147" s="74">
        <v>9</v>
      </c>
      <c r="R147" s="73" t="str">
        <f t="shared" si="27"/>
        <v>0</v>
      </c>
      <c r="S147" s="62">
        <v>69</v>
      </c>
      <c r="T147" s="73" t="str">
        <f t="shared" si="28"/>
        <v>10</v>
      </c>
      <c r="U147" s="73" t="s">
        <v>46</v>
      </c>
      <c r="V147" s="73">
        <f t="shared" si="29"/>
        <v>0</v>
      </c>
      <c r="W147" s="73" t="s">
        <v>67</v>
      </c>
      <c r="X147" s="73">
        <f t="shared" si="30"/>
        <v>0</v>
      </c>
      <c r="Y147" s="73">
        <v>428</v>
      </c>
      <c r="Z147" s="73" t="str">
        <f t="shared" si="31"/>
        <v>5</v>
      </c>
      <c r="AA147" s="73">
        <f t="shared" si="32"/>
        <v>34</v>
      </c>
      <c r="AB147" s="79"/>
    </row>
    <row r="148" spans="1:28" x14ac:dyDescent="0.25">
      <c r="A148" s="62">
        <v>221</v>
      </c>
      <c r="B148" s="59" t="s">
        <v>169</v>
      </c>
      <c r="C148" s="65" t="s">
        <v>170</v>
      </c>
      <c r="D148" s="65" t="s">
        <v>174</v>
      </c>
      <c r="E148" s="80" t="s">
        <v>143</v>
      </c>
      <c r="F148" s="65" t="s">
        <v>172</v>
      </c>
      <c r="G148" s="71">
        <v>206.91</v>
      </c>
      <c r="H148" s="67" t="str">
        <f t="shared" si="22"/>
        <v>0</v>
      </c>
      <c r="I148" s="65">
        <v>0</v>
      </c>
      <c r="J148" s="68" t="str">
        <f t="shared" si="23"/>
        <v>0</v>
      </c>
      <c r="K148" s="72">
        <v>84.43</v>
      </c>
      <c r="L148" s="73" t="str">
        <f t="shared" si="24"/>
        <v>6</v>
      </c>
      <c r="M148" s="73">
        <v>0</v>
      </c>
      <c r="N148" s="73" t="str">
        <f t="shared" si="25"/>
        <v>8</v>
      </c>
      <c r="O148" s="72">
        <v>39</v>
      </c>
      <c r="P148" s="73" t="str">
        <f t="shared" si="26"/>
        <v>10</v>
      </c>
      <c r="Q148" s="74">
        <v>0</v>
      </c>
      <c r="R148" s="73" t="str">
        <f t="shared" si="27"/>
        <v>10</v>
      </c>
      <c r="S148" s="62">
        <v>0</v>
      </c>
      <c r="T148" s="73" t="str">
        <f t="shared" si="28"/>
        <v>10</v>
      </c>
      <c r="U148" s="73"/>
      <c r="V148" s="73">
        <f t="shared" si="29"/>
        <v>1</v>
      </c>
      <c r="W148" s="73" t="s">
        <v>67</v>
      </c>
      <c r="X148" s="73">
        <f t="shared" si="30"/>
        <v>0</v>
      </c>
      <c r="Y148" s="73">
        <v>0</v>
      </c>
      <c r="Z148" s="73" t="str">
        <f t="shared" si="31"/>
        <v>0</v>
      </c>
      <c r="AA148" s="73">
        <f t="shared" si="32"/>
        <v>45</v>
      </c>
      <c r="AB148" s="79"/>
    </row>
    <row r="149" spans="1:28" x14ac:dyDescent="0.25">
      <c r="A149" s="62">
        <v>252</v>
      </c>
      <c r="B149" s="59" t="s">
        <v>169</v>
      </c>
      <c r="C149" s="65" t="s">
        <v>170</v>
      </c>
      <c r="D149" s="65" t="s">
        <v>171</v>
      </c>
      <c r="E149" s="80" t="s">
        <v>110</v>
      </c>
      <c r="F149" s="65" t="s">
        <v>172</v>
      </c>
      <c r="G149" s="71">
        <v>56.52</v>
      </c>
      <c r="H149" s="67" t="str">
        <f t="shared" si="22"/>
        <v>1</v>
      </c>
      <c r="I149" s="65">
        <v>3.95</v>
      </c>
      <c r="J149" s="68" t="str">
        <f t="shared" si="23"/>
        <v>8</v>
      </c>
      <c r="K149" s="72">
        <v>90.08</v>
      </c>
      <c r="L149" s="73" t="str">
        <f t="shared" si="24"/>
        <v>2</v>
      </c>
      <c r="M149" s="72">
        <v>0</v>
      </c>
      <c r="N149" s="73" t="str">
        <f t="shared" si="25"/>
        <v>8</v>
      </c>
      <c r="O149" s="72">
        <v>5</v>
      </c>
      <c r="P149" s="73" t="str">
        <f t="shared" si="26"/>
        <v>5</v>
      </c>
      <c r="Q149" s="74">
        <v>0</v>
      </c>
      <c r="R149" s="73" t="str">
        <f t="shared" si="27"/>
        <v>10</v>
      </c>
      <c r="S149" s="62">
        <v>0</v>
      </c>
      <c r="T149" s="73" t="str">
        <f t="shared" si="28"/>
        <v>10</v>
      </c>
      <c r="U149" s="73"/>
      <c r="V149" s="73">
        <f t="shared" si="29"/>
        <v>1</v>
      </c>
      <c r="W149" s="73" t="s">
        <v>67</v>
      </c>
      <c r="X149" s="73">
        <f t="shared" si="30"/>
        <v>0</v>
      </c>
      <c r="Y149" s="73">
        <v>0</v>
      </c>
      <c r="Z149" s="73" t="str">
        <f t="shared" si="31"/>
        <v>0</v>
      </c>
      <c r="AA149" s="73">
        <f t="shared" si="32"/>
        <v>45</v>
      </c>
      <c r="AB149" s="79"/>
    </row>
    <row r="150" spans="1:28" x14ac:dyDescent="0.25">
      <c r="A150" s="62">
        <v>47</v>
      </c>
      <c r="B150" s="59" t="s">
        <v>169</v>
      </c>
      <c r="C150" s="59" t="s">
        <v>170</v>
      </c>
      <c r="D150" s="59" t="s">
        <v>171</v>
      </c>
      <c r="E150" s="80" t="s">
        <v>107</v>
      </c>
      <c r="F150" s="59" t="s">
        <v>177</v>
      </c>
      <c r="G150" s="66">
        <v>112.75</v>
      </c>
      <c r="H150" s="67" t="str">
        <f t="shared" si="22"/>
        <v>0</v>
      </c>
      <c r="I150" s="59">
        <v>2</v>
      </c>
      <c r="J150" s="68" t="str">
        <f t="shared" si="23"/>
        <v>8</v>
      </c>
      <c r="K150" s="72">
        <v>94.62</v>
      </c>
      <c r="L150" s="73" t="str">
        <f t="shared" si="24"/>
        <v>2</v>
      </c>
      <c r="M150" s="73">
        <v>0</v>
      </c>
      <c r="N150" s="73" t="str">
        <f t="shared" si="25"/>
        <v>8</v>
      </c>
      <c r="O150" s="72">
        <v>29</v>
      </c>
      <c r="P150" s="73" t="str">
        <f t="shared" si="26"/>
        <v>5</v>
      </c>
      <c r="Q150" s="74">
        <v>0</v>
      </c>
      <c r="R150" s="73" t="str">
        <f t="shared" si="27"/>
        <v>10</v>
      </c>
      <c r="S150" s="62">
        <v>0</v>
      </c>
      <c r="T150" s="73" t="str">
        <f t="shared" si="28"/>
        <v>10</v>
      </c>
      <c r="U150" s="73"/>
      <c r="V150" s="73">
        <f t="shared" si="29"/>
        <v>1</v>
      </c>
      <c r="W150" s="73" t="s">
        <v>67</v>
      </c>
      <c r="X150" s="73">
        <f t="shared" si="30"/>
        <v>0</v>
      </c>
      <c r="Y150" s="73">
        <v>0</v>
      </c>
      <c r="Z150" s="73" t="str">
        <f t="shared" si="31"/>
        <v>0</v>
      </c>
      <c r="AA150" s="73">
        <f t="shared" si="32"/>
        <v>44</v>
      </c>
      <c r="AB150" s="79"/>
    </row>
    <row r="151" spans="1:28" x14ac:dyDescent="0.25">
      <c r="A151" s="62">
        <v>59</v>
      </c>
      <c r="B151" s="59" t="s">
        <v>169</v>
      </c>
      <c r="C151" s="59" t="s">
        <v>170</v>
      </c>
      <c r="D151" s="59" t="s">
        <v>175</v>
      </c>
      <c r="E151" s="80" t="s">
        <v>127</v>
      </c>
      <c r="F151" s="59" t="s">
        <v>176</v>
      </c>
      <c r="G151" s="66">
        <v>154.13999999999999</v>
      </c>
      <c r="H151" s="67" t="str">
        <f t="shared" si="22"/>
        <v>0</v>
      </c>
      <c r="I151" s="59">
        <v>2.9</v>
      </c>
      <c r="J151" s="68" t="str">
        <f t="shared" si="23"/>
        <v>8</v>
      </c>
      <c r="K151" s="72">
        <v>91.73</v>
      </c>
      <c r="L151" s="73" t="str">
        <f t="shared" si="24"/>
        <v>2</v>
      </c>
      <c r="M151" s="73">
        <v>0</v>
      </c>
      <c r="N151" s="73" t="str">
        <f t="shared" si="25"/>
        <v>8</v>
      </c>
      <c r="O151" s="72">
        <v>23</v>
      </c>
      <c r="P151" s="73" t="str">
        <f t="shared" si="26"/>
        <v>5</v>
      </c>
      <c r="Q151" s="74">
        <v>0</v>
      </c>
      <c r="R151" s="73" t="str">
        <f t="shared" si="27"/>
        <v>10</v>
      </c>
      <c r="S151" s="62">
        <v>0</v>
      </c>
      <c r="T151" s="73" t="str">
        <f t="shared" si="28"/>
        <v>10</v>
      </c>
      <c r="U151" s="73"/>
      <c r="V151" s="73">
        <f t="shared" si="29"/>
        <v>1</v>
      </c>
      <c r="W151" s="73" t="s">
        <v>67</v>
      </c>
      <c r="X151" s="73">
        <f t="shared" si="30"/>
        <v>0</v>
      </c>
      <c r="Y151" s="73">
        <v>0</v>
      </c>
      <c r="Z151" s="73" t="str">
        <f t="shared" si="31"/>
        <v>0</v>
      </c>
      <c r="AA151" s="73">
        <f t="shared" si="32"/>
        <v>44</v>
      </c>
      <c r="AB151" s="79"/>
    </row>
    <row r="152" spans="1:28" x14ac:dyDescent="0.25">
      <c r="A152" s="62">
        <v>72</v>
      </c>
      <c r="B152" s="59" t="s">
        <v>169</v>
      </c>
      <c r="C152" s="59" t="s">
        <v>170</v>
      </c>
      <c r="D152" s="59" t="s">
        <v>136</v>
      </c>
      <c r="E152" s="81" t="s">
        <v>144</v>
      </c>
      <c r="F152" s="59" t="s">
        <v>176</v>
      </c>
      <c r="G152" s="66">
        <v>133.54</v>
      </c>
      <c r="H152" s="67" t="str">
        <f t="shared" si="22"/>
        <v>0</v>
      </c>
      <c r="I152" s="59">
        <v>0.93</v>
      </c>
      <c r="J152" s="68" t="str">
        <f t="shared" si="23"/>
        <v>8</v>
      </c>
      <c r="K152" s="72">
        <v>92.28</v>
      </c>
      <c r="L152" s="73" t="str">
        <f t="shared" si="24"/>
        <v>2</v>
      </c>
      <c r="M152" s="73">
        <v>0</v>
      </c>
      <c r="N152" s="73" t="str">
        <f t="shared" si="25"/>
        <v>8</v>
      </c>
      <c r="O152" s="72">
        <v>24</v>
      </c>
      <c r="P152" s="73" t="str">
        <f t="shared" si="26"/>
        <v>5</v>
      </c>
      <c r="Q152" s="74">
        <v>9</v>
      </c>
      <c r="R152" s="73" t="str">
        <f t="shared" si="27"/>
        <v>0</v>
      </c>
      <c r="S152" s="62">
        <v>59</v>
      </c>
      <c r="T152" s="73" t="str">
        <f t="shared" si="28"/>
        <v>10</v>
      </c>
      <c r="U152" s="73" t="s">
        <v>46</v>
      </c>
      <c r="V152" s="73">
        <f t="shared" si="29"/>
        <v>0</v>
      </c>
      <c r="W152" s="73" t="s">
        <v>67</v>
      </c>
      <c r="X152" s="73">
        <f t="shared" si="30"/>
        <v>0</v>
      </c>
      <c r="Y152" s="73">
        <v>0</v>
      </c>
      <c r="Z152" s="73" t="str">
        <f t="shared" si="31"/>
        <v>0</v>
      </c>
      <c r="AA152" s="73">
        <f t="shared" si="32"/>
        <v>33</v>
      </c>
      <c r="AB152" s="79"/>
    </row>
    <row r="153" spans="1:28" x14ac:dyDescent="0.25">
      <c r="A153" s="62">
        <v>75</v>
      </c>
      <c r="B153" s="59" t="s">
        <v>169</v>
      </c>
      <c r="C153" s="59" t="s">
        <v>170</v>
      </c>
      <c r="D153" s="59" t="s">
        <v>137</v>
      </c>
      <c r="E153" s="81" t="s">
        <v>145</v>
      </c>
      <c r="F153" s="59" t="s">
        <v>176</v>
      </c>
      <c r="G153" s="66">
        <v>165.86</v>
      </c>
      <c r="H153" s="67" t="str">
        <f t="shared" si="22"/>
        <v>0</v>
      </c>
      <c r="I153" s="59">
        <v>2.89</v>
      </c>
      <c r="J153" s="68" t="str">
        <f t="shared" si="23"/>
        <v>8</v>
      </c>
      <c r="K153" s="72">
        <v>92.54</v>
      </c>
      <c r="L153" s="73" t="str">
        <f t="shared" si="24"/>
        <v>2</v>
      </c>
      <c r="M153" s="73">
        <v>0</v>
      </c>
      <c r="N153" s="73" t="str">
        <f t="shared" si="25"/>
        <v>8</v>
      </c>
      <c r="O153" s="72">
        <v>0</v>
      </c>
      <c r="P153" s="73" t="str">
        <f t="shared" si="26"/>
        <v>5</v>
      </c>
      <c r="Q153" s="74">
        <v>10</v>
      </c>
      <c r="R153" s="73" t="str">
        <f t="shared" si="27"/>
        <v>0</v>
      </c>
      <c r="S153" s="62">
        <v>68</v>
      </c>
      <c r="T153" s="73" t="str">
        <f t="shared" si="28"/>
        <v>10</v>
      </c>
      <c r="U153" s="73" t="s">
        <v>46</v>
      </c>
      <c r="V153" s="73">
        <f t="shared" si="29"/>
        <v>0</v>
      </c>
      <c r="W153" s="73" t="s">
        <v>67</v>
      </c>
      <c r="X153" s="73">
        <f t="shared" si="30"/>
        <v>0</v>
      </c>
      <c r="Y153" s="73">
        <v>0</v>
      </c>
      <c r="Z153" s="73" t="str">
        <f t="shared" si="31"/>
        <v>0</v>
      </c>
      <c r="AA153" s="73">
        <f t="shared" si="32"/>
        <v>33</v>
      </c>
      <c r="AB153" s="79"/>
    </row>
    <row r="154" spans="1:28" x14ac:dyDescent="0.25">
      <c r="A154" s="62">
        <v>95</v>
      </c>
      <c r="B154" s="59" t="s">
        <v>169</v>
      </c>
      <c r="C154" s="59" t="s">
        <v>170</v>
      </c>
      <c r="D154" s="59" t="s">
        <v>171</v>
      </c>
      <c r="E154" s="81" t="s">
        <v>111</v>
      </c>
      <c r="F154" s="59" t="s">
        <v>176</v>
      </c>
      <c r="G154" s="66">
        <v>111.01</v>
      </c>
      <c r="H154" s="67" t="str">
        <f t="shared" si="22"/>
        <v>0</v>
      </c>
      <c r="I154" s="59">
        <v>1.78</v>
      </c>
      <c r="J154" s="68" t="str">
        <f t="shared" si="23"/>
        <v>8</v>
      </c>
      <c r="K154" s="72">
        <v>95.61</v>
      </c>
      <c r="L154" s="73" t="str">
        <f t="shared" si="24"/>
        <v>0</v>
      </c>
      <c r="M154" s="73">
        <v>0</v>
      </c>
      <c r="N154" s="73" t="str">
        <f t="shared" si="25"/>
        <v>8</v>
      </c>
      <c r="O154" s="72">
        <v>26</v>
      </c>
      <c r="P154" s="73" t="str">
        <f t="shared" si="26"/>
        <v>5</v>
      </c>
      <c r="Q154" s="74">
        <v>7</v>
      </c>
      <c r="R154" s="73" t="str">
        <f t="shared" si="27"/>
        <v>0</v>
      </c>
      <c r="S154" s="62">
        <v>70</v>
      </c>
      <c r="T154" s="73" t="str">
        <f t="shared" si="28"/>
        <v>10</v>
      </c>
      <c r="U154" s="73" t="s">
        <v>46</v>
      </c>
      <c r="V154" s="73">
        <f t="shared" si="29"/>
        <v>0</v>
      </c>
      <c r="W154" s="73" t="s">
        <v>67</v>
      </c>
      <c r="X154" s="73">
        <f t="shared" si="30"/>
        <v>0</v>
      </c>
      <c r="Y154" s="73">
        <v>46</v>
      </c>
      <c r="Z154" s="73" t="str">
        <f t="shared" si="31"/>
        <v>2</v>
      </c>
      <c r="AA154" s="73">
        <f t="shared" si="32"/>
        <v>33</v>
      </c>
      <c r="AB154" s="79"/>
    </row>
    <row r="155" spans="1:28" x14ac:dyDescent="0.25">
      <c r="A155" s="62">
        <v>125</v>
      </c>
      <c r="B155" s="59" t="s">
        <v>169</v>
      </c>
      <c r="C155" s="59" t="s">
        <v>170</v>
      </c>
      <c r="D155" s="59" t="s">
        <v>136</v>
      </c>
      <c r="E155" s="81" t="s">
        <v>149</v>
      </c>
      <c r="F155" s="59" t="s">
        <v>179</v>
      </c>
      <c r="G155" s="66">
        <v>266.98</v>
      </c>
      <c r="H155" s="67" t="str">
        <f t="shared" si="22"/>
        <v>0</v>
      </c>
      <c r="I155" s="59">
        <v>11.32</v>
      </c>
      <c r="J155" s="68" t="str">
        <f t="shared" si="23"/>
        <v>8</v>
      </c>
      <c r="K155" s="72">
        <v>91.67</v>
      </c>
      <c r="L155" s="73" t="str">
        <f t="shared" si="24"/>
        <v>2</v>
      </c>
      <c r="M155" s="73">
        <v>0</v>
      </c>
      <c r="N155" s="73" t="str">
        <f t="shared" si="25"/>
        <v>8</v>
      </c>
      <c r="O155" s="72">
        <v>0</v>
      </c>
      <c r="P155" s="73" t="str">
        <f t="shared" si="26"/>
        <v>5</v>
      </c>
      <c r="Q155" s="74">
        <v>8</v>
      </c>
      <c r="R155" s="73" t="str">
        <f t="shared" si="27"/>
        <v>0</v>
      </c>
      <c r="S155" s="62">
        <v>70</v>
      </c>
      <c r="T155" s="73" t="str">
        <f t="shared" si="28"/>
        <v>10</v>
      </c>
      <c r="U155" s="73" t="s">
        <v>46</v>
      </c>
      <c r="V155" s="73">
        <f t="shared" si="29"/>
        <v>0</v>
      </c>
      <c r="W155" s="73" t="s">
        <v>67</v>
      </c>
      <c r="X155" s="73">
        <f t="shared" si="30"/>
        <v>0</v>
      </c>
      <c r="Y155" s="73">
        <v>0</v>
      </c>
      <c r="Z155" s="73" t="str">
        <f t="shared" si="31"/>
        <v>0</v>
      </c>
      <c r="AA155" s="73">
        <f t="shared" si="32"/>
        <v>33</v>
      </c>
      <c r="AB155" s="79"/>
    </row>
    <row r="156" spans="1:28" x14ac:dyDescent="0.25">
      <c r="A156" s="62">
        <v>141</v>
      </c>
      <c r="B156" s="59" t="s">
        <v>169</v>
      </c>
      <c r="C156" s="59" t="s">
        <v>170</v>
      </c>
      <c r="D156" s="59" t="s">
        <v>173</v>
      </c>
      <c r="E156" s="80" t="s">
        <v>117</v>
      </c>
      <c r="F156" s="59" t="s">
        <v>179</v>
      </c>
      <c r="G156" s="66">
        <v>95.91</v>
      </c>
      <c r="H156" s="67" t="str">
        <f t="shared" si="22"/>
        <v>0</v>
      </c>
      <c r="I156" s="59">
        <v>2.52</v>
      </c>
      <c r="J156" s="68" t="str">
        <f t="shared" si="23"/>
        <v>8</v>
      </c>
      <c r="K156" s="72">
        <v>94.94</v>
      </c>
      <c r="L156" s="73" t="str">
        <f t="shared" si="24"/>
        <v>2</v>
      </c>
      <c r="M156" s="73">
        <v>0</v>
      </c>
      <c r="N156" s="73" t="str">
        <f t="shared" si="25"/>
        <v>8</v>
      </c>
      <c r="O156" s="72">
        <v>23</v>
      </c>
      <c r="P156" s="73" t="str">
        <f t="shared" si="26"/>
        <v>5</v>
      </c>
      <c r="Q156" s="74">
        <v>0</v>
      </c>
      <c r="R156" s="73" t="str">
        <f t="shared" si="27"/>
        <v>10</v>
      </c>
      <c r="S156" s="62">
        <v>0</v>
      </c>
      <c r="T156" s="73" t="str">
        <f t="shared" si="28"/>
        <v>10</v>
      </c>
      <c r="U156" s="73"/>
      <c r="V156" s="73">
        <f t="shared" si="29"/>
        <v>1</v>
      </c>
      <c r="W156" s="73" t="s">
        <v>67</v>
      </c>
      <c r="X156" s="73">
        <f t="shared" si="30"/>
        <v>0</v>
      </c>
      <c r="Y156" s="73">
        <v>0</v>
      </c>
      <c r="Z156" s="73" t="str">
        <f t="shared" si="31"/>
        <v>0</v>
      </c>
      <c r="AA156" s="73">
        <f t="shared" si="32"/>
        <v>44</v>
      </c>
      <c r="AB156" s="79"/>
    </row>
    <row r="157" spans="1:28" x14ac:dyDescent="0.25">
      <c r="A157" s="62">
        <v>150</v>
      </c>
      <c r="B157" s="59" t="s">
        <v>169</v>
      </c>
      <c r="C157" s="59" t="s">
        <v>170</v>
      </c>
      <c r="D157" s="59" t="s">
        <v>171</v>
      </c>
      <c r="E157" s="81" t="s">
        <v>108</v>
      </c>
      <c r="F157" s="59" t="s">
        <v>179</v>
      </c>
      <c r="G157" s="66">
        <v>92.76</v>
      </c>
      <c r="H157" s="67" t="str">
        <f t="shared" si="22"/>
        <v>1</v>
      </c>
      <c r="I157" s="59">
        <v>0.15</v>
      </c>
      <c r="J157" s="68" t="str">
        <f t="shared" si="23"/>
        <v>0</v>
      </c>
      <c r="K157" s="72">
        <v>89.11</v>
      </c>
      <c r="L157" s="73" t="str">
        <f t="shared" si="24"/>
        <v>4</v>
      </c>
      <c r="M157" s="73">
        <v>0</v>
      </c>
      <c r="N157" s="73" t="str">
        <f t="shared" si="25"/>
        <v>8</v>
      </c>
      <c r="O157" s="72">
        <v>31</v>
      </c>
      <c r="P157" s="73" t="str">
        <f t="shared" si="26"/>
        <v>10</v>
      </c>
      <c r="Q157" s="74">
        <v>15</v>
      </c>
      <c r="R157" s="73" t="str">
        <f t="shared" si="27"/>
        <v>0</v>
      </c>
      <c r="S157" s="62">
        <v>61</v>
      </c>
      <c r="T157" s="73" t="str">
        <f t="shared" si="28"/>
        <v>10</v>
      </c>
      <c r="U157" s="73" t="s">
        <v>46</v>
      </c>
      <c r="V157" s="73">
        <f t="shared" si="29"/>
        <v>0</v>
      </c>
      <c r="W157" s="73" t="s">
        <v>67</v>
      </c>
      <c r="X157" s="73">
        <f t="shared" si="30"/>
        <v>0</v>
      </c>
      <c r="Y157" s="73">
        <v>0</v>
      </c>
      <c r="Z157" s="73" t="str">
        <f t="shared" si="31"/>
        <v>0</v>
      </c>
      <c r="AA157" s="73">
        <f t="shared" si="32"/>
        <v>33</v>
      </c>
      <c r="AB157" s="79"/>
    </row>
    <row r="158" spans="1:28" x14ac:dyDescent="0.25">
      <c r="A158" s="62">
        <v>164</v>
      </c>
      <c r="B158" s="59" t="s">
        <v>169</v>
      </c>
      <c r="C158" s="59" t="s">
        <v>170</v>
      </c>
      <c r="D158" s="59" t="s">
        <v>175</v>
      </c>
      <c r="E158" s="81" t="s">
        <v>126</v>
      </c>
      <c r="F158" s="59" t="s">
        <v>178</v>
      </c>
      <c r="G158" s="66">
        <v>95.41</v>
      </c>
      <c r="H158" s="67" t="str">
        <f t="shared" si="22"/>
        <v>0</v>
      </c>
      <c r="I158" s="59">
        <v>0.44</v>
      </c>
      <c r="J158" s="68" t="str">
        <f t="shared" si="23"/>
        <v>0</v>
      </c>
      <c r="K158" s="76">
        <v>86.96</v>
      </c>
      <c r="L158" s="73" t="str">
        <f t="shared" si="24"/>
        <v>4</v>
      </c>
      <c r="M158" s="73">
        <v>0</v>
      </c>
      <c r="N158" s="73" t="str">
        <f t="shared" si="25"/>
        <v>8</v>
      </c>
      <c r="O158" s="72">
        <v>35</v>
      </c>
      <c r="P158" s="73" t="str">
        <f t="shared" si="26"/>
        <v>10</v>
      </c>
      <c r="Q158" s="74">
        <v>17</v>
      </c>
      <c r="R158" s="73" t="str">
        <f t="shared" si="27"/>
        <v>0</v>
      </c>
      <c r="S158" s="62">
        <v>61</v>
      </c>
      <c r="T158" s="73" t="str">
        <f t="shared" si="28"/>
        <v>10</v>
      </c>
      <c r="U158" s="73" t="s">
        <v>46</v>
      </c>
      <c r="V158" s="73">
        <f t="shared" si="29"/>
        <v>0</v>
      </c>
      <c r="W158" s="73" t="s">
        <v>67</v>
      </c>
      <c r="X158" s="73">
        <f t="shared" si="30"/>
        <v>0</v>
      </c>
      <c r="Y158" s="73">
        <v>2</v>
      </c>
      <c r="Z158" s="73" t="str">
        <f t="shared" si="31"/>
        <v>1</v>
      </c>
      <c r="AA158" s="73">
        <f t="shared" si="32"/>
        <v>33</v>
      </c>
      <c r="AB158" s="79"/>
    </row>
    <row r="159" spans="1:28" x14ac:dyDescent="0.25">
      <c r="A159" s="62">
        <v>168</v>
      </c>
      <c r="B159" s="59" t="s">
        <v>169</v>
      </c>
      <c r="C159" s="59" t="s">
        <v>170</v>
      </c>
      <c r="D159" s="59" t="s">
        <v>175</v>
      </c>
      <c r="E159" s="80" t="s">
        <v>122</v>
      </c>
      <c r="F159" s="59" t="s">
        <v>178</v>
      </c>
      <c r="G159" s="66">
        <v>90.76</v>
      </c>
      <c r="H159" s="67" t="str">
        <f t="shared" si="22"/>
        <v>1</v>
      </c>
      <c r="I159" s="59">
        <v>0.48</v>
      </c>
      <c r="J159" s="68" t="str">
        <f t="shared" si="23"/>
        <v>0</v>
      </c>
      <c r="K159" s="72">
        <v>88.83</v>
      </c>
      <c r="L159" s="73" t="str">
        <f t="shared" si="24"/>
        <v>4</v>
      </c>
      <c r="M159" s="73">
        <v>0</v>
      </c>
      <c r="N159" s="73" t="str">
        <f t="shared" si="25"/>
        <v>8</v>
      </c>
      <c r="O159" s="72">
        <v>28</v>
      </c>
      <c r="P159" s="73" t="str">
        <f t="shared" si="26"/>
        <v>5</v>
      </c>
      <c r="Q159" s="74">
        <v>0</v>
      </c>
      <c r="R159" s="73" t="str">
        <f t="shared" si="27"/>
        <v>10</v>
      </c>
      <c r="S159" s="62">
        <v>0</v>
      </c>
      <c r="T159" s="73" t="str">
        <f t="shared" si="28"/>
        <v>10</v>
      </c>
      <c r="U159" s="73"/>
      <c r="V159" s="73">
        <f t="shared" si="29"/>
        <v>1</v>
      </c>
      <c r="W159" s="73" t="s">
        <v>67</v>
      </c>
      <c r="X159" s="73">
        <f t="shared" si="30"/>
        <v>0</v>
      </c>
      <c r="Y159" s="73">
        <v>218</v>
      </c>
      <c r="Z159" s="73" t="str">
        <f t="shared" si="31"/>
        <v>5</v>
      </c>
      <c r="AA159" s="73">
        <f t="shared" si="32"/>
        <v>44</v>
      </c>
      <c r="AB159" s="79"/>
    </row>
    <row r="160" spans="1:28" x14ac:dyDescent="0.25">
      <c r="A160" s="62">
        <v>174</v>
      </c>
      <c r="B160" s="59" t="s">
        <v>169</v>
      </c>
      <c r="C160" s="59" t="s">
        <v>170</v>
      </c>
      <c r="D160" s="59" t="s">
        <v>136</v>
      </c>
      <c r="E160" s="81" t="s">
        <v>136</v>
      </c>
      <c r="F160" s="59" t="s">
        <v>178</v>
      </c>
      <c r="G160" s="66">
        <v>95.67</v>
      </c>
      <c r="H160" s="67" t="str">
        <f t="shared" si="22"/>
        <v>0</v>
      </c>
      <c r="I160" s="59">
        <v>0.79</v>
      </c>
      <c r="J160" s="68" t="str">
        <f t="shared" si="23"/>
        <v>8</v>
      </c>
      <c r="K160" s="72">
        <v>90.68</v>
      </c>
      <c r="L160" s="73" t="str">
        <f t="shared" si="24"/>
        <v>2</v>
      </c>
      <c r="M160" s="73">
        <v>0</v>
      </c>
      <c r="N160" s="73" t="str">
        <f t="shared" si="25"/>
        <v>8</v>
      </c>
      <c r="O160" s="72">
        <v>11</v>
      </c>
      <c r="P160" s="73" t="str">
        <f t="shared" si="26"/>
        <v>5</v>
      </c>
      <c r="Q160" s="74">
        <v>9</v>
      </c>
      <c r="R160" s="73" t="str">
        <f t="shared" si="27"/>
        <v>0</v>
      </c>
      <c r="S160" s="62">
        <v>67</v>
      </c>
      <c r="T160" s="73" t="str">
        <f t="shared" si="28"/>
        <v>10</v>
      </c>
      <c r="U160" s="73" t="s">
        <v>46</v>
      </c>
      <c r="V160" s="73">
        <f t="shared" si="29"/>
        <v>0</v>
      </c>
      <c r="W160" s="73" t="s">
        <v>67</v>
      </c>
      <c r="X160" s="73">
        <f t="shared" si="30"/>
        <v>0</v>
      </c>
      <c r="Y160" s="73">
        <v>0</v>
      </c>
      <c r="Z160" s="73" t="str">
        <f t="shared" si="31"/>
        <v>0</v>
      </c>
      <c r="AA160" s="73">
        <f t="shared" si="32"/>
        <v>33</v>
      </c>
      <c r="AB160" s="79"/>
    </row>
    <row r="161" spans="1:28" x14ac:dyDescent="0.25">
      <c r="A161" s="62">
        <v>184</v>
      </c>
      <c r="B161" s="59" t="s">
        <v>169</v>
      </c>
      <c r="C161" s="59" t="s">
        <v>170</v>
      </c>
      <c r="D161" s="59" t="s">
        <v>140</v>
      </c>
      <c r="E161" s="81" t="s">
        <v>142</v>
      </c>
      <c r="F161" s="59" t="s">
        <v>178</v>
      </c>
      <c r="G161" s="66">
        <v>100.29</v>
      </c>
      <c r="H161" s="67" t="str">
        <f t="shared" si="22"/>
        <v>0</v>
      </c>
      <c r="I161" s="59">
        <v>2.88</v>
      </c>
      <c r="J161" s="68" t="str">
        <f t="shared" si="23"/>
        <v>8</v>
      </c>
      <c r="K161" s="72">
        <v>91.47</v>
      </c>
      <c r="L161" s="73" t="str">
        <f t="shared" si="24"/>
        <v>2</v>
      </c>
      <c r="M161" s="73">
        <v>0</v>
      </c>
      <c r="N161" s="73" t="str">
        <f t="shared" si="25"/>
        <v>8</v>
      </c>
      <c r="O161" s="72">
        <v>14</v>
      </c>
      <c r="P161" s="73" t="str">
        <f t="shared" si="26"/>
        <v>5</v>
      </c>
      <c r="Q161" s="74">
        <v>10</v>
      </c>
      <c r="R161" s="73" t="str">
        <f t="shared" si="27"/>
        <v>0</v>
      </c>
      <c r="S161" s="62">
        <v>60</v>
      </c>
      <c r="T161" s="73" t="str">
        <f t="shared" si="28"/>
        <v>10</v>
      </c>
      <c r="U161" s="73" t="s">
        <v>46</v>
      </c>
      <c r="V161" s="73">
        <f t="shared" si="29"/>
        <v>0</v>
      </c>
      <c r="W161" s="73" t="s">
        <v>67</v>
      </c>
      <c r="X161" s="73">
        <f t="shared" si="30"/>
        <v>0</v>
      </c>
      <c r="Y161" s="73">
        <v>0</v>
      </c>
      <c r="Z161" s="73" t="str">
        <f t="shared" si="31"/>
        <v>0</v>
      </c>
      <c r="AA161" s="73">
        <f t="shared" si="32"/>
        <v>33</v>
      </c>
      <c r="AB161" s="79"/>
    </row>
    <row r="162" spans="1:28" x14ac:dyDescent="0.25">
      <c r="A162" s="62">
        <v>189</v>
      </c>
      <c r="B162" s="59" t="s">
        <v>169</v>
      </c>
      <c r="C162" s="59" t="s">
        <v>170</v>
      </c>
      <c r="D162" s="59" t="s">
        <v>119</v>
      </c>
      <c r="E162" s="80" t="s">
        <v>120</v>
      </c>
      <c r="F162" s="59" t="s">
        <v>178</v>
      </c>
      <c r="G162" s="66">
        <v>100.54</v>
      </c>
      <c r="H162" s="67" t="str">
        <f t="shared" si="22"/>
        <v>0</v>
      </c>
      <c r="I162" s="59">
        <v>0.27</v>
      </c>
      <c r="J162" s="68" t="str">
        <f t="shared" si="23"/>
        <v>0</v>
      </c>
      <c r="K162" s="72">
        <v>52</v>
      </c>
      <c r="L162" s="73" t="str">
        <f t="shared" si="24"/>
        <v>8</v>
      </c>
      <c r="M162" s="73">
        <v>0</v>
      </c>
      <c r="N162" s="73" t="str">
        <f t="shared" si="25"/>
        <v>8</v>
      </c>
      <c r="O162" s="72">
        <v>2</v>
      </c>
      <c r="P162" s="73" t="str">
        <f t="shared" si="26"/>
        <v>5</v>
      </c>
      <c r="Q162" s="74">
        <v>0</v>
      </c>
      <c r="R162" s="73" t="str">
        <f t="shared" si="27"/>
        <v>10</v>
      </c>
      <c r="S162" s="62">
        <v>0</v>
      </c>
      <c r="T162" s="73" t="str">
        <f t="shared" si="28"/>
        <v>10</v>
      </c>
      <c r="U162" s="73"/>
      <c r="V162" s="73">
        <f t="shared" si="29"/>
        <v>1</v>
      </c>
      <c r="W162" s="73" t="s">
        <v>67</v>
      </c>
      <c r="X162" s="73">
        <f t="shared" si="30"/>
        <v>0</v>
      </c>
      <c r="Y162" s="73">
        <v>30</v>
      </c>
      <c r="Z162" s="73" t="str">
        <f t="shared" si="31"/>
        <v>2</v>
      </c>
      <c r="AA162" s="73">
        <f t="shared" si="32"/>
        <v>44</v>
      </c>
      <c r="AB162" s="79"/>
    </row>
    <row r="163" spans="1:28" x14ac:dyDescent="0.25">
      <c r="A163" s="62">
        <v>213</v>
      </c>
      <c r="B163" s="59" t="s">
        <v>169</v>
      </c>
      <c r="C163" s="65" t="s">
        <v>170</v>
      </c>
      <c r="D163" s="65" t="s">
        <v>175</v>
      </c>
      <c r="E163" s="81" t="s">
        <v>129</v>
      </c>
      <c r="F163" s="65" t="s">
        <v>172</v>
      </c>
      <c r="G163" s="71">
        <v>103.22</v>
      </c>
      <c r="H163" s="67" t="str">
        <f t="shared" si="22"/>
        <v>0</v>
      </c>
      <c r="I163" s="65">
        <v>0.2</v>
      </c>
      <c r="J163" s="68" t="str">
        <f t="shared" si="23"/>
        <v>0</v>
      </c>
      <c r="K163" s="72">
        <v>88.8</v>
      </c>
      <c r="L163" s="73" t="str">
        <f t="shared" si="24"/>
        <v>4</v>
      </c>
      <c r="M163" s="73">
        <v>0</v>
      </c>
      <c r="N163" s="73" t="str">
        <f t="shared" si="25"/>
        <v>8</v>
      </c>
      <c r="O163" s="72">
        <v>31</v>
      </c>
      <c r="P163" s="73" t="str">
        <f t="shared" si="26"/>
        <v>10</v>
      </c>
      <c r="Q163" s="74">
        <v>9</v>
      </c>
      <c r="R163" s="73" t="str">
        <f t="shared" si="27"/>
        <v>0</v>
      </c>
      <c r="S163" s="62">
        <v>67</v>
      </c>
      <c r="T163" s="73" t="str">
        <f t="shared" si="28"/>
        <v>10</v>
      </c>
      <c r="U163" s="73" t="s">
        <v>46</v>
      </c>
      <c r="V163" s="73">
        <f t="shared" si="29"/>
        <v>0</v>
      </c>
      <c r="W163" s="73" t="s">
        <v>67</v>
      </c>
      <c r="X163" s="73">
        <f t="shared" si="30"/>
        <v>0</v>
      </c>
      <c r="Y163" s="73">
        <v>13</v>
      </c>
      <c r="Z163" s="73" t="str">
        <f t="shared" si="31"/>
        <v>1</v>
      </c>
      <c r="AA163" s="73">
        <f t="shared" si="32"/>
        <v>33</v>
      </c>
      <c r="AB163" s="79"/>
    </row>
    <row r="164" spans="1:28" x14ac:dyDescent="0.25">
      <c r="A164" s="62">
        <v>214</v>
      </c>
      <c r="B164" s="59" t="s">
        <v>169</v>
      </c>
      <c r="C164" s="65" t="s">
        <v>170</v>
      </c>
      <c r="D164" s="65" t="s">
        <v>175</v>
      </c>
      <c r="E164" s="81" t="s">
        <v>128</v>
      </c>
      <c r="F164" s="65" t="s">
        <v>172</v>
      </c>
      <c r="G164" s="71">
        <v>93.92</v>
      </c>
      <c r="H164" s="67" t="str">
        <f t="shared" si="22"/>
        <v>1</v>
      </c>
      <c r="I164" s="65">
        <v>0.28000000000000003</v>
      </c>
      <c r="J164" s="68" t="str">
        <f t="shared" si="23"/>
        <v>0</v>
      </c>
      <c r="K164" s="72">
        <v>81.25</v>
      </c>
      <c r="L164" s="73" t="str">
        <f t="shared" si="24"/>
        <v>6</v>
      </c>
      <c r="M164" s="73">
        <v>0</v>
      </c>
      <c r="N164" s="73" t="str">
        <f t="shared" si="25"/>
        <v>8</v>
      </c>
      <c r="O164" s="72">
        <v>0</v>
      </c>
      <c r="P164" s="73" t="str">
        <f t="shared" si="26"/>
        <v>5</v>
      </c>
      <c r="Q164" s="74">
        <v>7</v>
      </c>
      <c r="R164" s="73" t="str">
        <f t="shared" si="27"/>
        <v>0</v>
      </c>
      <c r="S164" s="62">
        <v>60</v>
      </c>
      <c r="T164" s="73" t="str">
        <f t="shared" si="28"/>
        <v>10</v>
      </c>
      <c r="U164" s="73" t="s">
        <v>46</v>
      </c>
      <c r="V164" s="73">
        <f t="shared" si="29"/>
        <v>0</v>
      </c>
      <c r="W164" s="73" t="s">
        <v>67</v>
      </c>
      <c r="X164" s="73">
        <f t="shared" si="30"/>
        <v>0</v>
      </c>
      <c r="Y164" s="73">
        <v>81</v>
      </c>
      <c r="Z164" s="73" t="str">
        <f t="shared" si="31"/>
        <v>3</v>
      </c>
      <c r="AA164" s="73">
        <f t="shared" si="32"/>
        <v>33</v>
      </c>
      <c r="AB164" s="79"/>
    </row>
    <row r="165" spans="1:28" x14ac:dyDescent="0.25">
      <c r="A165" s="62">
        <v>222</v>
      </c>
      <c r="B165" s="59" t="s">
        <v>169</v>
      </c>
      <c r="C165" s="65" t="s">
        <v>170</v>
      </c>
      <c r="D165" s="65" t="s">
        <v>174</v>
      </c>
      <c r="E165" s="81" t="s">
        <v>146</v>
      </c>
      <c r="F165" s="65" t="s">
        <v>172</v>
      </c>
      <c r="G165" s="71">
        <v>256.45</v>
      </c>
      <c r="H165" s="67" t="str">
        <f t="shared" si="22"/>
        <v>0</v>
      </c>
      <c r="I165" s="65">
        <v>4</v>
      </c>
      <c r="J165" s="68" t="str">
        <f t="shared" si="23"/>
        <v>8</v>
      </c>
      <c r="K165" s="72">
        <v>91.55</v>
      </c>
      <c r="L165" s="73" t="str">
        <f t="shared" si="24"/>
        <v>2</v>
      </c>
      <c r="M165" s="73">
        <v>0</v>
      </c>
      <c r="N165" s="73" t="str">
        <f t="shared" si="25"/>
        <v>8</v>
      </c>
      <c r="O165" s="72">
        <v>0</v>
      </c>
      <c r="P165" s="73" t="str">
        <f t="shared" si="26"/>
        <v>5</v>
      </c>
      <c r="Q165" s="74">
        <v>16</v>
      </c>
      <c r="R165" s="73" t="str">
        <f t="shared" si="27"/>
        <v>0</v>
      </c>
      <c r="S165" s="62">
        <v>63</v>
      </c>
      <c r="T165" s="73" t="str">
        <f t="shared" si="28"/>
        <v>10</v>
      </c>
      <c r="U165" s="73" t="s">
        <v>46</v>
      </c>
      <c r="V165" s="73">
        <f t="shared" si="29"/>
        <v>0</v>
      </c>
      <c r="W165" s="73" t="s">
        <v>67</v>
      </c>
      <c r="X165" s="73">
        <f t="shared" si="30"/>
        <v>0</v>
      </c>
      <c r="Y165" s="73">
        <v>0</v>
      </c>
      <c r="Z165" s="73" t="str">
        <f t="shared" si="31"/>
        <v>0</v>
      </c>
      <c r="AA165" s="73">
        <f t="shared" si="32"/>
        <v>33</v>
      </c>
      <c r="AB165" s="79"/>
    </row>
    <row r="166" spans="1:28" x14ac:dyDescent="0.25">
      <c r="A166" s="62">
        <v>229</v>
      </c>
      <c r="B166" s="59" t="s">
        <v>169</v>
      </c>
      <c r="C166" s="65" t="s">
        <v>170</v>
      </c>
      <c r="D166" s="65" t="s">
        <v>136</v>
      </c>
      <c r="E166" s="81" t="s">
        <v>149</v>
      </c>
      <c r="F166" s="65" t="s">
        <v>172</v>
      </c>
      <c r="G166" s="71">
        <v>171.7</v>
      </c>
      <c r="H166" s="67" t="str">
        <f t="shared" si="22"/>
        <v>0</v>
      </c>
      <c r="I166" s="65">
        <v>357.55</v>
      </c>
      <c r="J166" s="68" t="str">
        <f t="shared" si="23"/>
        <v>8</v>
      </c>
      <c r="K166" s="72">
        <v>94.57</v>
      </c>
      <c r="L166" s="73" t="str">
        <f t="shared" si="24"/>
        <v>2</v>
      </c>
      <c r="M166" s="73">
        <v>0</v>
      </c>
      <c r="N166" s="73" t="str">
        <f t="shared" si="25"/>
        <v>8</v>
      </c>
      <c r="O166" s="72">
        <v>0</v>
      </c>
      <c r="P166" s="73" t="str">
        <f t="shared" si="26"/>
        <v>5</v>
      </c>
      <c r="Q166" s="74">
        <v>12</v>
      </c>
      <c r="R166" s="73" t="str">
        <f t="shared" si="27"/>
        <v>0</v>
      </c>
      <c r="S166" s="62">
        <v>66</v>
      </c>
      <c r="T166" s="73" t="str">
        <f t="shared" si="28"/>
        <v>10</v>
      </c>
      <c r="U166" s="73" t="s">
        <v>46</v>
      </c>
      <c r="V166" s="73">
        <f t="shared" si="29"/>
        <v>0</v>
      </c>
      <c r="W166" s="73" t="s">
        <v>67</v>
      </c>
      <c r="X166" s="73">
        <f t="shared" si="30"/>
        <v>0</v>
      </c>
      <c r="Y166" s="73">
        <v>0</v>
      </c>
      <c r="Z166" s="73" t="str">
        <f t="shared" si="31"/>
        <v>0</v>
      </c>
      <c r="AA166" s="73">
        <f t="shared" si="32"/>
        <v>33</v>
      </c>
      <c r="AB166" s="79"/>
    </row>
    <row r="167" spans="1:28" x14ac:dyDescent="0.25">
      <c r="A167" s="62">
        <v>235</v>
      </c>
      <c r="B167" s="59" t="s">
        <v>169</v>
      </c>
      <c r="C167" s="65" t="s">
        <v>170</v>
      </c>
      <c r="D167" s="65" t="s">
        <v>137</v>
      </c>
      <c r="E167" s="80" t="s">
        <v>139</v>
      </c>
      <c r="F167" s="65" t="s">
        <v>172</v>
      </c>
      <c r="G167" s="71">
        <v>118.28</v>
      </c>
      <c r="H167" s="67" t="str">
        <f t="shared" si="22"/>
        <v>0</v>
      </c>
      <c r="I167" s="65">
        <v>1.76</v>
      </c>
      <c r="J167" s="68" t="str">
        <f t="shared" si="23"/>
        <v>8</v>
      </c>
      <c r="K167" s="72">
        <v>93.75</v>
      </c>
      <c r="L167" s="73" t="str">
        <f t="shared" si="24"/>
        <v>2</v>
      </c>
      <c r="M167" s="73">
        <v>0</v>
      </c>
      <c r="N167" s="73" t="str">
        <f t="shared" si="25"/>
        <v>8</v>
      </c>
      <c r="O167" s="72">
        <v>13</v>
      </c>
      <c r="P167" s="73" t="str">
        <f t="shared" si="26"/>
        <v>5</v>
      </c>
      <c r="Q167" s="74">
        <v>0</v>
      </c>
      <c r="R167" s="73" t="str">
        <f t="shared" si="27"/>
        <v>10</v>
      </c>
      <c r="S167" s="62">
        <v>0</v>
      </c>
      <c r="T167" s="73" t="str">
        <f t="shared" si="28"/>
        <v>10</v>
      </c>
      <c r="U167" s="73"/>
      <c r="V167" s="73">
        <f t="shared" si="29"/>
        <v>1</v>
      </c>
      <c r="W167" s="73" t="s">
        <v>67</v>
      </c>
      <c r="X167" s="73">
        <f t="shared" si="30"/>
        <v>0</v>
      </c>
      <c r="Y167" s="73">
        <v>0</v>
      </c>
      <c r="Z167" s="73" t="str">
        <f t="shared" si="31"/>
        <v>0</v>
      </c>
      <c r="AA167" s="73">
        <f t="shared" si="32"/>
        <v>44</v>
      </c>
      <c r="AB167" s="79"/>
    </row>
    <row r="168" spans="1:28" x14ac:dyDescent="0.25">
      <c r="A168" s="62">
        <v>238</v>
      </c>
      <c r="B168" s="59" t="s">
        <v>169</v>
      </c>
      <c r="C168" s="65" t="s">
        <v>170</v>
      </c>
      <c r="D168" s="65" t="s">
        <v>140</v>
      </c>
      <c r="E168" s="80" t="s">
        <v>140</v>
      </c>
      <c r="F168" s="65" t="s">
        <v>172</v>
      </c>
      <c r="G168" s="71">
        <v>163.88</v>
      </c>
      <c r="H168" s="67" t="str">
        <f t="shared" si="22"/>
        <v>0</v>
      </c>
      <c r="I168" s="65">
        <v>3.21</v>
      </c>
      <c r="J168" s="68" t="str">
        <f t="shared" si="23"/>
        <v>8</v>
      </c>
      <c r="K168" s="72">
        <v>92.65</v>
      </c>
      <c r="L168" s="73" t="str">
        <f t="shared" si="24"/>
        <v>2</v>
      </c>
      <c r="M168" s="73">
        <v>0</v>
      </c>
      <c r="N168" s="73" t="str">
        <f t="shared" si="25"/>
        <v>8</v>
      </c>
      <c r="O168" s="72">
        <v>8</v>
      </c>
      <c r="P168" s="73" t="str">
        <f t="shared" si="26"/>
        <v>5</v>
      </c>
      <c r="Q168" s="74">
        <v>0</v>
      </c>
      <c r="R168" s="73" t="str">
        <f t="shared" si="27"/>
        <v>10</v>
      </c>
      <c r="S168" s="62">
        <v>0</v>
      </c>
      <c r="T168" s="73" t="str">
        <f t="shared" si="28"/>
        <v>10</v>
      </c>
      <c r="U168" s="73"/>
      <c r="V168" s="73">
        <f t="shared" si="29"/>
        <v>1</v>
      </c>
      <c r="W168" s="73" t="s">
        <v>67</v>
      </c>
      <c r="X168" s="73">
        <f t="shared" si="30"/>
        <v>0</v>
      </c>
      <c r="Y168" s="73">
        <v>0</v>
      </c>
      <c r="Z168" s="73" t="str">
        <f t="shared" si="31"/>
        <v>0</v>
      </c>
      <c r="AA168" s="73">
        <f t="shared" si="32"/>
        <v>44</v>
      </c>
      <c r="AB168" s="79"/>
    </row>
    <row r="169" spans="1:28" x14ac:dyDescent="0.25">
      <c r="A169" s="62">
        <v>243</v>
      </c>
      <c r="B169" s="59" t="s">
        <v>169</v>
      </c>
      <c r="C169" s="65" t="s">
        <v>170</v>
      </c>
      <c r="D169" s="65" t="s">
        <v>119</v>
      </c>
      <c r="E169" s="80" t="s">
        <v>118</v>
      </c>
      <c r="F169" s="65" t="s">
        <v>172</v>
      </c>
      <c r="G169" s="71">
        <v>243.22</v>
      </c>
      <c r="H169" s="67" t="str">
        <f t="shared" si="22"/>
        <v>0</v>
      </c>
      <c r="I169" s="65">
        <v>0.28999999999999998</v>
      </c>
      <c r="J169" s="68" t="str">
        <f t="shared" si="23"/>
        <v>0</v>
      </c>
      <c r="K169" s="72">
        <v>97.92</v>
      </c>
      <c r="L169" s="73" t="str">
        <f t="shared" si="24"/>
        <v>0</v>
      </c>
      <c r="M169" s="72">
        <v>0</v>
      </c>
      <c r="N169" s="73" t="str">
        <f t="shared" si="25"/>
        <v>8</v>
      </c>
      <c r="O169" s="72">
        <v>35</v>
      </c>
      <c r="P169" s="73" t="str">
        <f t="shared" si="26"/>
        <v>10</v>
      </c>
      <c r="Q169" s="74">
        <v>0</v>
      </c>
      <c r="R169" s="73" t="str">
        <f t="shared" si="27"/>
        <v>10</v>
      </c>
      <c r="S169" s="62">
        <v>0</v>
      </c>
      <c r="T169" s="73" t="str">
        <f t="shared" si="28"/>
        <v>10</v>
      </c>
      <c r="U169" s="73"/>
      <c r="V169" s="73">
        <f t="shared" si="29"/>
        <v>1</v>
      </c>
      <c r="W169" s="73" t="s">
        <v>67</v>
      </c>
      <c r="X169" s="73">
        <f t="shared" si="30"/>
        <v>0</v>
      </c>
      <c r="Y169" s="73">
        <v>236</v>
      </c>
      <c r="Z169" s="73" t="str">
        <f t="shared" si="31"/>
        <v>5</v>
      </c>
      <c r="AA169" s="73">
        <f t="shared" si="32"/>
        <v>44</v>
      </c>
      <c r="AB169" s="79"/>
    </row>
    <row r="170" spans="1:28" x14ac:dyDescent="0.25">
      <c r="A170" s="62">
        <v>247</v>
      </c>
      <c r="B170" s="59" t="s">
        <v>169</v>
      </c>
      <c r="C170" s="65" t="s">
        <v>170</v>
      </c>
      <c r="D170" s="65" t="s">
        <v>173</v>
      </c>
      <c r="E170" s="80" t="s">
        <v>115</v>
      </c>
      <c r="F170" s="65" t="s">
        <v>172</v>
      </c>
      <c r="G170" s="71">
        <v>116.27</v>
      </c>
      <c r="H170" s="67" t="str">
        <f t="shared" si="22"/>
        <v>0</v>
      </c>
      <c r="I170" s="65">
        <v>3.79</v>
      </c>
      <c r="J170" s="68" t="str">
        <f t="shared" si="23"/>
        <v>8</v>
      </c>
      <c r="K170" s="72">
        <v>93.98</v>
      </c>
      <c r="L170" s="73" t="str">
        <f t="shared" si="24"/>
        <v>2</v>
      </c>
      <c r="M170" s="72">
        <v>0</v>
      </c>
      <c r="N170" s="73" t="str">
        <f t="shared" si="25"/>
        <v>8</v>
      </c>
      <c r="O170" s="72">
        <v>24</v>
      </c>
      <c r="P170" s="73" t="str">
        <f t="shared" si="26"/>
        <v>5</v>
      </c>
      <c r="Q170" s="74">
        <v>0</v>
      </c>
      <c r="R170" s="73" t="str">
        <f t="shared" si="27"/>
        <v>10</v>
      </c>
      <c r="S170" s="62">
        <v>0</v>
      </c>
      <c r="T170" s="73" t="str">
        <f t="shared" si="28"/>
        <v>10</v>
      </c>
      <c r="U170" s="73"/>
      <c r="V170" s="73">
        <f t="shared" si="29"/>
        <v>1</v>
      </c>
      <c r="W170" s="73" t="s">
        <v>67</v>
      </c>
      <c r="X170" s="73">
        <f t="shared" si="30"/>
        <v>0</v>
      </c>
      <c r="Y170" s="73">
        <v>0</v>
      </c>
      <c r="Z170" s="73" t="str">
        <f t="shared" si="31"/>
        <v>0</v>
      </c>
      <c r="AA170" s="73">
        <f t="shared" si="32"/>
        <v>44</v>
      </c>
      <c r="AB170" s="79"/>
    </row>
    <row r="171" spans="1:28" x14ac:dyDescent="0.25">
      <c r="A171" s="62">
        <v>250</v>
      </c>
      <c r="B171" s="59" t="s">
        <v>169</v>
      </c>
      <c r="C171" s="65" t="s">
        <v>170</v>
      </c>
      <c r="D171" s="65" t="s">
        <v>171</v>
      </c>
      <c r="E171" s="81" t="s">
        <v>112</v>
      </c>
      <c r="F171" s="65" t="s">
        <v>172</v>
      </c>
      <c r="G171" s="71">
        <v>110.77</v>
      </c>
      <c r="H171" s="67" t="str">
        <f t="shared" si="22"/>
        <v>0</v>
      </c>
      <c r="I171" s="65">
        <v>1.07</v>
      </c>
      <c r="J171" s="68" t="str">
        <f t="shared" si="23"/>
        <v>8</v>
      </c>
      <c r="K171" s="72">
        <v>92.11</v>
      </c>
      <c r="L171" s="73" t="str">
        <f t="shared" si="24"/>
        <v>2</v>
      </c>
      <c r="M171" s="72">
        <v>0</v>
      </c>
      <c r="N171" s="73" t="str">
        <f t="shared" si="25"/>
        <v>8</v>
      </c>
      <c r="O171" s="72">
        <v>3</v>
      </c>
      <c r="P171" s="73" t="str">
        <f t="shared" si="26"/>
        <v>5</v>
      </c>
      <c r="Q171" s="74">
        <v>9</v>
      </c>
      <c r="R171" s="73" t="str">
        <f t="shared" si="27"/>
        <v>0</v>
      </c>
      <c r="S171" s="62">
        <v>67</v>
      </c>
      <c r="T171" s="73" t="str">
        <f t="shared" si="28"/>
        <v>10</v>
      </c>
      <c r="U171" s="73" t="s">
        <v>46</v>
      </c>
      <c r="V171" s="73">
        <f t="shared" si="29"/>
        <v>0</v>
      </c>
      <c r="W171" s="73" t="s">
        <v>67</v>
      </c>
      <c r="X171" s="73">
        <f t="shared" si="30"/>
        <v>0</v>
      </c>
      <c r="Y171" s="73">
        <v>0</v>
      </c>
      <c r="Z171" s="73" t="str">
        <f t="shared" si="31"/>
        <v>0</v>
      </c>
      <c r="AA171" s="73">
        <f t="shared" si="32"/>
        <v>33</v>
      </c>
      <c r="AB171" s="79"/>
    </row>
    <row r="172" spans="1:28" x14ac:dyDescent="0.25">
      <c r="A172" s="62">
        <v>259</v>
      </c>
      <c r="B172" s="59" t="s">
        <v>169</v>
      </c>
      <c r="C172" s="65" t="s">
        <v>170</v>
      </c>
      <c r="D172" s="65" t="s">
        <v>171</v>
      </c>
      <c r="E172" s="80" t="s">
        <v>103</v>
      </c>
      <c r="F172" s="65" t="s">
        <v>172</v>
      </c>
      <c r="G172" s="71">
        <v>13.86</v>
      </c>
      <c r="H172" s="67" t="str">
        <f t="shared" si="22"/>
        <v>1</v>
      </c>
      <c r="I172" s="65">
        <v>0</v>
      </c>
      <c r="J172" s="68" t="str">
        <f t="shared" si="23"/>
        <v>0</v>
      </c>
      <c r="K172" s="72">
        <v>79.59</v>
      </c>
      <c r="L172" s="73" t="str">
        <f t="shared" si="24"/>
        <v>8</v>
      </c>
      <c r="M172" s="72">
        <v>0</v>
      </c>
      <c r="N172" s="73" t="str">
        <f t="shared" si="25"/>
        <v>8</v>
      </c>
      <c r="O172" s="72">
        <v>2</v>
      </c>
      <c r="P172" s="73" t="str">
        <f t="shared" si="26"/>
        <v>5</v>
      </c>
      <c r="Q172" s="74">
        <v>0</v>
      </c>
      <c r="R172" s="73" t="str">
        <f t="shared" si="27"/>
        <v>10</v>
      </c>
      <c r="S172" s="62">
        <v>0</v>
      </c>
      <c r="T172" s="73" t="str">
        <f t="shared" si="28"/>
        <v>10</v>
      </c>
      <c r="U172" s="73"/>
      <c r="V172" s="73">
        <f t="shared" si="29"/>
        <v>1</v>
      </c>
      <c r="W172" s="73" t="s">
        <v>67</v>
      </c>
      <c r="X172" s="73">
        <f t="shared" si="30"/>
        <v>0</v>
      </c>
      <c r="Y172" s="73">
        <v>7</v>
      </c>
      <c r="Z172" s="73" t="str">
        <f t="shared" si="31"/>
        <v>1</v>
      </c>
      <c r="AA172" s="73">
        <f t="shared" si="32"/>
        <v>44</v>
      </c>
      <c r="AB172" s="79"/>
    </row>
    <row r="173" spans="1:28" x14ac:dyDescent="0.25">
      <c r="A173" s="62">
        <v>14</v>
      </c>
      <c r="B173" s="59" t="s">
        <v>169</v>
      </c>
      <c r="C173" s="59" t="s">
        <v>170</v>
      </c>
      <c r="D173" s="59" t="s">
        <v>174</v>
      </c>
      <c r="E173" s="81" t="s">
        <v>146</v>
      </c>
      <c r="F173" s="59" t="s">
        <v>177</v>
      </c>
      <c r="G173" s="66">
        <v>53.18</v>
      </c>
      <c r="H173" s="67" t="str">
        <f t="shared" si="22"/>
        <v>1</v>
      </c>
      <c r="I173" s="59">
        <v>2.4900000000000002</v>
      </c>
      <c r="J173" s="68" t="str">
        <f t="shared" si="23"/>
        <v>8</v>
      </c>
      <c r="K173" s="72">
        <v>100</v>
      </c>
      <c r="L173" s="73" t="str">
        <f t="shared" si="24"/>
        <v>0</v>
      </c>
      <c r="M173" s="73">
        <v>0</v>
      </c>
      <c r="N173" s="73" t="str">
        <f t="shared" si="25"/>
        <v>8</v>
      </c>
      <c r="O173" s="72">
        <v>0</v>
      </c>
      <c r="P173" s="73" t="str">
        <f t="shared" si="26"/>
        <v>5</v>
      </c>
      <c r="Q173" s="74">
        <v>17</v>
      </c>
      <c r="R173" s="73" t="str">
        <f t="shared" si="27"/>
        <v>0</v>
      </c>
      <c r="S173" s="62">
        <v>64</v>
      </c>
      <c r="T173" s="73" t="str">
        <f t="shared" si="28"/>
        <v>10</v>
      </c>
      <c r="U173" s="73" t="s">
        <v>46</v>
      </c>
      <c r="V173" s="73">
        <f t="shared" si="29"/>
        <v>0</v>
      </c>
      <c r="W173" s="73" t="s">
        <v>67</v>
      </c>
      <c r="X173" s="73">
        <f t="shared" si="30"/>
        <v>0</v>
      </c>
      <c r="Y173" s="73">
        <v>0</v>
      </c>
      <c r="Z173" s="73" t="str">
        <f t="shared" si="31"/>
        <v>0</v>
      </c>
      <c r="AA173" s="73">
        <f t="shared" si="32"/>
        <v>32</v>
      </c>
      <c r="AB173" s="79"/>
    </row>
    <row r="174" spans="1:28" x14ac:dyDescent="0.25">
      <c r="A174" s="62">
        <v>32</v>
      </c>
      <c r="B174" s="59" t="s">
        <v>169</v>
      </c>
      <c r="C174" s="59" t="s">
        <v>170</v>
      </c>
      <c r="D174" s="59" t="s">
        <v>119</v>
      </c>
      <c r="E174" s="81" t="s">
        <v>121</v>
      </c>
      <c r="F174" s="59" t="s">
        <v>177</v>
      </c>
      <c r="G174" s="66">
        <v>65.540000000000006</v>
      </c>
      <c r="H174" s="67" t="str">
        <f t="shared" si="22"/>
        <v>1</v>
      </c>
      <c r="I174" s="59">
        <v>0.2</v>
      </c>
      <c r="J174" s="68" t="str">
        <f t="shared" si="23"/>
        <v>0</v>
      </c>
      <c r="K174" s="72">
        <v>26.92</v>
      </c>
      <c r="L174" s="73" t="str">
        <f t="shared" si="24"/>
        <v>8</v>
      </c>
      <c r="M174" s="73">
        <v>0</v>
      </c>
      <c r="N174" s="73" t="str">
        <f t="shared" si="25"/>
        <v>8</v>
      </c>
      <c r="O174" s="72">
        <v>22</v>
      </c>
      <c r="P174" s="73" t="str">
        <f t="shared" si="26"/>
        <v>5</v>
      </c>
      <c r="Q174" s="74">
        <v>16</v>
      </c>
      <c r="R174" s="73" t="str">
        <f t="shared" si="27"/>
        <v>0</v>
      </c>
      <c r="S174" s="62">
        <v>59</v>
      </c>
      <c r="T174" s="73" t="str">
        <f t="shared" si="28"/>
        <v>10</v>
      </c>
      <c r="U174" s="73" t="s">
        <v>46</v>
      </c>
      <c r="V174" s="73">
        <f t="shared" si="29"/>
        <v>0</v>
      </c>
      <c r="W174" s="73" t="s">
        <v>67</v>
      </c>
      <c r="X174" s="73">
        <f t="shared" si="30"/>
        <v>0</v>
      </c>
      <c r="Y174" s="73">
        <v>0</v>
      </c>
      <c r="Z174" s="73" t="str">
        <f t="shared" si="31"/>
        <v>0</v>
      </c>
      <c r="AA174" s="73">
        <f t="shared" si="32"/>
        <v>32</v>
      </c>
      <c r="AB174" s="79"/>
    </row>
    <row r="175" spans="1:28" x14ac:dyDescent="0.25">
      <c r="A175" s="62">
        <v>33</v>
      </c>
      <c r="B175" s="59" t="s">
        <v>169</v>
      </c>
      <c r="C175" s="59" t="s">
        <v>170</v>
      </c>
      <c r="D175" s="59" t="s">
        <v>119</v>
      </c>
      <c r="E175" s="80" t="s">
        <v>120</v>
      </c>
      <c r="F175" s="59" t="s">
        <v>177</v>
      </c>
      <c r="G175" s="66">
        <v>88.11</v>
      </c>
      <c r="H175" s="67" t="str">
        <f t="shared" si="22"/>
        <v>1</v>
      </c>
      <c r="I175" s="59">
        <v>0.45</v>
      </c>
      <c r="J175" s="68" t="str">
        <f t="shared" si="23"/>
        <v>0</v>
      </c>
      <c r="K175" s="72">
        <v>63.53</v>
      </c>
      <c r="L175" s="73" t="str">
        <f t="shared" si="24"/>
        <v>8</v>
      </c>
      <c r="M175" s="73">
        <v>0</v>
      </c>
      <c r="N175" s="73" t="str">
        <f t="shared" si="25"/>
        <v>8</v>
      </c>
      <c r="O175" s="72">
        <v>9</v>
      </c>
      <c r="P175" s="73" t="str">
        <f t="shared" si="26"/>
        <v>5</v>
      </c>
      <c r="Q175" s="74">
        <v>0</v>
      </c>
      <c r="R175" s="73" t="str">
        <f t="shared" si="27"/>
        <v>10</v>
      </c>
      <c r="S175" s="62">
        <v>0</v>
      </c>
      <c r="T175" s="73" t="str">
        <f t="shared" si="28"/>
        <v>10</v>
      </c>
      <c r="U175" s="73"/>
      <c r="V175" s="73">
        <f t="shared" si="29"/>
        <v>1</v>
      </c>
      <c r="W175" s="73" t="s">
        <v>67</v>
      </c>
      <c r="X175" s="73">
        <f t="shared" si="30"/>
        <v>0</v>
      </c>
      <c r="Y175" s="73">
        <v>0</v>
      </c>
      <c r="Z175" s="73" t="str">
        <f t="shared" si="31"/>
        <v>0</v>
      </c>
      <c r="AA175" s="73">
        <f t="shared" si="32"/>
        <v>43</v>
      </c>
      <c r="AB175" s="79"/>
    </row>
    <row r="176" spans="1:28" x14ac:dyDescent="0.25">
      <c r="A176" s="62">
        <v>55</v>
      </c>
      <c r="B176" s="59" t="s">
        <v>169</v>
      </c>
      <c r="C176" s="59" t="s">
        <v>170</v>
      </c>
      <c r="D176" s="59" t="s">
        <v>175</v>
      </c>
      <c r="E176" s="81" t="s">
        <v>131</v>
      </c>
      <c r="F176" s="59" t="s">
        <v>176</v>
      </c>
      <c r="G176" s="66">
        <v>113.71</v>
      </c>
      <c r="H176" s="67" t="str">
        <f t="shared" si="22"/>
        <v>0</v>
      </c>
      <c r="I176" s="59">
        <v>0.63</v>
      </c>
      <c r="J176" s="68" t="str">
        <f t="shared" si="23"/>
        <v>0</v>
      </c>
      <c r="K176" s="72">
        <v>89.35</v>
      </c>
      <c r="L176" s="73" t="str">
        <f t="shared" si="24"/>
        <v>4</v>
      </c>
      <c r="M176" s="73">
        <v>0</v>
      </c>
      <c r="N176" s="73" t="str">
        <f t="shared" si="25"/>
        <v>8</v>
      </c>
      <c r="O176" s="72">
        <v>27</v>
      </c>
      <c r="P176" s="73" t="str">
        <f t="shared" si="26"/>
        <v>5</v>
      </c>
      <c r="Q176" s="74">
        <v>8</v>
      </c>
      <c r="R176" s="73" t="str">
        <f t="shared" si="27"/>
        <v>0</v>
      </c>
      <c r="S176" s="62">
        <v>66</v>
      </c>
      <c r="T176" s="73" t="str">
        <f t="shared" si="28"/>
        <v>10</v>
      </c>
      <c r="U176" s="73" t="s">
        <v>46</v>
      </c>
      <c r="V176" s="73">
        <f t="shared" si="29"/>
        <v>0</v>
      </c>
      <c r="W176" s="73" t="s">
        <v>67</v>
      </c>
      <c r="X176" s="73">
        <f t="shared" si="30"/>
        <v>0</v>
      </c>
      <c r="Y176" s="73">
        <v>102</v>
      </c>
      <c r="Z176" s="73" t="str">
        <f t="shared" si="31"/>
        <v>5</v>
      </c>
      <c r="AA176" s="73">
        <f t="shared" si="32"/>
        <v>32</v>
      </c>
      <c r="AB176" s="79"/>
    </row>
    <row r="177" spans="1:28" x14ac:dyDescent="0.25">
      <c r="A177" s="62">
        <v>83</v>
      </c>
      <c r="B177" s="59" t="s">
        <v>169</v>
      </c>
      <c r="C177" s="59" t="s">
        <v>170</v>
      </c>
      <c r="D177" s="59" t="s">
        <v>140</v>
      </c>
      <c r="E177" s="80" t="s">
        <v>158</v>
      </c>
      <c r="F177" s="59" t="s">
        <v>176</v>
      </c>
      <c r="G177" s="66">
        <v>63.29</v>
      </c>
      <c r="H177" s="67" t="str">
        <f t="shared" si="22"/>
        <v>1</v>
      </c>
      <c r="I177" s="59">
        <v>3.38</v>
      </c>
      <c r="J177" s="68" t="str">
        <f t="shared" si="23"/>
        <v>8</v>
      </c>
      <c r="K177" s="72">
        <v>100</v>
      </c>
      <c r="L177" s="73" t="str">
        <f t="shared" si="24"/>
        <v>0</v>
      </c>
      <c r="M177" s="73">
        <v>0</v>
      </c>
      <c r="N177" s="73" t="str">
        <f t="shared" si="25"/>
        <v>8</v>
      </c>
      <c r="O177" s="72">
        <v>0</v>
      </c>
      <c r="P177" s="73" t="str">
        <f t="shared" si="26"/>
        <v>5</v>
      </c>
      <c r="Q177" s="74">
        <v>0</v>
      </c>
      <c r="R177" s="73" t="str">
        <f t="shared" si="27"/>
        <v>10</v>
      </c>
      <c r="S177" s="62">
        <v>0</v>
      </c>
      <c r="T177" s="73" t="str">
        <f t="shared" si="28"/>
        <v>10</v>
      </c>
      <c r="U177" s="73"/>
      <c r="V177" s="73">
        <f t="shared" si="29"/>
        <v>1</v>
      </c>
      <c r="W177" s="73" t="s">
        <v>67</v>
      </c>
      <c r="X177" s="73">
        <f t="shared" si="30"/>
        <v>0</v>
      </c>
      <c r="Y177" s="73">
        <v>0</v>
      </c>
      <c r="Z177" s="73" t="str">
        <f t="shared" si="31"/>
        <v>0</v>
      </c>
      <c r="AA177" s="73">
        <f t="shared" si="32"/>
        <v>43</v>
      </c>
      <c r="AB177" s="79"/>
    </row>
    <row r="178" spans="1:28" x14ac:dyDescent="0.25">
      <c r="A178" s="62">
        <v>131</v>
      </c>
      <c r="B178" s="59" t="s">
        <v>169</v>
      </c>
      <c r="C178" s="59" t="s">
        <v>170</v>
      </c>
      <c r="D178" s="59" t="s">
        <v>137</v>
      </c>
      <c r="E178" s="80" t="s">
        <v>139</v>
      </c>
      <c r="F178" s="59" t="s">
        <v>179</v>
      </c>
      <c r="G178" s="66">
        <v>86.32</v>
      </c>
      <c r="H178" s="67" t="str">
        <f t="shared" si="22"/>
        <v>1</v>
      </c>
      <c r="I178" s="59">
        <v>2.35</v>
      </c>
      <c r="J178" s="68" t="str">
        <f t="shared" si="23"/>
        <v>8</v>
      </c>
      <c r="K178" s="72">
        <v>100</v>
      </c>
      <c r="L178" s="73" t="str">
        <f t="shared" si="24"/>
        <v>0</v>
      </c>
      <c r="M178" s="73">
        <v>0</v>
      </c>
      <c r="N178" s="73" t="str">
        <f t="shared" si="25"/>
        <v>8</v>
      </c>
      <c r="O178" s="72">
        <v>7</v>
      </c>
      <c r="P178" s="73" t="str">
        <f t="shared" si="26"/>
        <v>5</v>
      </c>
      <c r="Q178" s="74">
        <v>0</v>
      </c>
      <c r="R178" s="73" t="str">
        <f t="shared" si="27"/>
        <v>10</v>
      </c>
      <c r="S178" s="62">
        <v>0</v>
      </c>
      <c r="T178" s="73" t="str">
        <f t="shared" si="28"/>
        <v>10</v>
      </c>
      <c r="U178" s="73"/>
      <c r="V178" s="73">
        <f t="shared" si="29"/>
        <v>1</v>
      </c>
      <c r="W178" s="73" t="s">
        <v>67</v>
      </c>
      <c r="X178" s="73">
        <f t="shared" si="30"/>
        <v>0</v>
      </c>
      <c r="Y178" s="73">
        <v>0</v>
      </c>
      <c r="Z178" s="73" t="str">
        <f t="shared" si="31"/>
        <v>0</v>
      </c>
      <c r="AA178" s="73">
        <f t="shared" si="32"/>
        <v>43</v>
      </c>
      <c r="AB178" s="79"/>
    </row>
    <row r="179" spans="1:28" x14ac:dyDescent="0.25">
      <c r="A179" s="62">
        <v>135</v>
      </c>
      <c r="B179" s="59" t="s">
        <v>169</v>
      </c>
      <c r="C179" s="59" t="s">
        <v>170</v>
      </c>
      <c r="D179" s="59" t="s">
        <v>140</v>
      </c>
      <c r="E179" s="80" t="s">
        <v>158</v>
      </c>
      <c r="F179" s="59" t="s">
        <v>179</v>
      </c>
      <c r="G179" s="66">
        <v>83.57</v>
      </c>
      <c r="H179" s="67" t="str">
        <f t="shared" si="22"/>
        <v>1</v>
      </c>
      <c r="I179" s="59">
        <v>5.8</v>
      </c>
      <c r="J179" s="68" t="str">
        <f t="shared" si="23"/>
        <v>8</v>
      </c>
      <c r="K179" s="72">
        <v>100</v>
      </c>
      <c r="L179" s="73" t="str">
        <f t="shared" si="24"/>
        <v>0</v>
      </c>
      <c r="M179" s="73">
        <v>0</v>
      </c>
      <c r="N179" s="73" t="str">
        <f t="shared" si="25"/>
        <v>8</v>
      </c>
      <c r="O179" s="72">
        <v>0</v>
      </c>
      <c r="P179" s="73" t="str">
        <f t="shared" si="26"/>
        <v>5</v>
      </c>
      <c r="Q179" s="74">
        <v>0</v>
      </c>
      <c r="R179" s="73" t="str">
        <f t="shared" si="27"/>
        <v>10</v>
      </c>
      <c r="S179" s="62">
        <v>0</v>
      </c>
      <c r="T179" s="73" t="str">
        <f t="shared" si="28"/>
        <v>10</v>
      </c>
      <c r="U179" s="73"/>
      <c r="V179" s="73">
        <f t="shared" si="29"/>
        <v>1</v>
      </c>
      <c r="W179" s="73" t="s">
        <v>67</v>
      </c>
      <c r="X179" s="73">
        <f t="shared" si="30"/>
        <v>0</v>
      </c>
      <c r="Y179" s="73">
        <v>0</v>
      </c>
      <c r="Z179" s="73" t="str">
        <f t="shared" si="31"/>
        <v>0</v>
      </c>
      <c r="AA179" s="73">
        <f t="shared" si="32"/>
        <v>43</v>
      </c>
      <c r="AB179" s="79"/>
    </row>
    <row r="180" spans="1:28" x14ac:dyDescent="0.25">
      <c r="A180" s="62">
        <v>148</v>
      </c>
      <c r="B180" s="59" t="s">
        <v>169</v>
      </c>
      <c r="C180" s="59" t="s">
        <v>170</v>
      </c>
      <c r="D180" s="59" t="s">
        <v>171</v>
      </c>
      <c r="E180" s="80" t="s">
        <v>110</v>
      </c>
      <c r="F180" s="59" t="s">
        <v>179</v>
      </c>
      <c r="G180" s="66">
        <v>75.489999999999995</v>
      </c>
      <c r="H180" s="67" t="str">
        <f t="shared" si="22"/>
        <v>1</v>
      </c>
      <c r="I180" s="59">
        <v>0</v>
      </c>
      <c r="J180" s="68" t="str">
        <f t="shared" si="23"/>
        <v>0</v>
      </c>
      <c r="K180" s="72">
        <v>73.14</v>
      </c>
      <c r="L180" s="73" t="str">
        <f t="shared" si="24"/>
        <v>8</v>
      </c>
      <c r="M180" s="73">
        <v>0</v>
      </c>
      <c r="N180" s="73" t="str">
        <f t="shared" si="25"/>
        <v>8</v>
      </c>
      <c r="O180" s="72">
        <v>16</v>
      </c>
      <c r="P180" s="73" t="str">
        <f t="shared" si="26"/>
        <v>5</v>
      </c>
      <c r="Q180" s="74">
        <v>0</v>
      </c>
      <c r="R180" s="73" t="str">
        <f t="shared" si="27"/>
        <v>10</v>
      </c>
      <c r="S180" s="62">
        <v>0</v>
      </c>
      <c r="T180" s="73" t="str">
        <f t="shared" si="28"/>
        <v>10</v>
      </c>
      <c r="U180" s="73"/>
      <c r="V180" s="73">
        <f t="shared" si="29"/>
        <v>1</v>
      </c>
      <c r="W180" s="73" t="s">
        <v>67</v>
      </c>
      <c r="X180" s="73">
        <f t="shared" si="30"/>
        <v>0</v>
      </c>
      <c r="Y180" s="73">
        <v>0</v>
      </c>
      <c r="Z180" s="73" t="str">
        <f t="shared" si="31"/>
        <v>0</v>
      </c>
      <c r="AA180" s="73">
        <f t="shared" si="32"/>
        <v>43</v>
      </c>
      <c r="AB180" s="79"/>
    </row>
    <row r="181" spans="1:28" x14ac:dyDescent="0.25">
      <c r="A181" s="62">
        <v>212</v>
      </c>
      <c r="B181" s="59" t="s">
        <v>169</v>
      </c>
      <c r="C181" s="65" t="s">
        <v>170</v>
      </c>
      <c r="D181" s="65" t="s">
        <v>175</v>
      </c>
      <c r="E181" s="81" t="s">
        <v>130</v>
      </c>
      <c r="F181" s="65" t="s">
        <v>172</v>
      </c>
      <c r="G181" s="71">
        <v>99.01</v>
      </c>
      <c r="H181" s="67" t="str">
        <f t="shared" si="22"/>
        <v>0</v>
      </c>
      <c r="I181" s="65">
        <v>0.38</v>
      </c>
      <c r="J181" s="68" t="str">
        <f t="shared" si="23"/>
        <v>0</v>
      </c>
      <c r="K181" s="72">
        <v>88.95</v>
      </c>
      <c r="L181" s="73" t="str">
        <f t="shared" si="24"/>
        <v>4</v>
      </c>
      <c r="M181" s="73">
        <v>0</v>
      </c>
      <c r="N181" s="73" t="str">
        <f t="shared" si="25"/>
        <v>8</v>
      </c>
      <c r="O181" s="72">
        <v>44</v>
      </c>
      <c r="P181" s="73" t="str">
        <f t="shared" si="26"/>
        <v>10</v>
      </c>
      <c r="Q181" s="74">
        <v>7</v>
      </c>
      <c r="R181" s="73" t="str">
        <f t="shared" si="27"/>
        <v>0</v>
      </c>
      <c r="S181" s="62">
        <v>65</v>
      </c>
      <c r="T181" s="73" t="str">
        <f t="shared" si="28"/>
        <v>10</v>
      </c>
      <c r="U181" s="73" t="s">
        <v>46</v>
      </c>
      <c r="V181" s="73">
        <f t="shared" si="29"/>
        <v>0</v>
      </c>
      <c r="W181" s="73" t="s">
        <v>67</v>
      </c>
      <c r="X181" s="73">
        <f t="shared" si="30"/>
        <v>0</v>
      </c>
      <c r="Y181" s="73">
        <v>0</v>
      </c>
      <c r="Z181" s="73" t="str">
        <f t="shared" si="31"/>
        <v>0</v>
      </c>
      <c r="AA181" s="73">
        <f t="shared" si="32"/>
        <v>32</v>
      </c>
      <c r="AB181" s="79"/>
    </row>
    <row r="182" spans="1:28" x14ac:dyDescent="0.25">
      <c r="A182" s="62">
        <v>225</v>
      </c>
      <c r="B182" s="59" t="s">
        <v>169</v>
      </c>
      <c r="C182" s="65" t="s">
        <v>170</v>
      </c>
      <c r="D182" s="65" t="s">
        <v>174</v>
      </c>
      <c r="E182" s="80" t="s">
        <v>153</v>
      </c>
      <c r="F182" s="65" t="s">
        <v>172</v>
      </c>
      <c r="G182" s="71">
        <v>53.05</v>
      </c>
      <c r="H182" s="67" t="str">
        <f t="shared" si="22"/>
        <v>1</v>
      </c>
      <c r="I182" s="65">
        <v>0.95</v>
      </c>
      <c r="J182" s="68" t="str">
        <f t="shared" si="23"/>
        <v>8</v>
      </c>
      <c r="K182" s="72">
        <v>96.25</v>
      </c>
      <c r="L182" s="73" t="str">
        <f t="shared" si="24"/>
        <v>0</v>
      </c>
      <c r="M182" s="73">
        <v>0</v>
      </c>
      <c r="N182" s="73" t="str">
        <f t="shared" si="25"/>
        <v>8</v>
      </c>
      <c r="O182" s="72">
        <v>6</v>
      </c>
      <c r="P182" s="73" t="str">
        <f t="shared" si="26"/>
        <v>5</v>
      </c>
      <c r="Q182" s="74">
        <v>0</v>
      </c>
      <c r="R182" s="73" t="str">
        <f t="shared" si="27"/>
        <v>10</v>
      </c>
      <c r="S182" s="62">
        <v>0</v>
      </c>
      <c r="T182" s="73" t="str">
        <f t="shared" si="28"/>
        <v>10</v>
      </c>
      <c r="U182" s="73"/>
      <c r="V182" s="73">
        <f t="shared" si="29"/>
        <v>1</v>
      </c>
      <c r="W182" s="73" t="s">
        <v>67</v>
      </c>
      <c r="X182" s="73">
        <f t="shared" si="30"/>
        <v>0</v>
      </c>
      <c r="Y182" s="73">
        <v>0</v>
      </c>
      <c r="Z182" s="73" t="str">
        <f t="shared" si="31"/>
        <v>0</v>
      </c>
      <c r="AA182" s="73">
        <f t="shared" si="32"/>
        <v>43</v>
      </c>
      <c r="AB182" s="79"/>
    </row>
    <row r="183" spans="1:28" x14ac:dyDescent="0.25">
      <c r="A183" s="62">
        <v>227</v>
      </c>
      <c r="B183" s="59" t="s">
        <v>169</v>
      </c>
      <c r="C183" s="65" t="s">
        <v>170</v>
      </c>
      <c r="D183" s="65" t="s">
        <v>136</v>
      </c>
      <c r="E183" s="80" t="s">
        <v>154</v>
      </c>
      <c r="F183" s="65" t="s">
        <v>172</v>
      </c>
      <c r="G183" s="71">
        <v>232.16</v>
      </c>
      <c r="H183" s="67" t="str">
        <f t="shared" si="22"/>
        <v>0</v>
      </c>
      <c r="I183" s="65">
        <v>14.04</v>
      </c>
      <c r="J183" s="68" t="str">
        <f t="shared" si="23"/>
        <v>8</v>
      </c>
      <c r="K183" s="72">
        <v>89.24</v>
      </c>
      <c r="L183" s="73" t="str">
        <f t="shared" si="24"/>
        <v>4</v>
      </c>
      <c r="M183" s="73">
        <v>0</v>
      </c>
      <c r="N183" s="73" t="str">
        <f t="shared" si="25"/>
        <v>8</v>
      </c>
      <c r="O183" s="72">
        <v>15</v>
      </c>
      <c r="P183" s="73" t="str">
        <f t="shared" si="26"/>
        <v>0</v>
      </c>
      <c r="Q183" s="74">
        <v>0</v>
      </c>
      <c r="R183" s="73" t="str">
        <f t="shared" si="27"/>
        <v>10</v>
      </c>
      <c r="S183" s="62">
        <v>0</v>
      </c>
      <c r="T183" s="73" t="str">
        <f t="shared" si="28"/>
        <v>10</v>
      </c>
      <c r="U183" s="73"/>
      <c r="V183" s="73">
        <f t="shared" si="29"/>
        <v>1</v>
      </c>
      <c r="W183" s="73" t="s">
        <v>67</v>
      </c>
      <c r="X183" s="73">
        <f t="shared" si="30"/>
        <v>0</v>
      </c>
      <c r="Y183" s="73">
        <v>31</v>
      </c>
      <c r="Z183" s="73" t="str">
        <f t="shared" si="31"/>
        <v>2</v>
      </c>
      <c r="AA183" s="73">
        <f t="shared" si="32"/>
        <v>43</v>
      </c>
      <c r="AB183" s="79"/>
    </row>
    <row r="184" spans="1:28" x14ac:dyDescent="0.25">
      <c r="A184" s="62">
        <v>6</v>
      </c>
      <c r="B184" s="59" t="s">
        <v>169</v>
      </c>
      <c r="C184" s="59" t="s">
        <v>170</v>
      </c>
      <c r="D184" s="59" t="s">
        <v>175</v>
      </c>
      <c r="E184" s="81" t="s">
        <v>128</v>
      </c>
      <c r="F184" s="59" t="s">
        <v>177</v>
      </c>
      <c r="G184" s="66">
        <v>111.55</v>
      </c>
      <c r="H184" s="67" t="str">
        <f t="shared" si="22"/>
        <v>0</v>
      </c>
      <c r="I184" s="59">
        <v>0.28999999999999998</v>
      </c>
      <c r="J184" s="68" t="str">
        <f t="shared" si="23"/>
        <v>0</v>
      </c>
      <c r="K184" s="72">
        <v>75.3</v>
      </c>
      <c r="L184" s="73" t="str">
        <f t="shared" si="24"/>
        <v>8</v>
      </c>
      <c r="M184" s="73">
        <v>0</v>
      </c>
      <c r="N184" s="73" t="str">
        <f t="shared" si="25"/>
        <v>8</v>
      </c>
      <c r="O184" s="72">
        <v>17</v>
      </c>
      <c r="P184" s="73" t="str">
        <f t="shared" si="26"/>
        <v>5</v>
      </c>
      <c r="Q184" s="74">
        <v>15</v>
      </c>
      <c r="R184" s="73" t="str">
        <f t="shared" si="27"/>
        <v>0</v>
      </c>
      <c r="S184" s="62">
        <v>65</v>
      </c>
      <c r="T184" s="73" t="str">
        <f t="shared" si="28"/>
        <v>10</v>
      </c>
      <c r="U184" s="73" t="s">
        <v>46</v>
      </c>
      <c r="V184" s="73">
        <f t="shared" si="29"/>
        <v>0</v>
      </c>
      <c r="W184" s="73" t="s">
        <v>67</v>
      </c>
      <c r="X184" s="73">
        <f t="shared" si="30"/>
        <v>0</v>
      </c>
      <c r="Y184" s="73">
        <v>0</v>
      </c>
      <c r="Z184" s="73" t="str">
        <f t="shared" si="31"/>
        <v>0</v>
      </c>
      <c r="AA184" s="73">
        <f t="shared" si="32"/>
        <v>31</v>
      </c>
      <c r="AB184" s="79"/>
    </row>
    <row r="185" spans="1:28" x14ac:dyDescent="0.25">
      <c r="A185" s="62">
        <v>31</v>
      </c>
      <c r="B185" s="59" t="s">
        <v>169</v>
      </c>
      <c r="C185" s="59" t="s">
        <v>170</v>
      </c>
      <c r="D185" s="59" t="s">
        <v>140</v>
      </c>
      <c r="E185" s="80" t="s">
        <v>158</v>
      </c>
      <c r="F185" s="59" t="s">
        <v>177</v>
      </c>
      <c r="G185" s="66">
        <v>170.91</v>
      </c>
      <c r="H185" s="67" t="str">
        <f t="shared" si="22"/>
        <v>0</v>
      </c>
      <c r="I185" s="59">
        <v>4.55</v>
      </c>
      <c r="J185" s="68" t="str">
        <f t="shared" si="23"/>
        <v>8</v>
      </c>
      <c r="K185" s="72">
        <v>100</v>
      </c>
      <c r="L185" s="73" t="str">
        <f t="shared" si="24"/>
        <v>0</v>
      </c>
      <c r="M185" s="73">
        <v>0</v>
      </c>
      <c r="N185" s="73" t="str">
        <f t="shared" si="25"/>
        <v>8</v>
      </c>
      <c r="O185" s="72">
        <v>0</v>
      </c>
      <c r="P185" s="73" t="str">
        <f t="shared" si="26"/>
        <v>5</v>
      </c>
      <c r="Q185" s="74">
        <v>0</v>
      </c>
      <c r="R185" s="73" t="str">
        <f t="shared" si="27"/>
        <v>10</v>
      </c>
      <c r="S185" s="62">
        <v>0</v>
      </c>
      <c r="T185" s="73" t="str">
        <f t="shared" si="28"/>
        <v>10</v>
      </c>
      <c r="U185" s="73"/>
      <c r="V185" s="73">
        <f t="shared" si="29"/>
        <v>1</v>
      </c>
      <c r="W185" s="73" t="s">
        <v>67</v>
      </c>
      <c r="X185" s="73">
        <f t="shared" si="30"/>
        <v>0</v>
      </c>
      <c r="Y185" s="73">
        <v>0</v>
      </c>
      <c r="Z185" s="73" t="str">
        <f t="shared" si="31"/>
        <v>0</v>
      </c>
      <c r="AA185" s="73">
        <f t="shared" si="32"/>
        <v>42</v>
      </c>
      <c r="AB185" s="79"/>
    </row>
    <row r="186" spans="1:28" x14ac:dyDescent="0.25">
      <c r="A186" s="62">
        <v>54</v>
      </c>
      <c r="B186" s="59" t="s">
        <v>169</v>
      </c>
      <c r="C186" s="59" t="s">
        <v>170</v>
      </c>
      <c r="D186" s="59" t="s">
        <v>175</v>
      </c>
      <c r="E186" s="81" t="s">
        <v>132</v>
      </c>
      <c r="F186" s="59" t="s">
        <v>176</v>
      </c>
      <c r="G186" s="66">
        <v>112.82</v>
      </c>
      <c r="H186" s="67" t="str">
        <f t="shared" si="22"/>
        <v>0</v>
      </c>
      <c r="I186" s="59">
        <v>1.01</v>
      </c>
      <c r="J186" s="68" t="str">
        <f t="shared" si="23"/>
        <v>8</v>
      </c>
      <c r="K186" s="72">
        <v>100</v>
      </c>
      <c r="L186" s="73" t="str">
        <f t="shared" si="24"/>
        <v>0</v>
      </c>
      <c r="M186" s="73">
        <v>0</v>
      </c>
      <c r="N186" s="73" t="str">
        <f t="shared" si="25"/>
        <v>8</v>
      </c>
      <c r="O186" s="72">
        <v>20</v>
      </c>
      <c r="P186" s="73" t="str">
        <f t="shared" si="26"/>
        <v>5</v>
      </c>
      <c r="Q186" s="74">
        <v>9</v>
      </c>
      <c r="R186" s="73" t="str">
        <f t="shared" si="27"/>
        <v>0</v>
      </c>
      <c r="S186" s="62">
        <v>64</v>
      </c>
      <c r="T186" s="73" t="str">
        <f t="shared" si="28"/>
        <v>10</v>
      </c>
      <c r="U186" s="73" t="s">
        <v>46</v>
      </c>
      <c r="V186" s="73">
        <f t="shared" si="29"/>
        <v>0</v>
      </c>
      <c r="W186" s="73" t="s">
        <v>67</v>
      </c>
      <c r="X186" s="73">
        <f t="shared" si="30"/>
        <v>0</v>
      </c>
      <c r="Y186" s="73">
        <v>0</v>
      </c>
      <c r="Z186" s="73" t="str">
        <f t="shared" si="31"/>
        <v>0</v>
      </c>
      <c r="AA186" s="73">
        <f t="shared" si="32"/>
        <v>31</v>
      </c>
      <c r="AB186" s="79"/>
    </row>
    <row r="187" spans="1:28" x14ac:dyDescent="0.25">
      <c r="A187" s="62">
        <v>66</v>
      </c>
      <c r="B187" s="59" t="s">
        <v>169</v>
      </c>
      <c r="C187" s="59" t="s">
        <v>170</v>
      </c>
      <c r="D187" s="59" t="s">
        <v>174</v>
      </c>
      <c r="E187" s="81" t="s">
        <v>146</v>
      </c>
      <c r="F187" s="59" t="s">
        <v>176</v>
      </c>
      <c r="G187" s="66">
        <v>166.21</v>
      </c>
      <c r="H187" s="67" t="str">
        <f t="shared" si="22"/>
        <v>0</v>
      </c>
      <c r="I187" s="59">
        <v>1.68</v>
      </c>
      <c r="J187" s="68" t="str">
        <f t="shared" si="23"/>
        <v>8</v>
      </c>
      <c r="K187" s="72">
        <v>100</v>
      </c>
      <c r="L187" s="73" t="str">
        <f t="shared" si="24"/>
        <v>0</v>
      </c>
      <c r="M187" s="73">
        <v>0</v>
      </c>
      <c r="N187" s="73" t="str">
        <f t="shared" si="25"/>
        <v>8</v>
      </c>
      <c r="O187" s="72">
        <v>24</v>
      </c>
      <c r="P187" s="73" t="str">
        <f t="shared" si="26"/>
        <v>5</v>
      </c>
      <c r="Q187" s="74">
        <v>17</v>
      </c>
      <c r="R187" s="73" t="str">
        <f t="shared" si="27"/>
        <v>0</v>
      </c>
      <c r="S187" s="62">
        <v>74</v>
      </c>
      <c r="T187" s="73" t="str">
        <f t="shared" si="28"/>
        <v>10</v>
      </c>
      <c r="U187" s="73" t="s">
        <v>46</v>
      </c>
      <c r="V187" s="73">
        <f t="shared" si="29"/>
        <v>0</v>
      </c>
      <c r="W187" s="73" t="s">
        <v>67</v>
      </c>
      <c r="X187" s="73">
        <f t="shared" si="30"/>
        <v>0</v>
      </c>
      <c r="Y187" s="73">
        <v>0</v>
      </c>
      <c r="Z187" s="73" t="str">
        <f t="shared" si="31"/>
        <v>0</v>
      </c>
      <c r="AA187" s="73">
        <f t="shared" si="32"/>
        <v>31</v>
      </c>
      <c r="AB187" s="79"/>
    </row>
    <row r="188" spans="1:28" x14ac:dyDescent="0.25">
      <c r="A188" s="62">
        <v>67</v>
      </c>
      <c r="B188" s="59" t="s">
        <v>169</v>
      </c>
      <c r="C188" s="59" t="s">
        <v>170</v>
      </c>
      <c r="D188" s="59" t="s">
        <v>174</v>
      </c>
      <c r="E188" s="80" t="s">
        <v>151</v>
      </c>
      <c r="F188" s="59" t="s">
        <v>176</v>
      </c>
      <c r="G188" s="66">
        <v>118.85</v>
      </c>
      <c r="H188" s="67" t="str">
        <f t="shared" si="22"/>
        <v>0</v>
      </c>
      <c r="I188" s="59">
        <v>2.69</v>
      </c>
      <c r="J188" s="68" t="str">
        <f t="shared" si="23"/>
        <v>8</v>
      </c>
      <c r="K188" s="72">
        <v>96.64</v>
      </c>
      <c r="L188" s="73" t="str">
        <f t="shared" si="24"/>
        <v>0</v>
      </c>
      <c r="M188" s="73">
        <v>0</v>
      </c>
      <c r="N188" s="73" t="str">
        <f t="shared" si="25"/>
        <v>8</v>
      </c>
      <c r="O188" s="72">
        <v>0</v>
      </c>
      <c r="P188" s="73" t="str">
        <f t="shared" si="26"/>
        <v>5</v>
      </c>
      <c r="Q188" s="74">
        <v>0</v>
      </c>
      <c r="R188" s="73" t="str">
        <f t="shared" si="27"/>
        <v>10</v>
      </c>
      <c r="S188" s="62">
        <v>0</v>
      </c>
      <c r="T188" s="73" t="str">
        <f t="shared" si="28"/>
        <v>10</v>
      </c>
      <c r="U188" s="73"/>
      <c r="V188" s="73">
        <f t="shared" si="29"/>
        <v>1</v>
      </c>
      <c r="W188" s="73" t="s">
        <v>67</v>
      </c>
      <c r="X188" s="73">
        <f t="shared" si="30"/>
        <v>0</v>
      </c>
      <c r="Y188" s="73">
        <v>0</v>
      </c>
      <c r="Z188" s="73" t="str">
        <f t="shared" si="31"/>
        <v>0</v>
      </c>
      <c r="AA188" s="73">
        <f t="shared" si="32"/>
        <v>42</v>
      </c>
      <c r="AB188" s="79"/>
    </row>
    <row r="189" spans="1:28" x14ac:dyDescent="0.25">
      <c r="A189" s="62">
        <v>73</v>
      </c>
      <c r="B189" s="59" t="s">
        <v>169</v>
      </c>
      <c r="C189" s="59" t="s">
        <v>170</v>
      </c>
      <c r="D189" s="59" t="s">
        <v>136</v>
      </c>
      <c r="E189" s="81" t="s">
        <v>149</v>
      </c>
      <c r="F189" s="59" t="s">
        <v>176</v>
      </c>
      <c r="G189" s="66">
        <v>130.19</v>
      </c>
      <c r="H189" s="67" t="str">
        <f t="shared" si="22"/>
        <v>0</v>
      </c>
      <c r="I189" s="59">
        <v>266.98</v>
      </c>
      <c r="J189" s="68" t="str">
        <f t="shared" si="23"/>
        <v>8</v>
      </c>
      <c r="K189" s="72">
        <v>95.38</v>
      </c>
      <c r="L189" s="73" t="str">
        <f t="shared" si="24"/>
        <v>0</v>
      </c>
      <c r="M189" s="73">
        <v>0</v>
      </c>
      <c r="N189" s="73" t="str">
        <f t="shared" si="25"/>
        <v>8</v>
      </c>
      <c r="O189" s="72">
        <v>7</v>
      </c>
      <c r="P189" s="73" t="str">
        <f t="shared" si="26"/>
        <v>5</v>
      </c>
      <c r="Q189" s="74">
        <v>8</v>
      </c>
      <c r="R189" s="73" t="str">
        <f t="shared" si="27"/>
        <v>0</v>
      </c>
      <c r="S189" s="62">
        <v>62</v>
      </c>
      <c r="T189" s="73" t="str">
        <f t="shared" si="28"/>
        <v>10</v>
      </c>
      <c r="U189" s="73" t="s">
        <v>46</v>
      </c>
      <c r="V189" s="73">
        <f t="shared" si="29"/>
        <v>0</v>
      </c>
      <c r="W189" s="73" t="s">
        <v>67</v>
      </c>
      <c r="X189" s="73">
        <f t="shared" si="30"/>
        <v>0</v>
      </c>
      <c r="Y189" s="73">
        <v>0</v>
      </c>
      <c r="Z189" s="73" t="str">
        <f t="shared" si="31"/>
        <v>0</v>
      </c>
      <c r="AA189" s="73">
        <f t="shared" si="32"/>
        <v>31</v>
      </c>
      <c r="AB189" s="79"/>
    </row>
    <row r="190" spans="1:28" x14ac:dyDescent="0.25">
      <c r="A190" s="62">
        <v>82</v>
      </c>
      <c r="B190" s="59" t="s">
        <v>169</v>
      </c>
      <c r="C190" s="59" t="s">
        <v>170</v>
      </c>
      <c r="D190" s="59" t="s">
        <v>140</v>
      </c>
      <c r="E190" s="80" t="s">
        <v>140</v>
      </c>
      <c r="F190" s="59" t="s">
        <v>176</v>
      </c>
      <c r="G190" s="66">
        <v>142.82</v>
      </c>
      <c r="H190" s="67" t="str">
        <f t="shared" si="22"/>
        <v>0</v>
      </c>
      <c r="I190" s="59">
        <v>3.07</v>
      </c>
      <c r="J190" s="68" t="str">
        <f t="shared" si="23"/>
        <v>8</v>
      </c>
      <c r="K190" s="72">
        <v>98.66</v>
      </c>
      <c r="L190" s="73" t="str">
        <f t="shared" si="24"/>
        <v>0</v>
      </c>
      <c r="M190" s="73">
        <v>0</v>
      </c>
      <c r="N190" s="73" t="str">
        <f t="shared" si="25"/>
        <v>8</v>
      </c>
      <c r="O190" s="72">
        <v>12</v>
      </c>
      <c r="P190" s="73" t="str">
        <f t="shared" si="26"/>
        <v>5</v>
      </c>
      <c r="Q190" s="74">
        <v>0</v>
      </c>
      <c r="R190" s="73" t="str">
        <f t="shared" si="27"/>
        <v>10</v>
      </c>
      <c r="S190" s="62">
        <v>0</v>
      </c>
      <c r="T190" s="73" t="str">
        <f t="shared" si="28"/>
        <v>10</v>
      </c>
      <c r="U190" s="73"/>
      <c r="V190" s="73">
        <f t="shared" si="29"/>
        <v>1</v>
      </c>
      <c r="W190" s="73" t="s">
        <v>67</v>
      </c>
      <c r="X190" s="73">
        <f t="shared" si="30"/>
        <v>0</v>
      </c>
      <c r="Y190" s="73">
        <v>0</v>
      </c>
      <c r="Z190" s="73" t="str">
        <f t="shared" si="31"/>
        <v>0</v>
      </c>
      <c r="AA190" s="73">
        <f t="shared" si="32"/>
        <v>42</v>
      </c>
      <c r="AB190" s="79"/>
    </row>
    <row r="191" spans="1:28" x14ac:dyDescent="0.25">
      <c r="A191" s="62">
        <v>170</v>
      </c>
      <c r="B191" s="59" t="s">
        <v>169</v>
      </c>
      <c r="C191" s="59" t="s">
        <v>170</v>
      </c>
      <c r="D191" s="59" t="s">
        <v>174</v>
      </c>
      <c r="E191" s="81" t="s">
        <v>146</v>
      </c>
      <c r="F191" s="59" t="s">
        <v>178</v>
      </c>
      <c r="G191" s="66">
        <v>97.1</v>
      </c>
      <c r="H191" s="67" t="str">
        <f t="shared" si="22"/>
        <v>0</v>
      </c>
      <c r="I191" s="59">
        <v>3.23</v>
      </c>
      <c r="J191" s="68" t="str">
        <f t="shared" si="23"/>
        <v>8</v>
      </c>
      <c r="K191" s="72">
        <v>97.78</v>
      </c>
      <c r="L191" s="73" t="str">
        <f t="shared" si="24"/>
        <v>0</v>
      </c>
      <c r="M191" s="73">
        <v>0</v>
      </c>
      <c r="N191" s="73" t="str">
        <f t="shared" si="25"/>
        <v>8</v>
      </c>
      <c r="O191" s="72">
        <v>0</v>
      </c>
      <c r="P191" s="73" t="str">
        <f t="shared" si="26"/>
        <v>5</v>
      </c>
      <c r="Q191" s="74">
        <v>17</v>
      </c>
      <c r="R191" s="73" t="str">
        <f t="shared" si="27"/>
        <v>0</v>
      </c>
      <c r="S191" s="62">
        <v>74</v>
      </c>
      <c r="T191" s="73" t="str">
        <f t="shared" si="28"/>
        <v>10</v>
      </c>
      <c r="U191" s="73" t="s">
        <v>46</v>
      </c>
      <c r="V191" s="73">
        <f t="shared" si="29"/>
        <v>0</v>
      </c>
      <c r="W191" s="73" t="s">
        <v>67</v>
      </c>
      <c r="X191" s="73">
        <f t="shared" si="30"/>
        <v>0</v>
      </c>
      <c r="Y191" s="73">
        <v>0</v>
      </c>
      <c r="Z191" s="73" t="str">
        <f t="shared" si="31"/>
        <v>0</v>
      </c>
      <c r="AA191" s="73">
        <f t="shared" si="32"/>
        <v>31</v>
      </c>
      <c r="AB191" s="79"/>
    </row>
    <row r="192" spans="1:28" x14ac:dyDescent="0.25">
      <c r="A192" s="62">
        <v>171</v>
      </c>
      <c r="B192" s="59" t="s">
        <v>169</v>
      </c>
      <c r="C192" s="59" t="s">
        <v>170</v>
      </c>
      <c r="D192" s="59" t="s">
        <v>174</v>
      </c>
      <c r="E192" s="80" t="s">
        <v>151</v>
      </c>
      <c r="F192" s="59" t="s">
        <v>178</v>
      </c>
      <c r="G192" s="66">
        <v>100.35</v>
      </c>
      <c r="H192" s="67" t="str">
        <f t="shared" si="22"/>
        <v>0</v>
      </c>
      <c r="I192" s="59">
        <v>3.17</v>
      </c>
      <c r="J192" s="68" t="str">
        <f t="shared" si="23"/>
        <v>8</v>
      </c>
      <c r="K192" s="72">
        <v>97.69</v>
      </c>
      <c r="L192" s="73" t="str">
        <f t="shared" si="24"/>
        <v>0</v>
      </c>
      <c r="M192" s="73">
        <v>0</v>
      </c>
      <c r="N192" s="73" t="str">
        <f t="shared" si="25"/>
        <v>8</v>
      </c>
      <c r="O192" s="72">
        <v>0</v>
      </c>
      <c r="P192" s="73" t="str">
        <f t="shared" si="26"/>
        <v>5</v>
      </c>
      <c r="Q192" s="74">
        <v>0</v>
      </c>
      <c r="R192" s="73" t="str">
        <f t="shared" si="27"/>
        <v>10</v>
      </c>
      <c r="S192" s="62">
        <v>0</v>
      </c>
      <c r="T192" s="73" t="str">
        <f t="shared" si="28"/>
        <v>10</v>
      </c>
      <c r="U192" s="73"/>
      <c r="V192" s="73">
        <f t="shared" si="29"/>
        <v>1</v>
      </c>
      <c r="W192" s="73" t="s">
        <v>67</v>
      </c>
      <c r="X192" s="73">
        <f t="shared" si="30"/>
        <v>0</v>
      </c>
      <c r="Y192" s="73">
        <v>0</v>
      </c>
      <c r="Z192" s="73" t="str">
        <f t="shared" si="31"/>
        <v>0</v>
      </c>
      <c r="AA192" s="73">
        <f t="shared" si="32"/>
        <v>42</v>
      </c>
      <c r="AB192" s="79"/>
    </row>
    <row r="193" spans="1:28" x14ac:dyDescent="0.25">
      <c r="A193" s="62">
        <v>195</v>
      </c>
      <c r="B193" s="59" t="s">
        <v>169</v>
      </c>
      <c r="C193" s="59" t="s">
        <v>170</v>
      </c>
      <c r="D193" s="59" t="s">
        <v>173</v>
      </c>
      <c r="E193" s="80" t="s">
        <v>115</v>
      </c>
      <c r="F193" s="59" t="s">
        <v>178</v>
      </c>
      <c r="G193" s="66">
        <v>113.56</v>
      </c>
      <c r="H193" s="67" t="str">
        <f t="shared" si="22"/>
        <v>0</v>
      </c>
      <c r="I193" s="59">
        <v>0</v>
      </c>
      <c r="J193" s="68" t="str">
        <f t="shared" si="23"/>
        <v>0</v>
      </c>
      <c r="K193" s="72">
        <v>94.63</v>
      </c>
      <c r="L193" s="73" t="str">
        <f t="shared" si="24"/>
        <v>2</v>
      </c>
      <c r="M193" s="73">
        <v>0</v>
      </c>
      <c r="N193" s="73" t="str">
        <f t="shared" si="25"/>
        <v>8</v>
      </c>
      <c r="O193" s="72">
        <v>34</v>
      </c>
      <c r="P193" s="73" t="str">
        <f t="shared" si="26"/>
        <v>10</v>
      </c>
      <c r="Q193" s="74">
        <v>0</v>
      </c>
      <c r="R193" s="73" t="str">
        <f t="shared" si="27"/>
        <v>10</v>
      </c>
      <c r="S193" s="62">
        <v>0</v>
      </c>
      <c r="T193" s="73" t="str">
        <f t="shared" si="28"/>
        <v>10</v>
      </c>
      <c r="U193" s="73"/>
      <c r="V193" s="73">
        <f t="shared" si="29"/>
        <v>1</v>
      </c>
      <c r="W193" s="73" t="s">
        <v>67</v>
      </c>
      <c r="X193" s="73">
        <f t="shared" si="30"/>
        <v>0</v>
      </c>
      <c r="Y193" s="73">
        <v>9</v>
      </c>
      <c r="Z193" s="73" t="str">
        <f t="shared" si="31"/>
        <v>1</v>
      </c>
      <c r="AA193" s="73">
        <f t="shared" si="32"/>
        <v>42</v>
      </c>
      <c r="AB193" s="79"/>
    </row>
    <row r="194" spans="1:28" x14ac:dyDescent="0.25">
      <c r="A194" s="62">
        <v>91</v>
      </c>
      <c r="B194" s="59" t="s">
        <v>169</v>
      </c>
      <c r="C194" s="59" t="s">
        <v>170</v>
      </c>
      <c r="D194" s="59" t="s">
        <v>173</v>
      </c>
      <c r="E194" s="80" t="s">
        <v>115</v>
      </c>
      <c r="F194" s="59" t="s">
        <v>176</v>
      </c>
      <c r="G194" s="66">
        <v>110.4</v>
      </c>
      <c r="H194" s="67" t="str">
        <f t="shared" si="22"/>
        <v>0</v>
      </c>
      <c r="I194" s="59">
        <v>0.18</v>
      </c>
      <c r="J194" s="68" t="str">
        <f t="shared" si="23"/>
        <v>0</v>
      </c>
      <c r="K194" s="72">
        <v>93.89</v>
      </c>
      <c r="L194" s="73" t="str">
        <f t="shared" si="24"/>
        <v>2</v>
      </c>
      <c r="M194" s="73">
        <v>0</v>
      </c>
      <c r="N194" s="73" t="str">
        <f t="shared" si="25"/>
        <v>8</v>
      </c>
      <c r="O194" s="72">
        <v>36</v>
      </c>
      <c r="P194" s="73" t="str">
        <f t="shared" si="26"/>
        <v>10</v>
      </c>
      <c r="Q194" s="74">
        <v>0</v>
      </c>
      <c r="R194" s="73" t="str">
        <f t="shared" si="27"/>
        <v>10</v>
      </c>
      <c r="S194" s="62">
        <v>0</v>
      </c>
      <c r="T194" s="73" t="str">
        <f t="shared" si="28"/>
        <v>10</v>
      </c>
      <c r="U194" s="73"/>
      <c r="V194" s="73">
        <f t="shared" si="29"/>
        <v>1</v>
      </c>
      <c r="W194" s="73" t="s">
        <v>67</v>
      </c>
      <c r="X194" s="73">
        <f t="shared" si="30"/>
        <v>0</v>
      </c>
      <c r="Y194" s="73">
        <v>0</v>
      </c>
      <c r="Z194" s="73" t="str">
        <f t="shared" si="31"/>
        <v>0</v>
      </c>
      <c r="AA194" s="73">
        <f t="shared" si="32"/>
        <v>41</v>
      </c>
      <c r="AB194" s="79"/>
    </row>
    <row r="195" spans="1:28" x14ac:dyDescent="0.25">
      <c r="A195" s="62">
        <v>121</v>
      </c>
      <c r="B195" s="59" t="s">
        <v>169</v>
      </c>
      <c r="C195" s="59" t="s">
        <v>170</v>
      </c>
      <c r="D195" s="59" t="s">
        <v>174</v>
      </c>
      <c r="E195" s="80" t="s">
        <v>153</v>
      </c>
      <c r="F195" s="59" t="s">
        <v>179</v>
      </c>
      <c r="G195" s="66">
        <v>49.05</v>
      </c>
      <c r="H195" s="67" t="str">
        <f t="shared" ref="H195:H258" si="33">IF(G195&gt;95,"0",IF(C195&gt;90,"1",IF(C195&gt;85,"2",IF(G195&gt;80,"4","6"))))</f>
        <v>1</v>
      </c>
      <c r="I195" s="59">
        <v>0</v>
      </c>
      <c r="J195" s="68" t="str">
        <f t="shared" ref="J195:J258" si="34">IF(I195&lt;0.75,"0",IF(E195&lt;2,"2",IF(E195&lt;3,"4",IF(E195&lt;5,"6","8"))))</f>
        <v>0</v>
      </c>
      <c r="K195" s="72">
        <v>83</v>
      </c>
      <c r="L195" s="73" t="str">
        <f t="shared" ref="L195:L258" si="35">IF(K195&gt;95,"0",IF(K195&gt;90,"2",IF(K195&gt;85,"4",IF(K195&gt;80,"6","8"))))</f>
        <v>6</v>
      </c>
      <c r="M195" s="73">
        <v>0</v>
      </c>
      <c r="N195" s="73" t="str">
        <f t="shared" ref="N195:N258" si="36">IF(M195&gt;95,"0",IF(M195&gt;90,"2",IF(M195&gt;85,"4",IF(M195&gt;80,"6","8"))))</f>
        <v>8</v>
      </c>
      <c r="O195" s="72">
        <v>1</v>
      </c>
      <c r="P195" s="73" t="str">
        <f t="shared" ref="P195:P258" si="37">IF(O195=15,"0",IF(O195&lt;30,"5",IF(O195&lt;50,"10",IF(O195&lt;100,"20","25"))))</f>
        <v>5</v>
      </c>
      <c r="Q195" s="74">
        <v>0</v>
      </c>
      <c r="R195" s="73" t="str">
        <f t="shared" ref="R195:R258" si="38">IF(Q195&gt;6,"0",IF(Q195&gt;5,"5",IF(Q195&gt;4,"7","10")))</f>
        <v>10</v>
      </c>
      <c r="S195" s="62">
        <v>0</v>
      </c>
      <c r="T195" s="73" t="str">
        <f t="shared" ref="T195:T258" si="39">IF(S195&gt;80,"0",IF(S195&gt;75,"5",IF(70,"10","15")))</f>
        <v>10</v>
      </c>
      <c r="U195" s="73"/>
      <c r="V195" s="73">
        <f t="shared" ref="V195:V258" si="40">IF(U195="NO",0,1)</f>
        <v>1</v>
      </c>
      <c r="W195" s="73" t="s">
        <v>67</v>
      </c>
      <c r="X195" s="73">
        <f t="shared" ref="X195:X258" si="41">IF(W195="R",0,IF(W195="SU",1,IF(W195="U",5,)))</f>
        <v>0</v>
      </c>
      <c r="Y195" s="73">
        <v>0</v>
      </c>
      <c r="Z195" s="73" t="str">
        <f t="shared" ref="Z195:Z258" si="42">IF(Y195=0,"0",IF(Y195&lt;25,"1",IF(Y195&lt;50,"2",IF(Y195&lt;100,"3","5"))))</f>
        <v>0</v>
      </c>
      <c r="AA195" s="73">
        <f t="shared" ref="AA195:AA258" si="43">SUM(H195+J195+L195+N195+P195+R195+T195+V195+X195+Z195)</f>
        <v>41</v>
      </c>
      <c r="AB195" s="79"/>
    </row>
    <row r="196" spans="1:28" x14ac:dyDescent="0.25">
      <c r="A196" s="62">
        <v>167</v>
      </c>
      <c r="B196" s="59" t="s">
        <v>169</v>
      </c>
      <c r="C196" s="59" t="s">
        <v>170</v>
      </c>
      <c r="D196" s="59" t="s">
        <v>175</v>
      </c>
      <c r="E196" s="81" t="s">
        <v>123</v>
      </c>
      <c r="F196" s="59" t="s">
        <v>178</v>
      </c>
      <c r="G196" s="66">
        <v>93.1</v>
      </c>
      <c r="H196" s="67" t="str">
        <f t="shared" si="33"/>
        <v>1</v>
      </c>
      <c r="I196" s="59">
        <v>0.15</v>
      </c>
      <c r="J196" s="68" t="str">
        <f t="shared" si="34"/>
        <v>0</v>
      </c>
      <c r="K196" s="72">
        <v>84.24</v>
      </c>
      <c r="L196" s="73" t="str">
        <f t="shared" si="35"/>
        <v>6</v>
      </c>
      <c r="M196" s="73">
        <v>0</v>
      </c>
      <c r="N196" s="73" t="str">
        <f t="shared" si="36"/>
        <v>8</v>
      </c>
      <c r="O196" s="72">
        <v>12</v>
      </c>
      <c r="P196" s="73" t="str">
        <f t="shared" si="37"/>
        <v>5</v>
      </c>
      <c r="Q196" s="74">
        <v>13</v>
      </c>
      <c r="R196" s="73" t="str">
        <f t="shared" si="38"/>
        <v>0</v>
      </c>
      <c r="S196" s="62">
        <v>64</v>
      </c>
      <c r="T196" s="73" t="str">
        <f t="shared" si="39"/>
        <v>10</v>
      </c>
      <c r="U196" s="73" t="s">
        <v>46</v>
      </c>
      <c r="V196" s="73">
        <f t="shared" si="40"/>
        <v>0</v>
      </c>
      <c r="W196" s="73" t="s">
        <v>67</v>
      </c>
      <c r="X196" s="73">
        <f t="shared" si="41"/>
        <v>0</v>
      </c>
      <c r="Y196" s="73">
        <v>0</v>
      </c>
      <c r="Z196" s="73" t="str">
        <f t="shared" si="42"/>
        <v>0</v>
      </c>
      <c r="AA196" s="73">
        <f t="shared" si="43"/>
        <v>30</v>
      </c>
      <c r="AB196" s="79"/>
    </row>
    <row r="197" spans="1:28" x14ac:dyDescent="0.25">
      <c r="A197" s="62">
        <v>181</v>
      </c>
      <c r="B197" s="59" t="s">
        <v>169</v>
      </c>
      <c r="C197" s="59" t="s">
        <v>170</v>
      </c>
      <c r="D197" s="59" t="s">
        <v>137</v>
      </c>
      <c r="E197" s="81" t="s">
        <v>156</v>
      </c>
      <c r="F197" s="59" t="s">
        <v>178</v>
      </c>
      <c r="G197" s="66">
        <v>97.73</v>
      </c>
      <c r="H197" s="67" t="str">
        <f t="shared" si="33"/>
        <v>0</v>
      </c>
      <c r="I197" s="59">
        <v>3.8</v>
      </c>
      <c r="J197" s="68" t="str">
        <f t="shared" si="34"/>
        <v>8</v>
      </c>
      <c r="K197" s="72">
        <v>89.67</v>
      </c>
      <c r="L197" s="73" t="str">
        <f t="shared" si="35"/>
        <v>4</v>
      </c>
      <c r="M197" s="73">
        <v>0</v>
      </c>
      <c r="N197" s="73" t="str">
        <f t="shared" si="36"/>
        <v>8</v>
      </c>
      <c r="O197" s="72">
        <v>15</v>
      </c>
      <c r="P197" s="73" t="str">
        <f t="shared" si="37"/>
        <v>0</v>
      </c>
      <c r="Q197" s="74">
        <v>9</v>
      </c>
      <c r="R197" s="73" t="str">
        <f t="shared" si="38"/>
        <v>0</v>
      </c>
      <c r="S197" s="62">
        <v>69</v>
      </c>
      <c r="T197" s="73" t="str">
        <f t="shared" si="39"/>
        <v>10</v>
      </c>
      <c r="U197" s="73" t="s">
        <v>46</v>
      </c>
      <c r="V197" s="73">
        <f t="shared" si="40"/>
        <v>0</v>
      </c>
      <c r="W197" s="73" t="s">
        <v>67</v>
      </c>
      <c r="X197" s="73">
        <f t="shared" si="41"/>
        <v>0</v>
      </c>
      <c r="Y197" s="73">
        <v>0</v>
      </c>
      <c r="Z197" s="73" t="str">
        <f t="shared" si="42"/>
        <v>0</v>
      </c>
      <c r="AA197" s="73">
        <f t="shared" si="43"/>
        <v>30</v>
      </c>
      <c r="AB197" s="79"/>
    </row>
    <row r="198" spans="1:28" x14ac:dyDescent="0.25">
      <c r="A198" s="62">
        <v>200</v>
      </c>
      <c r="B198" s="59" t="s">
        <v>169</v>
      </c>
      <c r="C198" s="59" t="s">
        <v>170</v>
      </c>
      <c r="D198" s="59" t="s">
        <v>171</v>
      </c>
      <c r="E198" s="80" t="s">
        <v>110</v>
      </c>
      <c r="F198" s="59" t="s">
        <v>178</v>
      </c>
      <c r="G198" s="66">
        <v>98.83</v>
      </c>
      <c r="H198" s="67" t="str">
        <f t="shared" si="33"/>
        <v>0</v>
      </c>
      <c r="I198" s="59">
        <v>0</v>
      </c>
      <c r="J198" s="68" t="str">
        <f t="shared" si="34"/>
        <v>0</v>
      </c>
      <c r="K198" s="72">
        <v>81.14</v>
      </c>
      <c r="L198" s="73" t="str">
        <f t="shared" si="35"/>
        <v>6</v>
      </c>
      <c r="M198" s="73">
        <v>0</v>
      </c>
      <c r="N198" s="73" t="str">
        <f t="shared" si="36"/>
        <v>8</v>
      </c>
      <c r="O198" s="72">
        <v>14</v>
      </c>
      <c r="P198" s="73" t="str">
        <f t="shared" si="37"/>
        <v>5</v>
      </c>
      <c r="Q198" s="74">
        <v>0</v>
      </c>
      <c r="R198" s="73" t="str">
        <f t="shared" si="38"/>
        <v>10</v>
      </c>
      <c r="S198" s="62">
        <v>0</v>
      </c>
      <c r="T198" s="73" t="str">
        <f t="shared" si="39"/>
        <v>10</v>
      </c>
      <c r="U198" s="73"/>
      <c r="V198" s="73">
        <f t="shared" si="40"/>
        <v>1</v>
      </c>
      <c r="W198" s="73" t="s">
        <v>67</v>
      </c>
      <c r="X198" s="73">
        <f t="shared" si="41"/>
        <v>0</v>
      </c>
      <c r="Y198" s="73">
        <v>4</v>
      </c>
      <c r="Z198" s="73" t="str">
        <f t="shared" si="42"/>
        <v>1</v>
      </c>
      <c r="AA198" s="73">
        <f t="shared" si="43"/>
        <v>41</v>
      </c>
      <c r="AB198" s="79"/>
    </row>
    <row r="199" spans="1:28" x14ac:dyDescent="0.25">
      <c r="A199" s="62">
        <v>13</v>
      </c>
      <c r="B199" s="59" t="s">
        <v>169</v>
      </c>
      <c r="C199" s="59" t="s">
        <v>170</v>
      </c>
      <c r="D199" s="59" t="s">
        <v>174</v>
      </c>
      <c r="E199" s="80" t="s">
        <v>143</v>
      </c>
      <c r="F199" s="59" t="s">
        <v>177</v>
      </c>
      <c r="G199" s="66">
        <v>135.03</v>
      </c>
      <c r="H199" s="67" t="str">
        <f t="shared" si="33"/>
        <v>0</v>
      </c>
      <c r="I199" s="59">
        <v>0</v>
      </c>
      <c r="J199" s="68" t="str">
        <f t="shared" si="34"/>
        <v>0</v>
      </c>
      <c r="K199" s="72">
        <v>83.93</v>
      </c>
      <c r="L199" s="73" t="str">
        <f t="shared" si="35"/>
        <v>6</v>
      </c>
      <c r="M199" s="73">
        <v>0</v>
      </c>
      <c r="N199" s="73" t="str">
        <f t="shared" si="36"/>
        <v>8</v>
      </c>
      <c r="O199" s="72">
        <v>6</v>
      </c>
      <c r="P199" s="73" t="str">
        <f t="shared" si="37"/>
        <v>5</v>
      </c>
      <c r="Q199" s="74">
        <v>0</v>
      </c>
      <c r="R199" s="73" t="str">
        <f t="shared" si="38"/>
        <v>10</v>
      </c>
      <c r="S199" s="62">
        <v>0</v>
      </c>
      <c r="T199" s="73" t="str">
        <f t="shared" si="39"/>
        <v>10</v>
      </c>
      <c r="U199" s="73"/>
      <c r="V199" s="73">
        <f t="shared" si="40"/>
        <v>1</v>
      </c>
      <c r="W199" s="73" t="s">
        <v>67</v>
      </c>
      <c r="X199" s="73">
        <f t="shared" si="41"/>
        <v>0</v>
      </c>
      <c r="Y199" s="73">
        <v>0</v>
      </c>
      <c r="Z199" s="73" t="str">
        <f t="shared" si="42"/>
        <v>0</v>
      </c>
      <c r="AA199" s="73">
        <f t="shared" si="43"/>
        <v>40</v>
      </c>
      <c r="AB199" s="78"/>
    </row>
    <row r="200" spans="1:28" x14ac:dyDescent="0.25">
      <c r="A200" s="62">
        <v>34</v>
      </c>
      <c r="B200" s="59" t="s">
        <v>169</v>
      </c>
      <c r="C200" s="59" t="s">
        <v>170</v>
      </c>
      <c r="D200" s="59" t="s">
        <v>119</v>
      </c>
      <c r="E200" s="80" t="s">
        <v>119</v>
      </c>
      <c r="F200" s="59" t="s">
        <v>177</v>
      </c>
      <c r="G200" s="66">
        <v>68.739999999999995</v>
      </c>
      <c r="H200" s="67" t="str">
        <f t="shared" si="33"/>
        <v>1</v>
      </c>
      <c r="I200" s="59">
        <v>0.71</v>
      </c>
      <c r="J200" s="68" t="str">
        <f t="shared" si="34"/>
        <v>0</v>
      </c>
      <c r="K200" s="72">
        <v>77.23</v>
      </c>
      <c r="L200" s="73" t="str">
        <f t="shared" si="35"/>
        <v>8</v>
      </c>
      <c r="M200" s="73">
        <v>96.15</v>
      </c>
      <c r="N200" s="73" t="str">
        <f t="shared" si="36"/>
        <v>0</v>
      </c>
      <c r="O200" s="72">
        <v>33</v>
      </c>
      <c r="P200" s="73" t="str">
        <f t="shared" si="37"/>
        <v>10</v>
      </c>
      <c r="Q200" s="74">
        <v>0</v>
      </c>
      <c r="R200" s="73" t="str">
        <f t="shared" si="38"/>
        <v>10</v>
      </c>
      <c r="S200" s="62">
        <v>0</v>
      </c>
      <c r="T200" s="73" t="str">
        <f t="shared" si="39"/>
        <v>10</v>
      </c>
      <c r="U200" s="73"/>
      <c r="V200" s="73">
        <f t="shared" si="40"/>
        <v>1</v>
      </c>
      <c r="W200" s="73" t="s">
        <v>67</v>
      </c>
      <c r="X200" s="73">
        <f t="shared" si="41"/>
        <v>0</v>
      </c>
      <c r="Y200" s="73">
        <v>0</v>
      </c>
      <c r="Z200" s="73" t="str">
        <f t="shared" si="42"/>
        <v>0</v>
      </c>
      <c r="AA200" s="73">
        <f t="shared" si="43"/>
        <v>40</v>
      </c>
      <c r="AB200" s="78"/>
    </row>
    <row r="201" spans="1:28" x14ac:dyDescent="0.25">
      <c r="A201" s="62">
        <v>76</v>
      </c>
      <c r="B201" s="59" t="s">
        <v>169</v>
      </c>
      <c r="C201" s="59" t="s">
        <v>170</v>
      </c>
      <c r="D201" s="59" t="s">
        <v>137</v>
      </c>
      <c r="E201" s="81" t="s">
        <v>155</v>
      </c>
      <c r="F201" s="59" t="s">
        <v>176</v>
      </c>
      <c r="G201" s="66">
        <v>96.86</v>
      </c>
      <c r="H201" s="67" t="str">
        <f t="shared" si="33"/>
        <v>0</v>
      </c>
      <c r="I201" s="59">
        <v>0.7</v>
      </c>
      <c r="J201" s="68" t="str">
        <f t="shared" si="34"/>
        <v>0</v>
      </c>
      <c r="K201" s="72">
        <v>80.25</v>
      </c>
      <c r="L201" s="73" t="str">
        <f t="shared" si="35"/>
        <v>6</v>
      </c>
      <c r="M201" s="73">
        <v>0</v>
      </c>
      <c r="N201" s="73" t="str">
        <f t="shared" si="36"/>
        <v>8</v>
      </c>
      <c r="O201" s="72">
        <v>2</v>
      </c>
      <c r="P201" s="73" t="str">
        <f t="shared" si="37"/>
        <v>5</v>
      </c>
      <c r="Q201" s="74">
        <v>15</v>
      </c>
      <c r="R201" s="73" t="str">
        <f t="shared" si="38"/>
        <v>0</v>
      </c>
      <c r="S201" s="62">
        <v>58</v>
      </c>
      <c r="T201" s="73" t="str">
        <f t="shared" si="39"/>
        <v>10</v>
      </c>
      <c r="U201" s="73" t="s">
        <v>46</v>
      </c>
      <c r="V201" s="73">
        <f t="shared" si="40"/>
        <v>0</v>
      </c>
      <c r="W201" s="73" t="s">
        <v>67</v>
      </c>
      <c r="X201" s="73">
        <f t="shared" si="41"/>
        <v>0</v>
      </c>
      <c r="Y201" s="73">
        <v>0</v>
      </c>
      <c r="Z201" s="73" t="str">
        <f t="shared" si="42"/>
        <v>0</v>
      </c>
      <c r="AA201" s="73">
        <f t="shared" si="43"/>
        <v>29</v>
      </c>
      <c r="AB201" s="78"/>
    </row>
    <row r="202" spans="1:28" x14ac:dyDescent="0.25">
      <c r="A202" s="62">
        <v>107</v>
      </c>
      <c r="B202" s="59" t="s">
        <v>169</v>
      </c>
      <c r="C202" s="59" t="s">
        <v>170</v>
      </c>
      <c r="D202" s="59" t="s">
        <v>175</v>
      </c>
      <c r="E202" s="81" t="s">
        <v>131</v>
      </c>
      <c r="F202" s="59" t="s">
        <v>179</v>
      </c>
      <c r="G202" s="66">
        <v>98.43</v>
      </c>
      <c r="H202" s="67" t="str">
        <f t="shared" si="33"/>
        <v>0</v>
      </c>
      <c r="I202" s="59">
        <v>0.47</v>
      </c>
      <c r="J202" s="68" t="str">
        <f t="shared" si="34"/>
        <v>0</v>
      </c>
      <c r="K202" s="72">
        <v>82.86</v>
      </c>
      <c r="L202" s="73" t="str">
        <f t="shared" si="35"/>
        <v>6</v>
      </c>
      <c r="M202" s="73">
        <v>0</v>
      </c>
      <c r="N202" s="73" t="str">
        <f t="shared" si="36"/>
        <v>8</v>
      </c>
      <c r="O202" s="72">
        <v>16</v>
      </c>
      <c r="P202" s="73" t="str">
        <f t="shared" si="37"/>
        <v>5</v>
      </c>
      <c r="Q202" s="74">
        <v>8</v>
      </c>
      <c r="R202" s="73" t="str">
        <f t="shared" si="38"/>
        <v>0</v>
      </c>
      <c r="S202" s="62">
        <v>61</v>
      </c>
      <c r="T202" s="73" t="str">
        <f t="shared" si="39"/>
        <v>10</v>
      </c>
      <c r="U202" s="73" t="s">
        <v>46</v>
      </c>
      <c r="V202" s="73">
        <f t="shared" si="40"/>
        <v>0</v>
      </c>
      <c r="W202" s="73" t="s">
        <v>67</v>
      </c>
      <c r="X202" s="73">
        <f t="shared" si="41"/>
        <v>0</v>
      </c>
      <c r="Y202" s="73">
        <v>0</v>
      </c>
      <c r="Z202" s="73" t="str">
        <f t="shared" si="42"/>
        <v>0</v>
      </c>
      <c r="AA202" s="73">
        <f t="shared" si="43"/>
        <v>29</v>
      </c>
      <c r="AB202" s="78"/>
    </row>
    <row r="203" spans="1:28" x14ac:dyDescent="0.25">
      <c r="A203" s="62">
        <v>130</v>
      </c>
      <c r="B203" s="59" t="s">
        <v>169</v>
      </c>
      <c r="C203" s="59" t="s">
        <v>170</v>
      </c>
      <c r="D203" s="59" t="s">
        <v>137</v>
      </c>
      <c r="E203" s="81" t="s">
        <v>141</v>
      </c>
      <c r="F203" s="59" t="s">
        <v>179</v>
      </c>
      <c r="G203" s="66">
        <v>95.27</v>
      </c>
      <c r="H203" s="67" t="str">
        <f t="shared" si="33"/>
        <v>0</v>
      </c>
      <c r="I203" s="59">
        <v>0.17</v>
      </c>
      <c r="J203" s="68" t="str">
        <f t="shared" si="34"/>
        <v>0</v>
      </c>
      <c r="K203" s="72">
        <v>83.97</v>
      </c>
      <c r="L203" s="73" t="str">
        <f t="shared" si="35"/>
        <v>6</v>
      </c>
      <c r="M203" s="73">
        <v>0</v>
      </c>
      <c r="N203" s="73" t="str">
        <f t="shared" si="36"/>
        <v>8</v>
      </c>
      <c r="O203" s="72">
        <v>14</v>
      </c>
      <c r="P203" s="73" t="str">
        <f t="shared" si="37"/>
        <v>5</v>
      </c>
      <c r="Q203" s="74">
        <v>8</v>
      </c>
      <c r="R203" s="73" t="str">
        <f t="shared" si="38"/>
        <v>0</v>
      </c>
      <c r="S203" s="62">
        <v>74</v>
      </c>
      <c r="T203" s="73" t="str">
        <f t="shared" si="39"/>
        <v>10</v>
      </c>
      <c r="U203" s="73" t="s">
        <v>46</v>
      </c>
      <c r="V203" s="73">
        <f t="shared" si="40"/>
        <v>0</v>
      </c>
      <c r="W203" s="73" t="s">
        <v>67</v>
      </c>
      <c r="X203" s="73">
        <f t="shared" si="41"/>
        <v>0</v>
      </c>
      <c r="Y203" s="73">
        <v>0</v>
      </c>
      <c r="Z203" s="73" t="str">
        <f t="shared" si="42"/>
        <v>0</v>
      </c>
      <c r="AA203" s="73">
        <f t="shared" si="43"/>
        <v>29</v>
      </c>
      <c r="AB203" s="78"/>
    </row>
    <row r="204" spans="1:28" x14ac:dyDescent="0.25">
      <c r="A204" s="62">
        <v>159</v>
      </c>
      <c r="B204" s="59" t="s">
        <v>169</v>
      </c>
      <c r="C204" s="59" t="s">
        <v>170</v>
      </c>
      <c r="D204" s="59" t="s">
        <v>175</v>
      </c>
      <c r="E204" s="81" t="s">
        <v>131</v>
      </c>
      <c r="F204" s="59" t="s">
        <v>178</v>
      </c>
      <c r="G204" s="66">
        <v>114.05</v>
      </c>
      <c r="H204" s="67" t="str">
        <f t="shared" si="33"/>
        <v>0</v>
      </c>
      <c r="I204" s="59">
        <v>0.41</v>
      </c>
      <c r="J204" s="68" t="str">
        <f t="shared" si="34"/>
        <v>0</v>
      </c>
      <c r="K204" s="72">
        <v>84.73</v>
      </c>
      <c r="L204" s="73" t="str">
        <f t="shared" si="35"/>
        <v>6</v>
      </c>
      <c r="M204" s="73">
        <v>0</v>
      </c>
      <c r="N204" s="73" t="str">
        <f t="shared" si="36"/>
        <v>8</v>
      </c>
      <c r="O204" s="72">
        <v>3</v>
      </c>
      <c r="P204" s="73" t="str">
        <f t="shared" si="37"/>
        <v>5</v>
      </c>
      <c r="Q204" s="74">
        <v>8</v>
      </c>
      <c r="R204" s="73" t="str">
        <f t="shared" si="38"/>
        <v>0</v>
      </c>
      <c r="S204" s="62">
        <v>66</v>
      </c>
      <c r="T204" s="73" t="str">
        <f t="shared" si="39"/>
        <v>10</v>
      </c>
      <c r="U204" s="73" t="s">
        <v>46</v>
      </c>
      <c r="V204" s="73">
        <f t="shared" si="40"/>
        <v>0</v>
      </c>
      <c r="W204" s="73" t="s">
        <v>67</v>
      </c>
      <c r="X204" s="73">
        <f t="shared" si="41"/>
        <v>0</v>
      </c>
      <c r="Y204" s="73">
        <v>0</v>
      </c>
      <c r="Z204" s="73" t="str">
        <f t="shared" si="42"/>
        <v>0</v>
      </c>
      <c r="AA204" s="73">
        <f t="shared" si="43"/>
        <v>29</v>
      </c>
      <c r="AB204" s="78"/>
    </row>
    <row r="205" spans="1:28" x14ac:dyDescent="0.25">
      <c r="A205" s="62">
        <v>163</v>
      </c>
      <c r="B205" s="59" t="s">
        <v>169</v>
      </c>
      <c r="C205" s="59" t="s">
        <v>170</v>
      </c>
      <c r="D205" s="59" t="s">
        <v>175</v>
      </c>
      <c r="E205" s="80" t="s">
        <v>127</v>
      </c>
      <c r="F205" s="59" t="s">
        <v>178</v>
      </c>
      <c r="G205" s="66">
        <v>100.2</v>
      </c>
      <c r="H205" s="67" t="str">
        <f t="shared" si="33"/>
        <v>0</v>
      </c>
      <c r="I205" s="59">
        <v>0.41</v>
      </c>
      <c r="J205" s="68" t="str">
        <f t="shared" si="34"/>
        <v>0</v>
      </c>
      <c r="K205" s="72">
        <v>84.95</v>
      </c>
      <c r="L205" s="73" t="str">
        <f t="shared" si="35"/>
        <v>6</v>
      </c>
      <c r="M205" s="73">
        <v>0</v>
      </c>
      <c r="N205" s="73" t="str">
        <f t="shared" si="36"/>
        <v>8</v>
      </c>
      <c r="O205" s="72">
        <v>23</v>
      </c>
      <c r="P205" s="73" t="str">
        <f t="shared" si="37"/>
        <v>5</v>
      </c>
      <c r="Q205" s="74">
        <v>0</v>
      </c>
      <c r="R205" s="73" t="str">
        <f t="shared" si="38"/>
        <v>10</v>
      </c>
      <c r="S205" s="62">
        <v>0</v>
      </c>
      <c r="T205" s="73" t="str">
        <f t="shared" si="39"/>
        <v>10</v>
      </c>
      <c r="U205" s="73"/>
      <c r="V205" s="73">
        <f t="shared" si="40"/>
        <v>1</v>
      </c>
      <c r="W205" s="73" t="s">
        <v>67</v>
      </c>
      <c r="X205" s="73">
        <f t="shared" si="41"/>
        <v>0</v>
      </c>
      <c r="Y205" s="73">
        <v>0</v>
      </c>
      <c r="Z205" s="73" t="str">
        <f t="shared" si="42"/>
        <v>0</v>
      </c>
      <c r="AA205" s="73">
        <f t="shared" si="43"/>
        <v>40</v>
      </c>
      <c r="AB205" s="78"/>
    </row>
    <row r="206" spans="1:28" x14ac:dyDescent="0.25">
      <c r="A206" s="62">
        <v>169</v>
      </c>
      <c r="B206" s="59" t="s">
        <v>169</v>
      </c>
      <c r="C206" s="59" t="s">
        <v>170</v>
      </c>
      <c r="D206" s="59" t="s">
        <v>174</v>
      </c>
      <c r="E206" s="80" t="s">
        <v>143</v>
      </c>
      <c r="F206" s="59" t="s">
        <v>178</v>
      </c>
      <c r="G206" s="66">
        <v>132.32</v>
      </c>
      <c r="H206" s="67" t="str">
        <f t="shared" si="33"/>
        <v>0</v>
      </c>
      <c r="I206" s="59">
        <v>0</v>
      </c>
      <c r="J206" s="68" t="str">
        <f t="shared" si="34"/>
        <v>0</v>
      </c>
      <c r="K206" s="72">
        <v>82.69</v>
      </c>
      <c r="L206" s="73" t="str">
        <f t="shared" si="35"/>
        <v>6</v>
      </c>
      <c r="M206" s="73">
        <v>0</v>
      </c>
      <c r="N206" s="73" t="str">
        <f t="shared" si="36"/>
        <v>8</v>
      </c>
      <c r="O206" s="72">
        <v>18</v>
      </c>
      <c r="P206" s="73" t="str">
        <f t="shared" si="37"/>
        <v>5</v>
      </c>
      <c r="Q206" s="74">
        <v>0</v>
      </c>
      <c r="R206" s="73" t="str">
        <f t="shared" si="38"/>
        <v>10</v>
      </c>
      <c r="S206" s="62">
        <v>0</v>
      </c>
      <c r="T206" s="73" t="str">
        <f t="shared" si="39"/>
        <v>10</v>
      </c>
      <c r="U206" s="73"/>
      <c r="V206" s="73">
        <f t="shared" si="40"/>
        <v>1</v>
      </c>
      <c r="W206" s="73" t="s">
        <v>67</v>
      </c>
      <c r="X206" s="73">
        <f t="shared" si="41"/>
        <v>0</v>
      </c>
      <c r="Y206" s="73">
        <v>0</v>
      </c>
      <c r="Z206" s="73" t="str">
        <f t="shared" si="42"/>
        <v>0</v>
      </c>
      <c r="AA206" s="73">
        <f t="shared" si="43"/>
        <v>40</v>
      </c>
      <c r="AB206" s="78"/>
    </row>
    <row r="207" spans="1:28" x14ac:dyDescent="0.25">
      <c r="A207" s="62">
        <v>182</v>
      </c>
      <c r="B207" s="59" t="s">
        <v>169</v>
      </c>
      <c r="C207" s="59" t="s">
        <v>170</v>
      </c>
      <c r="D207" s="59" t="s">
        <v>137</v>
      </c>
      <c r="E207" s="81" t="s">
        <v>141</v>
      </c>
      <c r="F207" s="59" t="s">
        <v>178</v>
      </c>
      <c r="G207" s="66">
        <v>98.89</v>
      </c>
      <c r="H207" s="67" t="str">
        <f t="shared" si="33"/>
        <v>0</v>
      </c>
      <c r="I207" s="59">
        <v>1.39</v>
      </c>
      <c r="J207" s="68" t="str">
        <f t="shared" si="34"/>
        <v>8</v>
      </c>
      <c r="K207" s="72">
        <v>80.39</v>
      </c>
      <c r="L207" s="73" t="str">
        <f t="shared" si="35"/>
        <v>6</v>
      </c>
      <c r="M207" s="73">
        <v>100</v>
      </c>
      <c r="N207" s="73" t="str">
        <f t="shared" si="36"/>
        <v>0</v>
      </c>
      <c r="O207" s="72">
        <v>18</v>
      </c>
      <c r="P207" s="73" t="str">
        <f t="shared" si="37"/>
        <v>5</v>
      </c>
      <c r="Q207" s="74">
        <v>8</v>
      </c>
      <c r="R207" s="73" t="str">
        <f t="shared" si="38"/>
        <v>0</v>
      </c>
      <c r="S207" s="62">
        <v>65</v>
      </c>
      <c r="T207" s="73" t="str">
        <f t="shared" si="39"/>
        <v>10</v>
      </c>
      <c r="U207" s="73" t="s">
        <v>46</v>
      </c>
      <c r="V207" s="73">
        <f t="shared" si="40"/>
        <v>0</v>
      </c>
      <c r="W207" s="73" t="s">
        <v>67</v>
      </c>
      <c r="X207" s="73">
        <f t="shared" si="41"/>
        <v>0</v>
      </c>
      <c r="Y207" s="73">
        <v>0</v>
      </c>
      <c r="Z207" s="73" t="str">
        <f t="shared" si="42"/>
        <v>0</v>
      </c>
      <c r="AA207" s="73">
        <f t="shared" si="43"/>
        <v>29</v>
      </c>
      <c r="AB207" s="78"/>
    </row>
    <row r="208" spans="1:28" x14ac:dyDescent="0.25">
      <c r="A208" s="62">
        <v>160</v>
      </c>
      <c r="B208" s="59" t="s">
        <v>169</v>
      </c>
      <c r="C208" s="59" t="s">
        <v>170</v>
      </c>
      <c r="D208" s="59" t="s">
        <v>175</v>
      </c>
      <c r="E208" s="81" t="s">
        <v>130</v>
      </c>
      <c r="F208" s="59" t="s">
        <v>178</v>
      </c>
      <c r="G208" s="66">
        <v>109.38</v>
      </c>
      <c r="H208" s="67" t="str">
        <f t="shared" si="33"/>
        <v>0</v>
      </c>
      <c r="I208" s="59">
        <v>0.64</v>
      </c>
      <c r="J208" s="68" t="str">
        <f t="shared" si="34"/>
        <v>0</v>
      </c>
      <c r="K208" s="72">
        <v>96.8</v>
      </c>
      <c r="L208" s="73" t="str">
        <f t="shared" si="35"/>
        <v>0</v>
      </c>
      <c r="M208" s="73">
        <v>0</v>
      </c>
      <c r="N208" s="73" t="str">
        <f t="shared" si="36"/>
        <v>8</v>
      </c>
      <c r="O208" s="72">
        <v>31</v>
      </c>
      <c r="P208" s="73" t="str">
        <f t="shared" si="37"/>
        <v>10</v>
      </c>
      <c r="Q208" s="74">
        <v>11</v>
      </c>
      <c r="R208" s="73" t="str">
        <f t="shared" si="38"/>
        <v>0</v>
      </c>
      <c r="S208" s="62">
        <v>73</v>
      </c>
      <c r="T208" s="73" t="str">
        <f t="shared" si="39"/>
        <v>10</v>
      </c>
      <c r="U208" s="73" t="s">
        <v>46</v>
      </c>
      <c r="V208" s="73">
        <f t="shared" si="40"/>
        <v>0</v>
      </c>
      <c r="W208" s="73" t="s">
        <v>67</v>
      </c>
      <c r="X208" s="73">
        <f t="shared" si="41"/>
        <v>0</v>
      </c>
      <c r="Y208" s="73">
        <v>0</v>
      </c>
      <c r="Z208" s="73" t="str">
        <f t="shared" si="42"/>
        <v>0</v>
      </c>
      <c r="AA208" s="73">
        <f t="shared" si="43"/>
        <v>28</v>
      </c>
      <c r="AB208" s="78"/>
    </row>
    <row r="209" spans="1:28" x14ac:dyDescent="0.25">
      <c r="A209" s="62">
        <v>175</v>
      </c>
      <c r="B209" s="59" t="s">
        <v>169</v>
      </c>
      <c r="C209" s="59" t="s">
        <v>170</v>
      </c>
      <c r="D209" s="59" t="s">
        <v>136</v>
      </c>
      <c r="E209" s="80" t="s">
        <v>154</v>
      </c>
      <c r="F209" s="59" t="s">
        <v>178</v>
      </c>
      <c r="G209" s="66">
        <v>94.26</v>
      </c>
      <c r="H209" s="67" t="str">
        <f t="shared" si="33"/>
        <v>1</v>
      </c>
      <c r="I209" s="59">
        <v>0</v>
      </c>
      <c r="J209" s="68" t="str">
        <f t="shared" si="34"/>
        <v>0</v>
      </c>
      <c r="K209" s="72">
        <v>85.46</v>
      </c>
      <c r="L209" s="73" t="str">
        <f t="shared" si="35"/>
        <v>4</v>
      </c>
      <c r="M209" s="73">
        <v>0</v>
      </c>
      <c r="N209" s="73" t="str">
        <f t="shared" si="36"/>
        <v>8</v>
      </c>
      <c r="O209" s="72">
        <v>0</v>
      </c>
      <c r="P209" s="73" t="str">
        <f t="shared" si="37"/>
        <v>5</v>
      </c>
      <c r="Q209" s="74">
        <v>0</v>
      </c>
      <c r="R209" s="73" t="str">
        <f t="shared" si="38"/>
        <v>10</v>
      </c>
      <c r="S209" s="62">
        <v>0</v>
      </c>
      <c r="T209" s="73" t="str">
        <f t="shared" si="39"/>
        <v>10</v>
      </c>
      <c r="U209" s="73"/>
      <c r="V209" s="73">
        <f t="shared" si="40"/>
        <v>1</v>
      </c>
      <c r="W209" s="73" t="s">
        <v>67</v>
      </c>
      <c r="X209" s="73">
        <f t="shared" si="41"/>
        <v>0</v>
      </c>
      <c r="Y209" s="73">
        <v>0</v>
      </c>
      <c r="Z209" s="73" t="str">
        <f t="shared" si="42"/>
        <v>0</v>
      </c>
      <c r="AA209" s="73">
        <f t="shared" si="43"/>
        <v>39</v>
      </c>
      <c r="AB209" s="78"/>
    </row>
    <row r="210" spans="1:28" x14ac:dyDescent="0.25">
      <c r="A210" s="62">
        <v>207</v>
      </c>
      <c r="B210" s="59" t="s">
        <v>169</v>
      </c>
      <c r="C210" s="65" t="s">
        <v>170</v>
      </c>
      <c r="D210" s="65" t="s">
        <v>171</v>
      </c>
      <c r="E210" s="80" t="s">
        <v>103</v>
      </c>
      <c r="F210" s="65" t="s">
        <v>178</v>
      </c>
      <c r="G210" s="71">
        <v>86.13</v>
      </c>
      <c r="H210" s="67" t="str">
        <f t="shared" si="33"/>
        <v>1</v>
      </c>
      <c r="I210" s="65">
        <v>0</v>
      </c>
      <c r="J210" s="68" t="str">
        <f t="shared" si="34"/>
        <v>0</v>
      </c>
      <c r="K210" s="72">
        <v>88.24</v>
      </c>
      <c r="L210" s="73" t="str">
        <f t="shared" si="35"/>
        <v>4</v>
      </c>
      <c r="M210" s="73">
        <v>0</v>
      </c>
      <c r="N210" s="73" t="str">
        <f t="shared" si="36"/>
        <v>8</v>
      </c>
      <c r="O210" s="72">
        <v>5</v>
      </c>
      <c r="P210" s="73" t="str">
        <f t="shared" si="37"/>
        <v>5</v>
      </c>
      <c r="Q210" s="74">
        <v>0</v>
      </c>
      <c r="R210" s="73" t="str">
        <f t="shared" si="38"/>
        <v>10</v>
      </c>
      <c r="S210" s="62">
        <v>0</v>
      </c>
      <c r="T210" s="73" t="str">
        <f t="shared" si="39"/>
        <v>10</v>
      </c>
      <c r="U210" s="73"/>
      <c r="V210" s="73">
        <f t="shared" si="40"/>
        <v>1</v>
      </c>
      <c r="W210" s="73" t="s">
        <v>67</v>
      </c>
      <c r="X210" s="73">
        <f t="shared" si="41"/>
        <v>0</v>
      </c>
      <c r="Y210" s="73">
        <v>0</v>
      </c>
      <c r="Z210" s="73" t="str">
        <f t="shared" si="42"/>
        <v>0</v>
      </c>
      <c r="AA210" s="73">
        <f t="shared" si="43"/>
        <v>39</v>
      </c>
      <c r="AB210" s="78"/>
    </row>
    <row r="211" spans="1:28" x14ac:dyDescent="0.25">
      <c r="A211" s="62">
        <v>208</v>
      </c>
      <c r="B211" s="59" t="s">
        <v>169</v>
      </c>
      <c r="C211" s="65" t="s">
        <v>170</v>
      </c>
      <c r="D211" s="65" t="s">
        <v>171</v>
      </c>
      <c r="E211" s="81" t="s">
        <v>102</v>
      </c>
      <c r="F211" s="65" t="s">
        <v>178</v>
      </c>
      <c r="G211" s="71">
        <v>97.75</v>
      </c>
      <c r="H211" s="67" t="str">
        <f t="shared" si="33"/>
        <v>0</v>
      </c>
      <c r="I211" s="65">
        <v>0.13</v>
      </c>
      <c r="J211" s="68" t="str">
        <f t="shared" si="34"/>
        <v>0</v>
      </c>
      <c r="K211" s="72">
        <v>91.62</v>
      </c>
      <c r="L211" s="73" t="str">
        <f t="shared" si="35"/>
        <v>2</v>
      </c>
      <c r="M211" s="73">
        <v>0</v>
      </c>
      <c r="N211" s="73" t="str">
        <f t="shared" si="36"/>
        <v>8</v>
      </c>
      <c r="O211" s="72">
        <v>20</v>
      </c>
      <c r="P211" s="73" t="str">
        <f t="shared" si="37"/>
        <v>5</v>
      </c>
      <c r="Q211" s="74">
        <v>9</v>
      </c>
      <c r="R211" s="73" t="str">
        <f t="shared" si="38"/>
        <v>0</v>
      </c>
      <c r="S211" s="62">
        <v>70</v>
      </c>
      <c r="T211" s="73" t="str">
        <f t="shared" si="39"/>
        <v>10</v>
      </c>
      <c r="U211" s="73" t="s">
        <v>46</v>
      </c>
      <c r="V211" s="73">
        <f t="shared" si="40"/>
        <v>0</v>
      </c>
      <c r="W211" s="73" t="s">
        <v>67</v>
      </c>
      <c r="X211" s="73">
        <f t="shared" si="41"/>
        <v>0</v>
      </c>
      <c r="Y211" s="73">
        <v>50</v>
      </c>
      <c r="Z211" s="73" t="str">
        <f t="shared" si="42"/>
        <v>3</v>
      </c>
      <c r="AA211" s="73">
        <f t="shared" si="43"/>
        <v>28</v>
      </c>
      <c r="AB211" s="78"/>
    </row>
    <row r="212" spans="1:28" x14ac:dyDescent="0.25">
      <c r="A212" s="62">
        <v>234</v>
      </c>
      <c r="B212" s="59" t="s">
        <v>169</v>
      </c>
      <c r="C212" s="65" t="s">
        <v>170</v>
      </c>
      <c r="D212" s="65" t="s">
        <v>137</v>
      </c>
      <c r="E212" s="81" t="s">
        <v>141</v>
      </c>
      <c r="F212" s="65" t="s">
        <v>172</v>
      </c>
      <c r="G212" s="71">
        <v>142.69999999999999</v>
      </c>
      <c r="H212" s="67" t="str">
        <f t="shared" si="33"/>
        <v>0</v>
      </c>
      <c r="I212" s="65">
        <v>0.09</v>
      </c>
      <c r="J212" s="68" t="str">
        <f t="shared" si="34"/>
        <v>0</v>
      </c>
      <c r="K212" s="72">
        <v>86.6</v>
      </c>
      <c r="L212" s="73" t="str">
        <f t="shared" si="35"/>
        <v>4</v>
      </c>
      <c r="M212" s="73">
        <v>0</v>
      </c>
      <c r="N212" s="73" t="str">
        <f t="shared" si="36"/>
        <v>8</v>
      </c>
      <c r="O212" s="72">
        <v>8</v>
      </c>
      <c r="P212" s="73" t="str">
        <f t="shared" si="37"/>
        <v>5</v>
      </c>
      <c r="Q212" s="74">
        <v>8</v>
      </c>
      <c r="R212" s="73" t="str">
        <f t="shared" si="38"/>
        <v>0</v>
      </c>
      <c r="S212" s="62">
        <v>65</v>
      </c>
      <c r="T212" s="73" t="str">
        <f t="shared" si="39"/>
        <v>10</v>
      </c>
      <c r="U212" s="73" t="s">
        <v>46</v>
      </c>
      <c r="V212" s="73">
        <f t="shared" si="40"/>
        <v>0</v>
      </c>
      <c r="W212" s="73" t="s">
        <v>67</v>
      </c>
      <c r="X212" s="73">
        <f t="shared" si="41"/>
        <v>0</v>
      </c>
      <c r="Y212" s="73">
        <v>3</v>
      </c>
      <c r="Z212" s="73" t="str">
        <f t="shared" si="42"/>
        <v>1</v>
      </c>
      <c r="AA212" s="73">
        <f t="shared" si="43"/>
        <v>28</v>
      </c>
      <c r="AB212" s="78"/>
    </row>
    <row r="213" spans="1:28" x14ac:dyDescent="0.25">
      <c r="A213" s="62">
        <v>241</v>
      </c>
      <c r="B213" s="59" t="s">
        <v>169</v>
      </c>
      <c r="C213" s="65" t="s">
        <v>170</v>
      </c>
      <c r="D213" s="65" t="s">
        <v>119</v>
      </c>
      <c r="E213" s="80" t="s">
        <v>120</v>
      </c>
      <c r="F213" s="65" t="s">
        <v>172</v>
      </c>
      <c r="G213" s="71">
        <v>128.74</v>
      </c>
      <c r="H213" s="67" t="str">
        <f t="shared" si="33"/>
        <v>0</v>
      </c>
      <c r="I213" s="65">
        <v>0</v>
      </c>
      <c r="J213" s="68" t="str">
        <f t="shared" si="34"/>
        <v>0</v>
      </c>
      <c r="K213" s="72">
        <v>90.91</v>
      </c>
      <c r="L213" s="73" t="str">
        <f t="shared" si="35"/>
        <v>2</v>
      </c>
      <c r="M213" s="73">
        <v>0</v>
      </c>
      <c r="N213" s="73" t="str">
        <f t="shared" si="36"/>
        <v>8</v>
      </c>
      <c r="O213" s="72">
        <v>18</v>
      </c>
      <c r="P213" s="73" t="str">
        <f t="shared" si="37"/>
        <v>5</v>
      </c>
      <c r="Q213" s="74">
        <v>0</v>
      </c>
      <c r="R213" s="73" t="str">
        <f t="shared" si="38"/>
        <v>10</v>
      </c>
      <c r="S213" s="62">
        <v>0</v>
      </c>
      <c r="T213" s="73" t="str">
        <f t="shared" si="39"/>
        <v>10</v>
      </c>
      <c r="U213" s="73"/>
      <c r="V213" s="73">
        <f t="shared" si="40"/>
        <v>1</v>
      </c>
      <c r="W213" s="73" t="s">
        <v>67</v>
      </c>
      <c r="X213" s="73">
        <f t="shared" si="41"/>
        <v>0</v>
      </c>
      <c r="Y213" s="73">
        <v>77</v>
      </c>
      <c r="Z213" s="73" t="str">
        <f t="shared" si="42"/>
        <v>3</v>
      </c>
      <c r="AA213" s="73">
        <f t="shared" si="43"/>
        <v>39</v>
      </c>
      <c r="AB213" s="78"/>
    </row>
    <row r="214" spans="1:28" x14ac:dyDescent="0.25">
      <c r="A214" s="62">
        <v>48</v>
      </c>
      <c r="B214" s="59" t="s">
        <v>169</v>
      </c>
      <c r="C214" s="59" t="s">
        <v>170</v>
      </c>
      <c r="D214" s="59" t="s">
        <v>171</v>
      </c>
      <c r="E214" s="80" t="s">
        <v>106</v>
      </c>
      <c r="F214" s="59" t="s">
        <v>177</v>
      </c>
      <c r="G214" s="66">
        <v>98.34</v>
      </c>
      <c r="H214" s="67" t="str">
        <f t="shared" si="33"/>
        <v>0</v>
      </c>
      <c r="I214" s="59">
        <v>0</v>
      </c>
      <c r="J214" s="68" t="str">
        <f t="shared" si="34"/>
        <v>0</v>
      </c>
      <c r="K214" s="72">
        <v>89.03</v>
      </c>
      <c r="L214" s="73" t="str">
        <f t="shared" si="35"/>
        <v>4</v>
      </c>
      <c r="M214" s="73">
        <v>0</v>
      </c>
      <c r="N214" s="73" t="str">
        <f t="shared" si="36"/>
        <v>8</v>
      </c>
      <c r="O214" s="72">
        <v>22</v>
      </c>
      <c r="P214" s="73" t="str">
        <f t="shared" si="37"/>
        <v>5</v>
      </c>
      <c r="Q214" s="74">
        <v>0</v>
      </c>
      <c r="R214" s="73" t="str">
        <f t="shared" si="38"/>
        <v>10</v>
      </c>
      <c r="S214" s="62">
        <v>0</v>
      </c>
      <c r="T214" s="73" t="str">
        <f t="shared" si="39"/>
        <v>10</v>
      </c>
      <c r="U214" s="73"/>
      <c r="V214" s="73">
        <f t="shared" si="40"/>
        <v>1</v>
      </c>
      <c r="W214" s="73" t="s">
        <v>67</v>
      </c>
      <c r="X214" s="73">
        <f t="shared" si="41"/>
        <v>0</v>
      </c>
      <c r="Y214" s="73">
        <v>0</v>
      </c>
      <c r="Z214" s="73" t="str">
        <f t="shared" si="42"/>
        <v>0</v>
      </c>
      <c r="AA214" s="73">
        <f t="shared" si="43"/>
        <v>38</v>
      </c>
      <c r="AB214" s="78"/>
    </row>
    <row r="215" spans="1:28" x14ac:dyDescent="0.25">
      <c r="A215" s="62">
        <v>140</v>
      </c>
      <c r="B215" s="59" t="s">
        <v>169</v>
      </c>
      <c r="C215" s="59" t="s">
        <v>170</v>
      </c>
      <c r="D215" s="59" t="s">
        <v>135</v>
      </c>
      <c r="E215" s="80" t="s">
        <v>135</v>
      </c>
      <c r="F215" s="59" t="s">
        <v>179</v>
      </c>
      <c r="G215" s="66">
        <v>103.4</v>
      </c>
      <c r="H215" s="67" t="str">
        <f t="shared" si="33"/>
        <v>0</v>
      </c>
      <c r="I215" s="59">
        <v>0.53</v>
      </c>
      <c r="J215" s="68" t="str">
        <f t="shared" si="34"/>
        <v>0</v>
      </c>
      <c r="K215" s="72">
        <v>89.47</v>
      </c>
      <c r="L215" s="73" t="str">
        <f t="shared" si="35"/>
        <v>4</v>
      </c>
      <c r="M215" s="73">
        <v>0</v>
      </c>
      <c r="N215" s="73" t="str">
        <f t="shared" si="36"/>
        <v>8</v>
      </c>
      <c r="O215" s="72">
        <v>22</v>
      </c>
      <c r="P215" s="73" t="str">
        <f t="shared" si="37"/>
        <v>5</v>
      </c>
      <c r="Q215" s="74">
        <v>0</v>
      </c>
      <c r="R215" s="73" t="str">
        <f t="shared" si="38"/>
        <v>10</v>
      </c>
      <c r="S215" s="62">
        <v>0</v>
      </c>
      <c r="T215" s="73" t="str">
        <f t="shared" si="39"/>
        <v>10</v>
      </c>
      <c r="U215" s="73"/>
      <c r="V215" s="73">
        <f t="shared" si="40"/>
        <v>1</v>
      </c>
      <c r="W215" s="73" t="s">
        <v>67</v>
      </c>
      <c r="X215" s="73">
        <f t="shared" si="41"/>
        <v>0</v>
      </c>
      <c r="Y215" s="73">
        <v>0</v>
      </c>
      <c r="Z215" s="73" t="str">
        <f t="shared" si="42"/>
        <v>0</v>
      </c>
      <c r="AA215" s="73">
        <f t="shared" si="43"/>
        <v>38</v>
      </c>
      <c r="AB215" s="78"/>
    </row>
    <row r="216" spans="1:28" x14ac:dyDescent="0.25">
      <c r="A216" s="62">
        <v>240</v>
      </c>
      <c r="B216" s="59" t="s">
        <v>169</v>
      </c>
      <c r="C216" s="65" t="s">
        <v>170</v>
      </c>
      <c r="D216" s="65" t="s">
        <v>119</v>
      </c>
      <c r="E216" s="81" t="s">
        <v>121</v>
      </c>
      <c r="F216" s="65" t="s">
        <v>172</v>
      </c>
      <c r="G216" s="71">
        <v>177.88</v>
      </c>
      <c r="H216" s="67" t="str">
        <f t="shared" si="33"/>
        <v>0</v>
      </c>
      <c r="I216" s="65">
        <v>7.0000000000000007E-2</v>
      </c>
      <c r="J216" s="68" t="str">
        <f t="shared" si="34"/>
        <v>0</v>
      </c>
      <c r="K216" s="72">
        <v>90.91</v>
      </c>
      <c r="L216" s="73" t="str">
        <f t="shared" si="35"/>
        <v>2</v>
      </c>
      <c r="M216" s="73">
        <v>0</v>
      </c>
      <c r="N216" s="73" t="str">
        <f t="shared" si="36"/>
        <v>8</v>
      </c>
      <c r="O216" s="72">
        <v>16</v>
      </c>
      <c r="P216" s="73" t="str">
        <f t="shared" si="37"/>
        <v>5</v>
      </c>
      <c r="Q216" s="74">
        <v>11</v>
      </c>
      <c r="R216" s="73" t="str">
        <f t="shared" si="38"/>
        <v>0</v>
      </c>
      <c r="S216" s="62">
        <v>74</v>
      </c>
      <c r="T216" s="73" t="str">
        <f t="shared" si="39"/>
        <v>10</v>
      </c>
      <c r="U216" s="73" t="s">
        <v>46</v>
      </c>
      <c r="V216" s="73">
        <f t="shared" si="40"/>
        <v>0</v>
      </c>
      <c r="W216" s="73" t="s">
        <v>67</v>
      </c>
      <c r="X216" s="73">
        <f t="shared" si="41"/>
        <v>0</v>
      </c>
      <c r="Y216" s="73">
        <v>39</v>
      </c>
      <c r="Z216" s="73" t="str">
        <f t="shared" si="42"/>
        <v>2</v>
      </c>
      <c r="AA216" s="73">
        <f t="shared" si="43"/>
        <v>27</v>
      </c>
      <c r="AB216" s="78"/>
    </row>
    <row r="217" spans="1:28" x14ac:dyDescent="0.25">
      <c r="A217" s="62">
        <v>246</v>
      </c>
      <c r="B217" s="59" t="s">
        <v>169</v>
      </c>
      <c r="C217" s="65" t="s">
        <v>170</v>
      </c>
      <c r="D217" s="65" t="s">
        <v>173</v>
      </c>
      <c r="E217" s="80" t="s">
        <v>116</v>
      </c>
      <c r="F217" s="65" t="s">
        <v>172</v>
      </c>
      <c r="G217" s="71">
        <v>101.07</v>
      </c>
      <c r="H217" s="67" t="str">
        <f t="shared" si="33"/>
        <v>0</v>
      </c>
      <c r="I217" s="65">
        <v>0.56000000000000005</v>
      </c>
      <c r="J217" s="68" t="str">
        <f t="shared" si="34"/>
        <v>0</v>
      </c>
      <c r="K217" s="72">
        <v>87.5</v>
      </c>
      <c r="L217" s="73" t="str">
        <f t="shared" si="35"/>
        <v>4</v>
      </c>
      <c r="M217" s="72">
        <v>0</v>
      </c>
      <c r="N217" s="73" t="str">
        <f t="shared" si="36"/>
        <v>8</v>
      </c>
      <c r="O217" s="72">
        <v>25</v>
      </c>
      <c r="P217" s="73" t="str">
        <f t="shared" si="37"/>
        <v>5</v>
      </c>
      <c r="Q217" s="74">
        <v>0</v>
      </c>
      <c r="R217" s="73" t="str">
        <f t="shared" si="38"/>
        <v>10</v>
      </c>
      <c r="S217" s="62">
        <v>0</v>
      </c>
      <c r="T217" s="73" t="str">
        <f t="shared" si="39"/>
        <v>10</v>
      </c>
      <c r="U217" s="73"/>
      <c r="V217" s="73">
        <f t="shared" si="40"/>
        <v>1</v>
      </c>
      <c r="W217" s="73" t="s">
        <v>67</v>
      </c>
      <c r="X217" s="73">
        <f t="shared" si="41"/>
        <v>0</v>
      </c>
      <c r="Y217" s="73">
        <v>0</v>
      </c>
      <c r="Z217" s="73" t="str">
        <f t="shared" si="42"/>
        <v>0</v>
      </c>
      <c r="AA217" s="73">
        <f t="shared" si="43"/>
        <v>38</v>
      </c>
      <c r="AB217" s="78"/>
    </row>
    <row r="218" spans="1:28" x14ac:dyDescent="0.25">
      <c r="A218" s="62">
        <v>18</v>
      </c>
      <c r="B218" s="59" t="s">
        <v>169</v>
      </c>
      <c r="C218" s="59" t="s">
        <v>170</v>
      </c>
      <c r="D218" s="59" t="s">
        <v>136</v>
      </c>
      <c r="E218" s="81" t="s">
        <v>136</v>
      </c>
      <c r="F218" s="59" t="s">
        <v>177</v>
      </c>
      <c r="G218" s="66">
        <v>90.98</v>
      </c>
      <c r="H218" s="67" t="str">
        <f t="shared" si="33"/>
        <v>1</v>
      </c>
      <c r="I218" s="59">
        <v>0.63</v>
      </c>
      <c r="J218" s="68" t="str">
        <f t="shared" si="34"/>
        <v>0</v>
      </c>
      <c r="K218" s="72">
        <v>93.58</v>
      </c>
      <c r="L218" s="73" t="str">
        <f t="shared" si="35"/>
        <v>2</v>
      </c>
      <c r="M218" s="73">
        <v>0</v>
      </c>
      <c r="N218" s="73" t="str">
        <f t="shared" si="36"/>
        <v>8</v>
      </c>
      <c r="O218" s="72">
        <v>9</v>
      </c>
      <c r="P218" s="73" t="str">
        <f t="shared" si="37"/>
        <v>5</v>
      </c>
      <c r="Q218" s="74">
        <v>9</v>
      </c>
      <c r="R218" s="73" t="str">
        <f t="shared" si="38"/>
        <v>0</v>
      </c>
      <c r="S218" s="62">
        <v>68</v>
      </c>
      <c r="T218" s="73" t="str">
        <f t="shared" si="39"/>
        <v>10</v>
      </c>
      <c r="U218" s="73" t="s">
        <v>46</v>
      </c>
      <c r="V218" s="73">
        <f t="shared" si="40"/>
        <v>0</v>
      </c>
      <c r="W218" s="73" t="s">
        <v>67</v>
      </c>
      <c r="X218" s="73">
        <f t="shared" si="41"/>
        <v>0</v>
      </c>
      <c r="Y218" s="73">
        <v>0</v>
      </c>
      <c r="Z218" s="73" t="str">
        <f t="shared" si="42"/>
        <v>0</v>
      </c>
      <c r="AA218" s="73">
        <f t="shared" si="43"/>
        <v>26</v>
      </c>
      <c r="AB218" s="78"/>
    </row>
    <row r="219" spans="1:28" x14ac:dyDescent="0.25">
      <c r="A219" s="62">
        <v>21</v>
      </c>
      <c r="B219" s="59" t="s">
        <v>169</v>
      </c>
      <c r="C219" s="59" t="s">
        <v>170</v>
      </c>
      <c r="D219" s="59" t="s">
        <v>136</v>
      </c>
      <c r="E219" s="81" t="s">
        <v>149</v>
      </c>
      <c r="F219" s="59" t="s">
        <v>177</v>
      </c>
      <c r="G219" s="66">
        <v>19.600000000000001</v>
      </c>
      <c r="H219" s="67" t="str">
        <f t="shared" si="33"/>
        <v>1</v>
      </c>
      <c r="I219" s="59">
        <v>0.59</v>
      </c>
      <c r="J219" s="68" t="str">
        <f t="shared" si="34"/>
        <v>0</v>
      </c>
      <c r="K219" s="72">
        <v>94.1</v>
      </c>
      <c r="L219" s="73" t="str">
        <f t="shared" si="35"/>
        <v>2</v>
      </c>
      <c r="M219" s="73">
        <v>0</v>
      </c>
      <c r="N219" s="73" t="str">
        <f t="shared" si="36"/>
        <v>8</v>
      </c>
      <c r="O219" s="72">
        <v>0</v>
      </c>
      <c r="P219" s="73" t="str">
        <f t="shared" si="37"/>
        <v>5</v>
      </c>
      <c r="Q219" s="74">
        <v>8</v>
      </c>
      <c r="R219" s="73" t="str">
        <f t="shared" si="38"/>
        <v>0</v>
      </c>
      <c r="S219" s="62">
        <v>70</v>
      </c>
      <c r="T219" s="73" t="str">
        <f t="shared" si="39"/>
        <v>10</v>
      </c>
      <c r="U219" s="73" t="s">
        <v>46</v>
      </c>
      <c r="V219" s="73">
        <f t="shared" si="40"/>
        <v>0</v>
      </c>
      <c r="W219" s="73" t="s">
        <v>67</v>
      </c>
      <c r="X219" s="73">
        <f t="shared" si="41"/>
        <v>0</v>
      </c>
      <c r="Y219" s="73">
        <v>0</v>
      </c>
      <c r="Z219" s="73" t="str">
        <f t="shared" si="42"/>
        <v>0</v>
      </c>
      <c r="AA219" s="73">
        <f t="shared" si="43"/>
        <v>26</v>
      </c>
      <c r="AB219" s="78"/>
    </row>
    <row r="220" spans="1:28" x14ac:dyDescent="0.25">
      <c r="A220" s="62">
        <v>23</v>
      </c>
      <c r="B220" s="59" t="s">
        <v>169</v>
      </c>
      <c r="C220" s="59" t="s">
        <v>170</v>
      </c>
      <c r="D220" s="59" t="s">
        <v>137</v>
      </c>
      <c r="E220" s="81" t="s">
        <v>145</v>
      </c>
      <c r="F220" s="59" t="s">
        <v>177</v>
      </c>
      <c r="G220" s="66">
        <v>47.79</v>
      </c>
      <c r="H220" s="67" t="str">
        <f t="shared" si="33"/>
        <v>1</v>
      </c>
      <c r="I220" s="59">
        <v>0.6</v>
      </c>
      <c r="J220" s="68" t="str">
        <f t="shared" si="34"/>
        <v>0</v>
      </c>
      <c r="K220" s="72">
        <v>91.1</v>
      </c>
      <c r="L220" s="73" t="str">
        <f t="shared" si="35"/>
        <v>2</v>
      </c>
      <c r="M220" s="73">
        <v>0</v>
      </c>
      <c r="N220" s="73" t="str">
        <f t="shared" si="36"/>
        <v>8</v>
      </c>
      <c r="O220" s="72">
        <v>0</v>
      </c>
      <c r="P220" s="73" t="str">
        <f t="shared" si="37"/>
        <v>5</v>
      </c>
      <c r="Q220" s="74">
        <v>10</v>
      </c>
      <c r="R220" s="73" t="str">
        <f t="shared" si="38"/>
        <v>0</v>
      </c>
      <c r="S220" s="62">
        <v>64</v>
      </c>
      <c r="T220" s="73" t="str">
        <f t="shared" si="39"/>
        <v>10</v>
      </c>
      <c r="U220" s="73" t="s">
        <v>46</v>
      </c>
      <c r="V220" s="73">
        <f t="shared" si="40"/>
        <v>0</v>
      </c>
      <c r="W220" s="73" t="s">
        <v>67</v>
      </c>
      <c r="X220" s="73">
        <f t="shared" si="41"/>
        <v>0</v>
      </c>
      <c r="Y220" s="73">
        <v>0</v>
      </c>
      <c r="Z220" s="73" t="str">
        <f t="shared" si="42"/>
        <v>0</v>
      </c>
      <c r="AA220" s="73">
        <f t="shared" si="43"/>
        <v>26</v>
      </c>
      <c r="AB220" s="78"/>
    </row>
    <row r="221" spans="1:28" x14ac:dyDescent="0.25">
      <c r="A221" s="62">
        <v>36</v>
      </c>
      <c r="B221" s="59" t="s">
        <v>169</v>
      </c>
      <c r="C221" s="59" t="s">
        <v>170</v>
      </c>
      <c r="D221" s="59" t="s">
        <v>135</v>
      </c>
      <c r="E221" s="80" t="s">
        <v>135</v>
      </c>
      <c r="F221" s="59" t="s">
        <v>177</v>
      </c>
      <c r="G221" s="66">
        <v>88.76</v>
      </c>
      <c r="H221" s="67" t="str">
        <f t="shared" si="33"/>
        <v>1</v>
      </c>
      <c r="I221" s="59">
        <v>0.56000000000000005</v>
      </c>
      <c r="J221" s="68" t="str">
        <f t="shared" si="34"/>
        <v>0</v>
      </c>
      <c r="K221" s="72">
        <v>93.44</v>
      </c>
      <c r="L221" s="73" t="str">
        <f t="shared" si="35"/>
        <v>2</v>
      </c>
      <c r="M221" s="73">
        <v>0</v>
      </c>
      <c r="N221" s="73" t="str">
        <f t="shared" si="36"/>
        <v>8</v>
      </c>
      <c r="O221" s="72">
        <v>21</v>
      </c>
      <c r="P221" s="73" t="str">
        <f t="shared" si="37"/>
        <v>5</v>
      </c>
      <c r="Q221" s="74">
        <v>0</v>
      </c>
      <c r="R221" s="73" t="str">
        <f t="shared" si="38"/>
        <v>10</v>
      </c>
      <c r="S221" s="62">
        <v>0</v>
      </c>
      <c r="T221" s="73" t="str">
        <f t="shared" si="39"/>
        <v>10</v>
      </c>
      <c r="U221" s="73"/>
      <c r="V221" s="73">
        <f t="shared" si="40"/>
        <v>1</v>
      </c>
      <c r="W221" s="73" t="s">
        <v>67</v>
      </c>
      <c r="X221" s="73">
        <f t="shared" si="41"/>
        <v>0</v>
      </c>
      <c r="Y221" s="73">
        <v>0</v>
      </c>
      <c r="Z221" s="73" t="str">
        <f t="shared" si="42"/>
        <v>0</v>
      </c>
      <c r="AA221" s="73">
        <f t="shared" si="43"/>
        <v>37</v>
      </c>
      <c r="AB221" s="78"/>
    </row>
    <row r="222" spans="1:28" x14ac:dyDescent="0.25">
      <c r="A222" s="62">
        <v>39</v>
      </c>
      <c r="B222" s="59" t="s">
        <v>169</v>
      </c>
      <c r="C222" s="59" t="s">
        <v>170</v>
      </c>
      <c r="D222" s="59" t="s">
        <v>173</v>
      </c>
      <c r="E222" s="80" t="s">
        <v>115</v>
      </c>
      <c r="F222" s="59" t="s">
        <v>177</v>
      </c>
      <c r="G222" s="66">
        <v>92.76</v>
      </c>
      <c r="H222" s="67" t="str">
        <f t="shared" si="33"/>
        <v>1</v>
      </c>
      <c r="I222" s="59">
        <v>0.37</v>
      </c>
      <c r="J222" s="68" t="str">
        <f t="shared" si="34"/>
        <v>0</v>
      </c>
      <c r="K222" s="72">
        <v>91.88</v>
      </c>
      <c r="L222" s="73" t="str">
        <f t="shared" si="35"/>
        <v>2</v>
      </c>
      <c r="M222" s="73">
        <v>0</v>
      </c>
      <c r="N222" s="73" t="str">
        <f t="shared" si="36"/>
        <v>8</v>
      </c>
      <c r="O222" s="72">
        <v>10</v>
      </c>
      <c r="P222" s="73" t="str">
        <f t="shared" si="37"/>
        <v>5</v>
      </c>
      <c r="Q222" s="74">
        <v>0</v>
      </c>
      <c r="R222" s="73" t="str">
        <f t="shared" si="38"/>
        <v>10</v>
      </c>
      <c r="S222" s="62">
        <v>0</v>
      </c>
      <c r="T222" s="73" t="str">
        <f t="shared" si="39"/>
        <v>10</v>
      </c>
      <c r="U222" s="73"/>
      <c r="V222" s="73">
        <f t="shared" si="40"/>
        <v>1</v>
      </c>
      <c r="W222" s="73" t="s">
        <v>67</v>
      </c>
      <c r="X222" s="73">
        <f t="shared" si="41"/>
        <v>0</v>
      </c>
      <c r="Y222" s="73">
        <v>0</v>
      </c>
      <c r="Z222" s="73" t="str">
        <f t="shared" si="42"/>
        <v>0</v>
      </c>
      <c r="AA222" s="73">
        <f t="shared" si="43"/>
        <v>37</v>
      </c>
      <c r="AB222" s="78"/>
    </row>
    <row r="223" spans="1:28" x14ac:dyDescent="0.25">
      <c r="A223" s="62">
        <v>79</v>
      </c>
      <c r="B223" s="59" t="s">
        <v>169</v>
      </c>
      <c r="C223" s="59" t="s">
        <v>170</v>
      </c>
      <c r="D223" s="59" t="s">
        <v>137</v>
      </c>
      <c r="E223" s="80" t="s">
        <v>139</v>
      </c>
      <c r="F223" s="59" t="s">
        <v>176</v>
      </c>
      <c r="G223" s="66">
        <v>91.2</v>
      </c>
      <c r="H223" s="67" t="str">
        <f t="shared" si="33"/>
        <v>1</v>
      </c>
      <c r="I223" s="59">
        <v>0.05</v>
      </c>
      <c r="J223" s="68" t="str">
        <f t="shared" si="34"/>
        <v>0</v>
      </c>
      <c r="K223" s="72">
        <v>93.9</v>
      </c>
      <c r="L223" s="73" t="str">
        <f t="shared" si="35"/>
        <v>2</v>
      </c>
      <c r="M223" s="73">
        <v>0</v>
      </c>
      <c r="N223" s="73" t="str">
        <f t="shared" si="36"/>
        <v>8</v>
      </c>
      <c r="O223" s="72">
        <v>2</v>
      </c>
      <c r="P223" s="73" t="str">
        <f t="shared" si="37"/>
        <v>5</v>
      </c>
      <c r="Q223" s="74">
        <v>0</v>
      </c>
      <c r="R223" s="73" t="str">
        <f t="shared" si="38"/>
        <v>10</v>
      </c>
      <c r="S223" s="62">
        <v>0</v>
      </c>
      <c r="T223" s="73" t="str">
        <f t="shared" si="39"/>
        <v>10</v>
      </c>
      <c r="U223" s="73"/>
      <c r="V223" s="73">
        <f t="shared" si="40"/>
        <v>1</v>
      </c>
      <c r="W223" s="73" t="s">
        <v>67</v>
      </c>
      <c r="X223" s="73">
        <f t="shared" si="41"/>
        <v>0</v>
      </c>
      <c r="Y223" s="73">
        <v>0</v>
      </c>
      <c r="Z223" s="73" t="str">
        <f t="shared" si="42"/>
        <v>0</v>
      </c>
      <c r="AA223" s="73">
        <f t="shared" si="43"/>
        <v>37</v>
      </c>
      <c r="AB223" s="78"/>
    </row>
    <row r="224" spans="1:28" x14ac:dyDescent="0.25">
      <c r="A224" s="62">
        <v>122</v>
      </c>
      <c r="B224" s="59" t="s">
        <v>169</v>
      </c>
      <c r="C224" s="59" t="s">
        <v>170</v>
      </c>
      <c r="D224" s="59" t="s">
        <v>136</v>
      </c>
      <c r="E224" s="81" t="s">
        <v>136</v>
      </c>
      <c r="F224" s="59" t="s">
        <v>179</v>
      </c>
      <c r="G224" s="66">
        <v>87.4</v>
      </c>
      <c r="H224" s="67" t="str">
        <f t="shared" si="33"/>
        <v>1</v>
      </c>
      <c r="I224" s="59">
        <v>0.05</v>
      </c>
      <c r="J224" s="68" t="str">
        <f t="shared" si="34"/>
        <v>0</v>
      </c>
      <c r="K224" s="72">
        <v>91.71</v>
      </c>
      <c r="L224" s="73" t="str">
        <f t="shared" si="35"/>
        <v>2</v>
      </c>
      <c r="M224" s="73">
        <v>0</v>
      </c>
      <c r="N224" s="73" t="str">
        <f t="shared" si="36"/>
        <v>8</v>
      </c>
      <c r="O224" s="72">
        <v>1</v>
      </c>
      <c r="P224" s="73" t="str">
        <f t="shared" si="37"/>
        <v>5</v>
      </c>
      <c r="Q224" s="74">
        <v>9</v>
      </c>
      <c r="R224" s="73" t="str">
        <f t="shared" si="38"/>
        <v>0</v>
      </c>
      <c r="S224" s="62">
        <v>68</v>
      </c>
      <c r="T224" s="73" t="str">
        <f t="shared" si="39"/>
        <v>10</v>
      </c>
      <c r="U224" s="73" t="s">
        <v>46</v>
      </c>
      <c r="V224" s="73">
        <f t="shared" si="40"/>
        <v>0</v>
      </c>
      <c r="W224" s="73" t="s">
        <v>67</v>
      </c>
      <c r="X224" s="73">
        <f t="shared" si="41"/>
        <v>0</v>
      </c>
      <c r="Y224" s="73">
        <v>0</v>
      </c>
      <c r="Z224" s="73" t="str">
        <f t="shared" si="42"/>
        <v>0</v>
      </c>
      <c r="AA224" s="73">
        <f t="shared" si="43"/>
        <v>26</v>
      </c>
      <c r="AB224" s="78"/>
    </row>
    <row r="225" spans="1:28" x14ac:dyDescent="0.25">
      <c r="A225" s="62">
        <v>156</v>
      </c>
      <c r="B225" s="59" t="s">
        <v>169</v>
      </c>
      <c r="C225" s="59" t="s">
        <v>170</v>
      </c>
      <c r="D225" s="59" t="s">
        <v>171</v>
      </c>
      <c r="E225" s="81" t="s">
        <v>102</v>
      </c>
      <c r="F225" s="59" t="s">
        <v>179</v>
      </c>
      <c r="G225" s="66">
        <v>97.39</v>
      </c>
      <c r="H225" s="67" t="str">
        <f t="shared" si="33"/>
        <v>0</v>
      </c>
      <c r="I225" s="59">
        <v>0.71</v>
      </c>
      <c r="J225" s="68" t="str">
        <f t="shared" si="34"/>
        <v>0</v>
      </c>
      <c r="K225" s="72">
        <v>93.79</v>
      </c>
      <c r="L225" s="73" t="str">
        <f t="shared" si="35"/>
        <v>2</v>
      </c>
      <c r="M225" s="73">
        <v>0</v>
      </c>
      <c r="N225" s="73" t="str">
        <f t="shared" si="36"/>
        <v>8</v>
      </c>
      <c r="O225" s="72">
        <v>26</v>
      </c>
      <c r="P225" s="73" t="str">
        <f t="shared" si="37"/>
        <v>5</v>
      </c>
      <c r="Q225" s="74">
        <v>9</v>
      </c>
      <c r="R225" s="73" t="str">
        <f t="shared" si="38"/>
        <v>0</v>
      </c>
      <c r="S225" s="62">
        <v>61</v>
      </c>
      <c r="T225" s="73" t="str">
        <f t="shared" si="39"/>
        <v>10</v>
      </c>
      <c r="U225" s="73" t="s">
        <v>46</v>
      </c>
      <c r="V225" s="73">
        <f t="shared" si="40"/>
        <v>0</v>
      </c>
      <c r="W225" s="73" t="s">
        <v>67</v>
      </c>
      <c r="X225" s="73">
        <f t="shared" si="41"/>
        <v>0</v>
      </c>
      <c r="Y225" s="73">
        <v>19</v>
      </c>
      <c r="Z225" s="73" t="str">
        <f t="shared" si="42"/>
        <v>1</v>
      </c>
      <c r="AA225" s="73">
        <f t="shared" si="43"/>
        <v>26</v>
      </c>
      <c r="AB225" s="78"/>
    </row>
    <row r="226" spans="1:28" x14ac:dyDescent="0.25">
      <c r="A226" s="62">
        <v>162</v>
      </c>
      <c r="B226" s="59" t="s">
        <v>169</v>
      </c>
      <c r="C226" s="59" t="s">
        <v>170</v>
      </c>
      <c r="D226" s="59" t="s">
        <v>175</v>
      </c>
      <c r="E226" s="81" t="s">
        <v>128</v>
      </c>
      <c r="F226" s="59" t="s">
        <v>178</v>
      </c>
      <c r="G226" s="66">
        <v>85.81</v>
      </c>
      <c r="H226" s="67" t="str">
        <f t="shared" si="33"/>
        <v>1</v>
      </c>
      <c r="I226" s="59">
        <v>0.24</v>
      </c>
      <c r="J226" s="68" t="str">
        <f t="shared" si="34"/>
        <v>0</v>
      </c>
      <c r="K226" s="72">
        <v>76.25</v>
      </c>
      <c r="L226" s="73" t="str">
        <f t="shared" si="35"/>
        <v>8</v>
      </c>
      <c r="M226" s="73">
        <v>91.67</v>
      </c>
      <c r="N226" s="73" t="str">
        <f t="shared" si="36"/>
        <v>2</v>
      </c>
      <c r="O226" s="72">
        <v>9</v>
      </c>
      <c r="P226" s="73" t="str">
        <f t="shared" si="37"/>
        <v>5</v>
      </c>
      <c r="Q226" s="74">
        <v>15</v>
      </c>
      <c r="R226" s="73" t="str">
        <f t="shared" si="38"/>
        <v>0</v>
      </c>
      <c r="S226" s="62">
        <v>68</v>
      </c>
      <c r="T226" s="73" t="str">
        <f t="shared" si="39"/>
        <v>10</v>
      </c>
      <c r="U226" s="73" t="s">
        <v>46</v>
      </c>
      <c r="V226" s="73">
        <f t="shared" si="40"/>
        <v>0</v>
      </c>
      <c r="W226" s="73" t="s">
        <v>67</v>
      </c>
      <c r="X226" s="73">
        <f t="shared" si="41"/>
        <v>0</v>
      </c>
      <c r="Y226" s="73">
        <v>0</v>
      </c>
      <c r="Z226" s="73" t="str">
        <f t="shared" si="42"/>
        <v>0</v>
      </c>
      <c r="AA226" s="73">
        <f t="shared" si="43"/>
        <v>26</v>
      </c>
      <c r="AB226" s="78"/>
    </row>
    <row r="227" spans="1:28" x14ac:dyDescent="0.25">
      <c r="A227" s="62">
        <v>173</v>
      </c>
      <c r="B227" s="59" t="s">
        <v>169</v>
      </c>
      <c r="C227" s="59" t="s">
        <v>170</v>
      </c>
      <c r="D227" s="59" t="s">
        <v>174</v>
      </c>
      <c r="E227" s="80" t="s">
        <v>153</v>
      </c>
      <c r="F227" s="59" t="s">
        <v>178</v>
      </c>
      <c r="G227" s="66">
        <v>78.13</v>
      </c>
      <c r="H227" s="67" t="str">
        <f t="shared" si="33"/>
        <v>1</v>
      </c>
      <c r="I227" s="59">
        <v>0</v>
      </c>
      <c r="J227" s="68" t="str">
        <f t="shared" si="34"/>
        <v>0</v>
      </c>
      <c r="K227" s="72">
        <v>92.54</v>
      </c>
      <c r="L227" s="73" t="str">
        <f t="shared" si="35"/>
        <v>2</v>
      </c>
      <c r="M227" s="73">
        <v>0</v>
      </c>
      <c r="N227" s="73" t="str">
        <f t="shared" si="36"/>
        <v>8</v>
      </c>
      <c r="O227" s="72">
        <v>3</v>
      </c>
      <c r="P227" s="73" t="str">
        <f t="shared" si="37"/>
        <v>5</v>
      </c>
      <c r="Q227" s="74">
        <v>0</v>
      </c>
      <c r="R227" s="73" t="str">
        <f t="shared" si="38"/>
        <v>10</v>
      </c>
      <c r="S227" s="62">
        <v>0</v>
      </c>
      <c r="T227" s="73" t="str">
        <f t="shared" si="39"/>
        <v>10</v>
      </c>
      <c r="U227" s="73"/>
      <c r="V227" s="73">
        <f t="shared" si="40"/>
        <v>1</v>
      </c>
      <c r="W227" s="73" t="s">
        <v>67</v>
      </c>
      <c r="X227" s="73">
        <f t="shared" si="41"/>
        <v>0</v>
      </c>
      <c r="Y227" s="73">
        <v>0</v>
      </c>
      <c r="Z227" s="73" t="str">
        <f t="shared" si="42"/>
        <v>0</v>
      </c>
      <c r="AA227" s="73">
        <f t="shared" si="43"/>
        <v>37</v>
      </c>
      <c r="AB227" s="78"/>
    </row>
    <row r="228" spans="1:28" x14ac:dyDescent="0.25">
      <c r="A228" s="62">
        <v>187</v>
      </c>
      <c r="B228" s="59" t="s">
        <v>169</v>
      </c>
      <c r="C228" s="59" t="s">
        <v>170</v>
      </c>
      <c r="D228" s="59" t="s">
        <v>140</v>
      </c>
      <c r="E228" s="80" t="s">
        <v>158</v>
      </c>
      <c r="F228" s="59" t="s">
        <v>178</v>
      </c>
      <c r="G228" s="66">
        <v>35.14</v>
      </c>
      <c r="H228" s="67" t="str">
        <f t="shared" si="33"/>
        <v>1</v>
      </c>
      <c r="I228" s="59">
        <v>0</v>
      </c>
      <c r="J228" s="68" t="str">
        <f t="shared" si="34"/>
        <v>0</v>
      </c>
      <c r="K228" s="72">
        <v>94.44</v>
      </c>
      <c r="L228" s="73" t="str">
        <f t="shared" si="35"/>
        <v>2</v>
      </c>
      <c r="M228" s="73">
        <v>0</v>
      </c>
      <c r="N228" s="73" t="str">
        <f t="shared" si="36"/>
        <v>8</v>
      </c>
      <c r="O228" s="72">
        <v>0</v>
      </c>
      <c r="P228" s="73" t="str">
        <f t="shared" si="37"/>
        <v>5</v>
      </c>
      <c r="Q228" s="74">
        <v>0</v>
      </c>
      <c r="R228" s="73" t="str">
        <f t="shared" si="38"/>
        <v>10</v>
      </c>
      <c r="S228" s="62">
        <v>0</v>
      </c>
      <c r="T228" s="73" t="str">
        <f t="shared" si="39"/>
        <v>10</v>
      </c>
      <c r="U228" s="73"/>
      <c r="V228" s="73">
        <f t="shared" si="40"/>
        <v>1</v>
      </c>
      <c r="W228" s="73" t="s">
        <v>67</v>
      </c>
      <c r="X228" s="73">
        <f t="shared" si="41"/>
        <v>0</v>
      </c>
      <c r="Y228" s="73">
        <v>0</v>
      </c>
      <c r="Z228" s="73" t="str">
        <f t="shared" si="42"/>
        <v>0</v>
      </c>
      <c r="AA228" s="73">
        <f t="shared" si="43"/>
        <v>37</v>
      </c>
      <c r="AB228" s="78"/>
    </row>
    <row r="229" spans="1:28" x14ac:dyDescent="0.25">
      <c r="A229" s="62">
        <v>218</v>
      </c>
      <c r="B229" s="59" t="s">
        <v>169</v>
      </c>
      <c r="C229" s="65" t="s">
        <v>170</v>
      </c>
      <c r="D229" s="65" t="s">
        <v>175</v>
      </c>
      <c r="E229" s="81" t="s">
        <v>124</v>
      </c>
      <c r="F229" s="65" t="s">
        <v>172</v>
      </c>
      <c r="G229" s="71">
        <v>107.7</v>
      </c>
      <c r="H229" s="67" t="str">
        <f t="shared" si="33"/>
        <v>0</v>
      </c>
      <c r="I229" s="65">
        <v>0.33</v>
      </c>
      <c r="J229" s="68" t="str">
        <f t="shared" si="34"/>
        <v>0</v>
      </c>
      <c r="K229" s="72">
        <v>92.65</v>
      </c>
      <c r="L229" s="73" t="str">
        <f t="shared" si="35"/>
        <v>2</v>
      </c>
      <c r="M229" s="73">
        <v>0</v>
      </c>
      <c r="N229" s="73" t="str">
        <f t="shared" si="36"/>
        <v>8</v>
      </c>
      <c r="O229" s="72">
        <v>6</v>
      </c>
      <c r="P229" s="73" t="str">
        <f t="shared" si="37"/>
        <v>5</v>
      </c>
      <c r="Q229" s="74">
        <v>10</v>
      </c>
      <c r="R229" s="73" t="str">
        <f t="shared" si="38"/>
        <v>0</v>
      </c>
      <c r="S229" s="62">
        <v>68</v>
      </c>
      <c r="T229" s="73" t="str">
        <f t="shared" si="39"/>
        <v>10</v>
      </c>
      <c r="U229" s="73" t="s">
        <v>46</v>
      </c>
      <c r="V229" s="73">
        <f t="shared" si="40"/>
        <v>0</v>
      </c>
      <c r="W229" s="73" t="s">
        <v>67</v>
      </c>
      <c r="X229" s="73">
        <f t="shared" si="41"/>
        <v>0</v>
      </c>
      <c r="Y229" s="73">
        <v>13</v>
      </c>
      <c r="Z229" s="73" t="str">
        <f t="shared" si="42"/>
        <v>1</v>
      </c>
      <c r="AA229" s="73">
        <f t="shared" si="43"/>
        <v>26</v>
      </c>
      <c r="AB229" s="78"/>
    </row>
    <row r="230" spans="1:28" x14ac:dyDescent="0.25">
      <c r="A230" s="62">
        <v>4</v>
      </c>
      <c r="B230" s="59" t="s">
        <v>169</v>
      </c>
      <c r="C230" s="59" t="s">
        <v>170</v>
      </c>
      <c r="D230" s="59" t="s">
        <v>175</v>
      </c>
      <c r="E230" s="81" t="s">
        <v>130</v>
      </c>
      <c r="F230" s="59" t="s">
        <v>177</v>
      </c>
      <c r="G230" s="66">
        <v>96.96</v>
      </c>
      <c r="H230" s="67" t="str">
        <f t="shared" si="33"/>
        <v>0</v>
      </c>
      <c r="I230" s="59">
        <v>0.23</v>
      </c>
      <c r="J230" s="68" t="str">
        <f t="shared" si="34"/>
        <v>0</v>
      </c>
      <c r="K230" s="72">
        <v>92.06</v>
      </c>
      <c r="L230" s="73" t="str">
        <f t="shared" si="35"/>
        <v>2</v>
      </c>
      <c r="M230" s="73">
        <v>0</v>
      </c>
      <c r="N230" s="73" t="str">
        <f t="shared" si="36"/>
        <v>8</v>
      </c>
      <c r="O230" s="72">
        <v>25</v>
      </c>
      <c r="P230" s="73" t="str">
        <f t="shared" si="37"/>
        <v>5</v>
      </c>
      <c r="Q230" s="74">
        <v>11</v>
      </c>
      <c r="R230" s="73" t="str">
        <f t="shared" si="38"/>
        <v>0</v>
      </c>
      <c r="S230" s="62">
        <v>71</v>
      </c>
      <c r="T230" s="73" t="str">
        <f t="shared" si="39"/>
        <v>10</v>
      </c>
      <c r="U230" s="73" t="s">
        <v>46</v>
      </c>
      <c r="V230" s="73">
        <f t="shared" si="40"/>
        <v>0</v>
      </c>
      <c r="W230" s="73" t="s">
        <v>67</v>
      </c>
      <c r="X230" s="73">
        <f t="shared" si="41"/>
        <v>0</v>
      </c>
      <c r="Y230" s="73">
        <v>0</v>
      </c>
      <c r="Z230" s="73" t="str">
        <f t="shared" si="42"/>
        <v>0</v>
      </c>
      <c r="AA230" s="73">
        <f t="shared" si="43"/>
        <v>25</v>
      </c>
      <c r="AB230" s="78"/>
    </row>
    <row r="231" spans="1:28" x14ac:dyDescent="0.25">
      <c r="A231" s="62">
        <v>10</v>
      </c>
      <c r="B231" s="59" t="s">
        <v>169</v>
      </c>
      <c r="C231" s="59" t="s">
        <v>170</v>
      </c>
      <c r="D231" s="59" t="s">
        <v>175</v>
      </c>
      <c r="E231" s="81" t="s">
        <v>124</v>
      </c>
      <c r="F231" s="59" t="s">
        <v>177</v>
      </c>
      <c r="G231" s="66">
        <v>105.77</v>
      </c>
      <c r="H231" s="67" t="str">
        <f t="shared" si="33"/>
        <v>0</v>
      </c>
      <c r="I231" s="59">
        <v>0.24</v>
      </c>
      <c r="J231" s="68" t="str">
        <f t="shared" si="34"/>
        <v>0</v>
      </c>
      <c r="K231" s="72">
        <v>91.08</v>
      </c>
      <c r="L231" s="73" t="str">
        <f t="shared" si="35"/>
        <v>2</v>
      </c>
      <c r="M231" s="73">
        <v>0</v>
      </c>
      <c r="N231" s="73" t="str">
        <f t="shared" si="36"/>
        <v>8</v>
      </c>
      <c r="O231" s="72">
        <v>29</v>
      </c>
      <c r="P231" s="73" t="str">
        <f t="shared" si="37"/>
        <v>5</v>
      </c>
      <c r="Q231" s="74">
        <v>12</v>
      </c>
      <c r="R231" s="73" t="str">
        <f t="shared" si="38"/>
        <v>0</v>
      </c>
      <c r="S231" s="62">
        <v>62</v>
      </c>
      <c r="T231" s="73" t="str">
        <f t="shared" si="39"/>
        <v>10</v>
      </c>
      <c r="U231" s="73" t="s">
        <v>46</v>
      </c>
      <c r="V231" s="73">
        <f t="shared" si="40"/>
        <v>0</v>
      </c>
      <c r="W231" s="73" t="s">
        <v>67</v>
      </c>
      <c r="X231" s="73">
        <f t="shared" si="41"/>
        <v>0</v>
      </c>
      <c r="Y231" s="73">
        <v>0</v>
      </c>
      <c r="Z231" s="73" t="str">
        <f t="shared" si="42"/>
        <v>0</v>
      </c>
      <c r="AA231" s="73">
        <f t="shared" si="43"/>
        <v>25</v>
      </c>
      <c r="AB231" s="78"/>
    </row>
    <row r="232" spans="1:28" x14ac:dyDescent="0.25">
      <c r="A232" s="62">
        <v>17</v>
      </c>
      <c r="B232" s="59" t="s">
        <v>169</v>
      </c>
      <c r="C232" s="59" t="s">
        <v>170</v>
      </c>
      <c r="D232" s="59" t="s">
        <v>174</v>
      </c>
      <c r="E232" s="80" t="s">
        <v>153</v>
      </c>
      <c r="F232" s="59" t="s">
        <v>177</v>
      </c>
      <c r="G232" s="66">
        <v>249.52</v>
      </c>
      <c r="H232" s="67" t="str">
        <f t="shared" si="33"/>
        <v>0</v>
      </c>
      <c r="I232" s="59">
        <v>0</v>
      </c>
      <c r="J232" s="68" t="str">
        <f t="shared" si="34"/>
        <v>0</v>
      </c>
      <c r="K232" s="72">
        <v>90.46</v>
      </c>
      <c r="L232" s="73" t="str">
        <f t="shared" si="35"/>
        <v>2</v>
      </c>
      <c r="M232" s="73">
        <v>0</v>
      </c>
      <c r="N232" s="73" t="str">
        <f t="shared" si="36"/>
        <v>8</v>
      </c>
      <c r="O232" s="72">
        <v>6</v>
      </c>
      <c r="P232" s="73" t="str">
        <f t="shared" si="37"/>
        <v>5</v>
      </c>
      <c r="Q232" s="74">
        <v>0</v>
      </c>
      <c r="R232" s="73" t="str">
        <f t="shared" si="38"/>
        <v>10</v>
      </c>
      <c r="S232" s="62">
        <v>0</v>
      </c>
      <c r="T232" s="73" t="str">
        <f t="shared" si="39"/>
        <v>10</v>
      </c>
      <c r="U232" s="73"/>
      <c r="V232" s="73">
        <f t="shared" si="40"/>
        <v>1</v>
      </c>
      <c r="W232" s="73" t="s">
        <v>67</v>
      </c>
      <c r="X232" s="73">
        <f t="shared" si="41"/>
        <v>0</v>
      </c>
      <c r="Y232" s="73">
        <v>0</v>
      </c>
      <c r="Z232" s="73" t="str">
        <f t="shared" si="42"/>
        <v>0</v>
      </c>
      <c r="AA232" s="73">
        <f t="shared" si="43"/>
        <v>36</v>
      </c>
      <c r="AB232" s="78"/>
    </row>
    <row r="233" spans="1:28" x14ac:dyDescent="0.25">
      <c r="A233" s="62">
        <v>24</v>
      </c>
      <c r="B233" s="59" t="s">
        <v>169</v>
      </c>
      <c r="C233" s="59" t="s">
        <v>170</v>
      </c>
      <c r="D233" s="59" t="s">
        <v>137</v>
      </c>
      <c r="E233" s="81" t="s">
        <v>155</v>
      </c>
      <c r="F233" s="59" t="s">
        <v>177</v>
      </c>
      <c r="G233" s="66">
        <v>99.3</v>
      </c>
      <c r="H233" s="67" t="str">
        <f t="shared" si="33"/>
        <v>0</v>
      </c>
      <c r="I233" s="59">
        <v>0.7</v>
      </c>
      <c r="J233" s="68" t="str">
        <f t="shared" si="34"/>
        <v>0</v>
      </c>
      <c r="K233" s="72">
        <v>90.52</v>
      </c>
      <c r="L233" s="73" t="str">
        <f t="shared" si="35"/>
        <v>2</v>
      </c>
      <c r="M233" s="73">
        <v>0</v>
      </c>
      <c r="N233" s="73" t="str">
        <f t="shared" si="36"/>
        <v>8</v>
      </c>
      <c r="O233" s="72">
        <v>12</v>
      </c>
      <c r="P233" s="73" t="str">
        <f t="shared" si="37"/>
        <v>5</v>
      </c>
      <c r="Q233" s="74">
        <v>15</v>
      </c>
      <c r="R233" s="73" t="str">
        <f t="shared" si="38"/>
        <v>0</v>
      </c>
      <c r="S233" s="62">
        <v>66</v>
      </c>
      <c r="T233" s="73" t="str">
        <f t="shared" si="39"/>
        <v>10</v>
      </c>
      <c r="U233" s="73" t="s">
        <v>46</v>
      </c>
      <c r="V233" s="73">
        <f t="shared" si="40"/>
        <v>0</v>
      </c>
      <c r="W233" s="73" t="s">
        <v>67</v>
      </c>
      <c r="X233" s="73">
        <f t="shared" si="41"/>
        <v>0</v>
      </c>
      <c r="Y233" s="73">
        <v>0</v>
      </c>
      <c r="Z233" s="73" t="str">
        <f t="shared" si="42"/>
        <v>0</v>
      </c>
      <c r="AA233" s="73">
        <f t="shared" si="43"/>
        <v>25</v>
      </c>
      <c r="AB233" s="78"/>
    </row>
    <row r="234" spans="1:28" x14ac:dyDescent="0.25">
      <c r="A234" s="62">
        <v>62</v>
      </c>
      <c r="B234" s="59" t="s">
        <v>169</v>
      </c>
      <c r="C234" s="59" t="s">
        <v>170</v>
      </c>
      <c r="D234" s="59" t="s">
        <v>175</v>
      </c>
      <c r="E234" s="81" t="s">
        <v>124</v>
      </c>
      <c r="F234" s="59" t="s">
        <v>176</v>
      </c>
      <c r="G234" s="66">
        <v>102.73</v>
      </c>
      <c r="H234" s="67" t="str">
        <f t="shared" si="33"/>
        <v>0</v>
      </c>
      <c r="I234" s="59">
        <v>0.38</v>
      </c>
      <c r="J234" s="68" t="str">
        <f t="shared" si="34"/>
        <v>0</v>
      </c>
      <c r="K234" s="72">
        <v>91.7</v>
      </c>
      <c r="L234" s="73" t="str">
        <f t="shared" si="35"/>
        <v>2</v>
      </c>
      <c r="M234" s="73">
        <v>0</v>
      </c>
      <c r="N234" s="73" t="str">
        <f t="shared" si="36"/>
        <v>8</v>
      </c>
      <c r="O234" s="72">
        <v>29</v>
      </c>
      <c r="P234" s="73" t="str">
        <f t="shared" si="37"/>
        <v>5</v>
      </c>
      <c r="Q234" s="74">
        <v>12</v>
      </c>
      <c r="R234" s="73" t="str">
        <f t="shared" si="38"/>
        <v>0</v>
      </c>
      <c r="S234" s="62">
        <v>60</v>
      </c>
      <c r="T234" s="73" t="str">
        <f t="shared" si="39"/>
        <v>10</v>
      </c>
      <c r="U234" s="73" t="s">
        <v>46</v>
      </c>
      <c r="V234" s="73">
        <f t="shared" si="40"/>
        <v>0</v>
      </c>
      <c r="W234" s="73" t="s">
        <v>67</v>
      </c>
      <c r="X234" s="73">
        <f t="shared" si="41"/>
        <v>0</v>
      </c>
      <c r="Y234" s="73">
        <v>0</v>
      </c>
      <c r="Z234" s="73" t="str">
        <f t="shared" si="42"/>
        <v>0</v>
      </c>
      <c r="AA234" s="73">
        <f t="shared" si="43"/>
        <v>25</v>
      </c>
      <c r="AB234" s="78"/>
    </row>
    <row r="235" spans="1:28" x14ac:dyDescent="0.25">
      <c r="A235" s="62">
        <v>68</v>
      </c>
      <c r="B235" s="59" t="s">
        <v>169</v>
      </c>
      <c r="C235" s="59" t="s">
        <v>170</v>
      </c>
      <c r="D235" s="59" t="s">
        <v>174</v>
      </c>
      <c r="E235" s="80" t="s">
        <v>150</v>
      </c>
      <c r="F235" s="59" t="s">
        <v>176</v>
      </c>
      <c r="G235" s="66">
        <v>109.81</v>
      </c>
      <c r="H235" s="67" t="str">
        <f t="shared" si="33"/>
        <v>0</v>
      </c>
      <c r="I235" s="59">
        <v>0</v>
      </c>
      <c r="J235" s="68" t="str">
        <f t="shared" si="34"/>
        <v>0</v>
      </c>
      <c r="K235" s="72">
        <v>90.24</v>
      </c>
      <c r="L235" s="73" t="str">
        <f t="shared" si="35"/>
        <v>2</v>
      </c>
      <c r="M235" s="73">
        <v>0</v>
      </c>
      <c r="N235" s="73" t="str">
        <f t="shared" si="36"/>
        <v>8</v>
      </c>
      <c r="O235" s="72">
        <v>0</v>
      </c>
      <c r="P235" s="73" t="str">
        <f t="shared" si="37"/>
        <v>5</v>
      </c>
      <c r="Q235" s="74">
        <v>0</v>
      </c>
      <c r="R235" s="73" t="str">
        <f t="shared" si="38"/>
        <v>10</v>
      </c>
      <c r="S235" s="62">
        <v>0</v>
      </c>
      <c r="T235" s="73" t="str">
        <f t="shared" si="39"/>
        <v>10</v>
      </c>
      <c r="U235" s="73"/>
      <c r="V235" s="73">
        <f t="shared" si="40"/>
        <v>1</v>
      </c>
      <c r="W235" s="73" t="s">
        <v>67</v>
      </c>
      <c r="X235" s="73">
        <f t="shared" si="41"/>
        <v>0</v>
      </c>
      <c r="Y235" s="73">
        <v>0</v>
      </c>
      <c r="Z235" s="73" t="str">
        <f t="shared" si="42"/>
        <v>0</v>
      </c>
      <c r="AA235" s="73">
        <f t="shared" si="43"/>
        <v>36</v>
      </c>
      <c r="AB235" s="78"/>
    </row>
    <row r="236" spans="1:28" x14ac:dyDescent="0.25">
      <c r="A236" s="62">
        <v>70</v>
      </c>
      <c r="B236" s="59" t="s">
        <v>169</v>
      </c>
      <c r="C236" s="59" t="s">
        <v>170</v>
      </c>
      <c r="D236" s="59" t="s">
        <v>136</v>
      </c>
      <c r="E236" s="81" t="s">
        <v>136</v>
      </c>
      <c r="F236" s="59" t="s">
        <v>176</v>
      </c>
      <c r="G236" s="66">
        <v>114.46</v>
      </c>
      <c r="H236" s="67" t="str">
        <f t="shared" si="33"/>
        <v>0</v>
      </c>
      <c r="I236" s="59">
        <v>0.73</v>
      </c>
      <c r="J236" s="68" t="str">
        <f t="shared" si="34"/>
        <v>0</v>
      </c>
      <c r="K236" s="72">
        <v>93.33</v>
      </c>
      <c r="L236" s="73" t="str">
        <f t="shared" si="35"/>
        <v>2</v>
      </c>
      <c r="M236" s="73">
        <v>0</v>
      </c>
      <c r="N236" s="73" t="str">
        <f t="shared" si="36"/>
        <v>8</v>
      </c>
      <c r="O236" s="72">
        <v>14</v>
      </c>
      <c r="P236" s="73" t="str">
        <f t="shared" si="37"/>
        <v>5</v>
      </c>
      <c r="Q236" s="74">
        <v>9</v>
      </c>
      <c r="R236" s="73" t="str">
        <f t="shared" si="38"/>
        <v>0</v>
      </c>
      <c r="S236" s="62">
        <v>67</v>
      </c>
      <c r="T236" s="73" t="str">
        <f t="shared" si="39"/>
        <v>10</v>
      </c>
      <c r="U236" s="73" t="s">
        <v>46</v>
      </c>
      <c r="V236" s="73">
        <f t="shared" si="40"/>
        <v>0</v>
      </c>
      <c r="W236" s="73" t="s">
        <v>67</v>
      </c>
      <c r="X236" s="73">
        <f t="shared" si="41"/>
        <v>0</v>
      </c>
      <c r="Y236" s="73">
        <v>0</v>
      </c>
      <c r="Z236" s="73" t="str">
        <f t="shared" si="42"/>
        <v>0</v>
      </c>
      <c r="AA236" s="73">
        <f t="shared" si="43"/>
        <v>25</v>
      </c>
      <c r="AB236" s="78"/>
    </row>
    <row r="237" spans="1:28" x14ac:dyDescent="0.25">
      <c r="A237" s="62">
        <v>86</v>
      </c>
      <c r="B237" s="59" t="s">
        <v>169</v>
      </c>
      <c r="C237" s="59" t="s">
        <v>170</v>
      </c>
      <c r="D237" s="59" t="s">
        <v>119</v>
      </c>
      <c r="E237" s="80" t="s">
        <v>119</v>
      </c>
      <c r="F237" s="59" t="s">
        <v>176</v>
      </c>
      <c r="G237" s="66">
        <v>127.97</v>
      </c>
      <c r="H237" s="67" t="str">
        <f t="shared" si="33"/>
        <v>0</v>
      </c>
      <c r="I237" s="59">
        <v>0.41</v>
      </c>
      <c r="J237" s="68" t="str">
        <f t="shared" si="34"/>
        <v>0</v>
      </c>
      <c r="K237" s="72">
        <v>92.13</v>
      </c>
      <c r="L237" s="73" t="str">
        <f t="shared" si="35"/>
        <v>2</v>
      </c>
      <c r="M237" s="73">
        <v>68.89</v>
      </c>
      <c r="N237" s="73" t="str">
        <f t="shared" si="36"/>
        <v>8</v>
      </c>
      <c r="O237" s="72">
        <v>22</v>
      </c>
      <c r="P237" s="73" t="str">
        <f t="shared" si="37"/>
        <v>5</v>
      </c>
      <c r="Q237" s="74">
        <v>0</v>
      </c>
      <c r="R237" s="73" t="str">
        <f t="shared" si="38"/>
        <v>10</v>
      </c>
      <c r="S237" s="62">
        <v>0</v>
      </c>
      <c r="T237" s="73" t="str">
        <f t="shared" si="39"/>
        <v>10</v>
      </c>
      <c r="U237" s="73"/>
      <c r="V237" s="73">
        <f t="shared" si="40"/>
        <v>1</v>
      </c>
      <c r="W237" s="73" t="s">
        <v>67</v>
      </c>
      <c r="X237" s="73">
        <f t="shared" si="41"/>
        <v>0</v>
      </c>
      <c r="Y237" s="73">
        <v>0</v>
      </c>
      <c r="Z237" s="73" t="str">
        <f t="shared" si="42"/>
        <v>0</v>
      </c>
      <c r="AA237" s="73">
        <f t="shared" si="43"/>
        <v>36</v>
      </c>
      <c r="AB237" s="78"/>
    </row>
    <row r="238" spans="1:28" x14ac:dyDescent="0.25">
      <c r="A238" s="62">
        <v>120</v>
      </c>
      <c r="B238" s="59" t="s">
        <v>169</v>
      </c>
      <c r="C238" s="59" t="s">
        <v>170</v>
      </c>
      <c r="D238" s="59" t="s">
        <v>174</v>
      </c>
      <c r="E238" s="80" t="s">
        <v>150</v>
      </c>
      <c r="F238" s="59" t="s">
        <v>179</v>
      </c>
      <c r="G238" s="66">
        <v>106.49</v>
      </c>
      <c r="H238" s="67" t="str">
        <f t="shared" si="33"/>
        <v>0</v>
      </c>
      <c r="I238" s="59">
        <v>0</v>
      </c>
      <c r="J238" s="68" t="str">
        <f t="shared" si="34"/>
        <v>0</v>
      </c>
      <c r="K238" s="72">
        <v>94.39</v>
      </c>
      <c r="L238" s="73" t="str">
        <f t="shared" si="35"/>
        <v>2</v>
      </c>
      <c r="M238" s="73">
        <v>0</v>
      </c>
      <c r="N238" s="73" t="str">
        <f t="shared" si="36"/>
        <v>8</v>
      </c>
      <c r="O238" s="72">
        <v>0</v>
      </c>
      <c r="P238" s="73" t="str">
        <f t="shared" si="37"/>
        <v>5</v>
      </c>
      <c r="Q238" s="74">
        <v>0</v>
      </c>
      <c r="R238" s="73" t="str">
        <f t="shared" si="38"/>
        <v>10</v>
      </c>
      <c r="S238" s="62">
        <v>0</v>
      </c>
      <c r="T238" s="73" t="str">
        <f t="shared" si="39"/>
        <v>10</v>
      </c>
      <c r="U238" s="73"/>
      <c r="V238" s="73">
        <f t="shared" si="40"/>
        <v>1</v>
      </c>
      <c r="W238" s="73" t="s">
        <v>67</v>
      </c>
      <c r="X238" s="73">
        <f t="shared" si="41"/>
        <v>0</v>
      </c>
      <c r="Y238" s="73">
        <v>0</v>
      </c>
      <c r="Z238" s="73" t="str">
        <f t="shared" si="42"/>
        <v>0</v>
      </c>
      <c r="AA238" s="73">
        <f t="shared" si="43"/>
        <v>36</v>
      </c>
      <c r="AB238" s="78"/>
    </row>
    <row r="239" spans="1:28" x14ac:dyDescent="0.25">
      <c r="A239" s="62">
        <v>127</v>
      </c>
      <c r="B239" s="59" t="s">
        <v>169</v>
      </c>
      <c r="C239" s="59" t="s">
        <v>170</v>
      </c>
      <c r="D239" s="59" t="s">
        <v>137</v>
      </c>
      <c r="E239" s="81" t="s">
        <v>145</v>
      </c>
      <c r="F239" s="59" t="s">
        <v>179</v>
      </c>
      <c r="G239" s="66">
        <v>119.44</v>
      </c>
      <c r="H239" s="67" t="str">
        <f t="shared" si="33"/>
        <v>0</v>
      </c>
      <c r="I239" s="59">
        <v>0</v>
      </c>
      <c r="J239" s="68" t="str">
        <f t="shared" si="34"/>
        <v>0</v>
      </c>
      <c r="K239" s="72">
        <v>92.59</v>
      </c>
      <c r="L239" s="73" t="str">
        <f t="shared" si="35"/>
        <v>2</v>
      </c>
      <c r="M239" s="73">
        <v>0</v>
      </c>
      <c r="N239" s="73" t="str">
        <f t="shared" si="36"/>
        <v>8</v>
      </c>
      <c r="O239" s="72">
        <v>0</v>
      </c>
      <c r="P239" s="73" t="str">
        <f t="shared" si="37"/>
        <v>5</v>
      </c>
      <c r="Q239" s="74">
        <v>10</v>
      </c>
      <c r="R239" s="73" t="str">
        <f t="shared" si="38"/>
        <v>0</v>
      </c>
      <c r="S239" s="62">
        <v>64</v>
      </c>
      <c r="T239" s="73" t="str">
        <f t="shared" si="39"/>
        <v>10</v>
      </c>
      <c r="U239" s="73" t="s">
        <v>46</v>
      </c>
      <c r="V239" s="73">
        <f t="shared" si="40"/>
        <v>0</v>
      </c>
      <c r="W239" s="73" t="s">
        <v>67</v>
      </c>
      <c r="X239" s="73">
        <f t="shared" si="41"/>
        <v>0</v>
      </c>
      <c r="Y239" s="73">
        <v>0</v>
      </c>
      <c r="Z239" s="73" t="str">
        <f t="shared" si="42"/>
        <v>0</v>
      </c>
      <c r="AA239" s="73">
        <f t="shared" si="43"/>
        <v>25</v>
      </c>
      <c r="AB239" s="78"/>
    </row>
    <row r="240" spans="1:28" x14ac:dyDescent="0.25">
      <c r="A240" s="62">
        <v>166</v>
      </c>
      <c r="B240" s="59" t="s">
        <v>169</v>
      </c>
      <c r="C240" s="59" t="s">
        <v>170</v>
      </c>
      <c r="D240" s="59" t="s">
        <v>175</v>
      </c>
      <c r="E240" s="81" t="s">
        <v>124</v>
      </c>
      <c r="F240" s="59" t="s">
        <v>178</v>
      </c>
      <c r="G240" s="66">
        <v>102</v>
      </c>
      <c r="H240" s="67" t="str">
        <f t="shared" si="33"/>
        <v>0</v>
      </c>
      <c r="I240" s="59">
        <v>0</v>
      </c>
      <c r="J240" s="68" t="str">
        <f t="shared" si="34"/>
        <v>0</v>
      </c>
      <c r="K240" s="72">
        <v>90.89</v>
      </c>
      <c r="L240" s="73" t="str">
        <f t="shared" si="35"/>
        <v>2</v>
      </c>
      <c r="M240" s="73">
        <v>0</v>
      </c>
      <c r="N240" s="73" t="str">
        <f t="shared" si="36"/>
        <v>8</v>
      </c>
      <c r="O240" s="72">
        <v>18</v>
      </c>
      <c r="P240" s="73" t="str">
        <f t="shared" si="37"/>
        <v>5</v>
      </c>
      <c r="Q240" s="74">
        <v>12</v>
      </c>
      <c r="R240" s="73" t="str">
        <f t="shared" si="38"/>
        <v>0</v>
      </c>
      <c r="S240" s="62">
        <v>63</v>
      </c>
      <c r="T240" s="73" t="str">
        <f t="shared" si="39"/>
        <v>10</v>
      </c>
      <c r="U240" s="73" t="s">
        <v>46</v>
      </c>
      <c r="V240" s="73">
        <f t="shared" si="40"/>
        <v>0</v>
      </c>
      <c r="W240" s="73" t="s">
        <v>67</v>
      </c>
      <c r="X240" s="73">
        <f t="shared" si="41"/>
        <v>0</v>
      </c>
      <c r="Y240" s="73">
        <v>0</v>
      </c>
      <c r="Z240" s="73" t="str">
        <f t="shared" si="42"/>
        <v>0</v>
      </c>
      <c r="AA240" s="73">
        <f t="shared" si="43"/>
        <v>25</v>
      </c>
      <c r="AB240" s="78"/>
    </row>
    <row r="241" spans="1:28" x14ac:dyDescent="0.25">
      <c r="A241" s="62">
        <v>177</v>
      </c>
      <c r="B241" s="59" t="s">
        <v>169</v>
      </c>
      <c r="C241" s="59" t="s">
        <v>170</v>
      </c>
      <c r="D241" s="59" t="s">
        <v>136</v>
      </c>
      <c r="E241" s="81" t="s">
        <v>149</v>
      </c>
      <c r="F241" s="59" t="s">
        <v>178</v>
      </c>
      <c r="G241" s="66">
        <v>100.59</v>
      </c>
      <c r="H241" s="67" t="str">
        <f t="shared" si="33"/>
        <v>0</v>
      </c>
      <c r="I241" s="59">
        <v>0</v>
      </c>
      <c r="J241" s="68" t="str">
        <f t="shared" si="34"/>
        <v>0</v>
      </c>
      <c r="K241" s="72">
        <v>91.78</v>
      </c>
      <c r="L241" s="73" t="str">
        <f t="shared" si="35"/>
        <v>2</v>
      </c>
      <c r="M241" s="73">
        <v>0</v>
      </c>
      <c r="N241" s="73" t="str">
        <f t="shared" si="36"/>
        <v>8</v>
      </c>
      <c r="O241" s="72">
        <v>4</v>
      </c>
      <c r="P241" s="73" t="str">
        <f t="shared" si="37"/>
        <v>5</v>
      </c>
      <c r="Q241" s="74">
        <v>8</v>
      </c>
      <c r="R241" s="73" t="str">
        <f t="shared" si="38"/>
        <v>0</v>
      </c>
      <c r="S241" s="62">
        <v>62</v>
      </c>
      <c r="T241" s="73" t="str">
        <f t="shared" si="39"/>
        <v>10</v>
      </c>
      <c r="U241" s="73" t="s">
        <v>46</v>
      </c>
      <c r="V241" s="73">
        <f t="shared" si="40"/>
        <v>0</v>
      </c>
      <c r="W241" s="73" t="s">
        <v>67</v>
      </c>
      <c r="X241" s="73">
        <f t="shared" si="41"/>
        <v>0</v>
      </c>
      <c r="Y241" s="73">
        <v>0</v>
      </c>
      <c r="Z241" s="73" t="str">
        <f t="shared" si="42"/>
        <v>0</v>
      </c>
      <c r="AA241" s="73">
        <f t="shared" si="43"/>
        <v>25</v>
      </c>
      <c r="AB241" s="78"/>
    </row>
    <row r="242" spans="1:28" x14ac:dyDescent="0.25">
      <c r="A242" s="62">
        <v>192</v>
      </c>
      <c r="B242" s="59" t="s">
        <v>169</v>
      </c>
      <c r="C242" s="59" t="s">
        <v>170</v>
      </c>
      <c r="D242" s="59" t="s">
        <v>135</v>
      </c>
      <c r="E242" s="80" t="s">
        <v>135</v>
      </c>
      <c r="F242" s="59" t="s">
        <v>178</v>
      </c>
      <c r="G242" s="66">
        <v>102.41</v>
      </c>
      <c r="H242" s="67" t="str">
        <f t="shared" si="33"/>
        <v>0</v>
      </c>
      <c r="I242" s="59">
        <v>0.64</v>
      </c>
      <c r="J242" s="68" t="str">
        <f t="shared" si="34"/>
        <v>0</v>
      </c>
      <c r="K242" s="72">
        <v>93.41</v>
      </c>
      <c r="L242" s="73" t="str">
        <f t="shared" si="35"/>
        <v>2</v>
      </c>
      <c r="M242" s="73">
        <v>0</v>
      </c>
      <c r="N242" s="73" t="str">
        <f t="shared" si="36"/>
        <v>8</v>
      </c>
      <c r="O242" s="72">
        <v>16</v>
      </c>
      <c r="P242" s="73" t="str">
        <f t="shared" si="37"/>
        <v>5</v>
      </c>
      <c r="Q242" s="74">
        <v>0</v>
      </c>
      <c r="R242" s="73" t="str">
        <f t="shared" si="38"/>
        <v>10</v>
      </c>
      <c r="S242" s="62">
        <v>0</v>
      </c>
      <c r="T242" s="73" t="str">
        <f t="shared" si="39"/>
        <v>10</v>
      </c>
      <c r="U242" s="73"/>
      <c r="V242" s="73">
        <f t="shared" si="40"/>
        <v>1</v>
      </c>
      <c r="W242" s="73" t="s">
        <v>67</v>
      </c>
      <c r="X242" s="73">
        <f t="shared" si="41"/>
        <v>0</v>
      </c>
      <c r="Y242" s="73">
        <v>0</v>
      </c>
      <c r="Z242" s="73" t="str">
        <f t="shared" si="42"/>
        <v>0</v>
      </c>
      <c r="AA242" s="73">
        <f t="shared" si="43"/>
        <v>36</v>
      </c>
      <c r="AB242" s="78"/>
    </row>
    <row r="243" spans="1:28" x14ac:dyDescent="0.25">
      <c r="A243" s="62">
        <v>224</v>
      </c>
      <c r="B243" s="59" t="s">
        <v>169</v>
      </c>
      <c r="C243" s="65" t="s">
        <v>170</v>
      </c>
      <c r="D243" s="65" t="s">
        <v>174</v>
      </c>
      <c r="E243" s="80" t="s">
        <v>150</v>
      </c>
      <c r="F243" s="65" t="s">
        <v>172</v>
      </c>
      <c r="G243" s="71">
        <v>114.43</v>
      </c>
      <c r="H243" s="67" t="str">
        <f t="shared" si="33"/>
        <v>0</v>
      </c>
      <c r="I243" s="65">
        <v>0</v>
      </c>
      <c r="J243" s="68" t="str">
        <f t="shared" si="34"/>
        <v>0</v>
      </c>
      <c r="K243" s="72">
        <v>90.22</v>
      </c>
      <c r="L243" s="73" t="str">
        <f t="shared" si="35"/>
        <v>2</v>
      </c>
      <c r="M243" s="73">
        <v>0</v>
      </c>
      <c r="N243" s="73" t="str">
        <f t="shared" si="36"/>
        <v>8</v>
      </c>
      <c r="O243" s="72">
        <v>0</v>
      </c>
      <c r="P243" s="73" t="str">
        <f t="shared" si="37"/>
        <v>5</v>
      </c>
      <c r="Q243" s="74">
        <v>0</v>
      </c>
      <c r="R243" s="73" t="str">
        <f t="shared" si="38"/>
        <v>10</v>
      </c>
      <c r="S243" s="62">
        <v>0</v>
      </c>
      <c r="T243" s="73" t="str">
        <f t="shared" si="39"/>
        <v>10</v>
      </c>
      <c r="U243" s="73"/>
      <c r="V243" s="73">
        <f t="shared" si="40"/>
        <v>1</v>
      </c>
      <c r="W243" s="73" t="s">
        <v>67</v>
      </c>
      <c r="X243" s="73">
        <f t="shared" si="41"/>
        <v>0</v>
      </c>
      <c r="Y243" s="73">
        <v>0</v>
      </c>
      <c r="Z243" s="73" t="str">
        <f t="shared" si="42"/>
        <v>0</v>
      </c>
      <c r="AA243" s="73">
        <f t="shared" si="43"/>
        <v>36</v>
      </c>
      <c r="AB243" s="78"/>
    </row>
    <row r="244" spans="1:28" x14ac:dyDescent="0.25">
      <c r="A244" s="62">
        <v>228</v>
      </c>
      <c r="B244" s="59" t="s">
        <v>169</v>
      </c>
      <c r="C244" s="65" t="s">
        <v>170</v>
      </c>
      <c r="D244" s="65" t="s">
        <v>136</v>
      </c>
      <c r="E244" s="81" t="s">
        <v>144</v>
      </c>
      <c r="F244" s="65" t="s">
        <v>172</v>
      </c>
      <c r="G244" s="71">
        <v>177.64</v>
      </c>
      <c r="H244" s="67" t="str">
        <f t="shared" si="33"/>
        <v>0</v>
      </c>
      <c r="I244" s="65">
        <v>0</v>
      </c>
      <c r="J244" s="68" t="str">
        <f t="shared" si="34"/>
        <v>0</v>
      </c>
      <c r="K244" s="72">
        <v>93.09</v>
      </c>
      <c r="L244" s="73" t="str">
        <f t="shared" si="35"/>
        <v>2</v>
      </c>
      <c r="M244" s="73">
        <v>0</v>
      </c>
      <c r="N244" s="73" t="str">
        <f t="shared" si="36"/>
        <v>8</v>
      </c>
      <c r="O244" s="72">
        <v>4</v>
      </c>
      <c r="P244" s="73" t="str">
        <f t="shared" si="37"/>
        <v>5</v>
      </c>
      <c r="Q244" s="74">
        <v>16</v>
      </c>
      <c r="R244" s="73" t="str">
        <f t="shared" si="38"/>
        <v>0</v>
      </c>
      <c r="S244" s="62">
        <v>64</v>
      </c>
      <c r="T244" s="73" t="str">
        <f t="shared" si="39"/>
        <v>10</v>
      </c>
      <c r="U244" s="73" t="s">
        <v>46</v>
      </c>
      <c r="V244" s="73">
        <f t="shared" si="40"/>
        <v>0</v>
      </c>
      <c r="W244" s="73" t="s">
        <v>67</v>
      </c>
      <c r="X244" s="73">
        <f t="shared" si="41"/>
        <v>0</v>
      </c>
      <c r="Y244" s="73">
        <v>0</v>
      </c>
      <c r="Z244" s="73" t="str">
        <f t="shared" si="42"/>
        <v>0</v>
      </c>
      <c r="AA244" s="73">
        <f t="shared" si="43"/>
        <v>25</v>
      </c>
      <c r="AB244" s="78"/>
    </row>
    <row r="245" spans="1:28" x14ac:dyDescent="0.25">
      <c r="A245" s="62">
        <v>251</v>
      </c>
      <c r="B245" s="59" t="s">
        <v>169</v>
      </c>
      <c r="C245" s="65" t="s">
        <v>170</v>
      </c>
      <c r="D245" s="65" t="s">
        <v>171</v>
      </c>
      <c r="E245" s="81" t="s">
        <v>111</v>
      </c>
      <c r="F245" s="65" t="s">
        <v>172</v>
      </c>
      <c r="G245" s="71">
        <v>115.27</v>
      </c>
      <c r="H245" s="67" t="str">
        <f t="shared" si="33"/>
        <v>0</v>
      </c>
      <c r="I245" s="65">
        <v>0.56999999999999995</v>
      </c>
      <c r="J245" s="68" t="str">
        <f t="shared" si="34"/>
        <v>0</v>
      </c>
      <c r="K245" s="72">
        <v>91.61</v>
      </c>
      <c r="L245" s="73" t="str">
        <f t="shared" si="35"/>
        <v>2</v>
      </c>
      <c r="M245" s="72">
        <v>0</v>
      </c>
      <c r="N245" s="73" t="str">
        <f t="shared" si="36"/>
        <v>8</v>
      </c>
      <c r="O245" s="72">
        <v>24</v>
      </c>
      <c r="P245" s="73" t="str">
        <f t="shared" si="37"/>
        <v>5</v>
      </c>
      <c r="Q245" s="74">
        <v>8</v>
      </c>
      <c r="R245" s="73" t="str">
        <f t="shared" si="38"/>
        <v>0</v>
      </c>
      <c r="S245" s="62">
        <v>60</v>
      </c>
      <c r="T245" s="73" t="str">
        <f t="shared" si="39"/>
        <v>10</v>
      </c>
      <c r="U245" s="73" t="s">
        <v>46</v>
      </c>
      <c r="V245" s="73">
        <f t="shared" si="40"/>
        <v>0</v>
      </c>
      <c r="W245" s="73" t="s">
        <v>67</v>
      </c>
      <c r="X245" s="73">
        <f t="shared" si="41"/>
        <v>0</v>
      </c>
      <c r="Y245" s="73">
        <v>0</v>
      </c>
      <c r="Z245" s="73" t="str">
        <f t="shared" si="42"/>
        <v>0</v>
      </c>
      <c r="AA245" s="73">
        <f t="shared" si="43"/>
        <v>25</v>
      </c>
      <c r="AB245" s="78"/>
    </row>
    <row r="246" spans="1:28" x14ac:dyDescent="0.25">
      <c r="A246" s="62">
        <v>15</v>
      </c>
      <c r="B246" s="59" t="s">
        <v>169</v>
      </c>
      <c r="C246" s="59" t="s">
        <v>170</v>
      </c>
      <c r="D246" s="59" t="s">
        <v>174</v>
      </c>
      <c r="E246" s="80" t="s">
        <v>151</v>
      </c>
      <c r="F246" s="59" t="s">
        <v>177</v>
      </c>
      <c r="G246" s="66">
        <v>66.23</v>
      </c>
      <c r="H246" s="67" t="str">
        <f t="shared" si="33"/>
        <v>1</v>
      </c>
      <c r="I246" s="59">
        <v>0</v>
      </c>
      <c r="J246" s="68" t="str">
        <f t="shared" si="34"/>
        <v>0</v>
      </c>
      <c r="K246" s="72">
        <v>97.14</v>
      </c>
      <c r="L246" s="73" t="str">
        <f t="shared" si="35"/>
        <v>0</v>
      </c>
      <c r="M246" s="73">
        <v>0</v>
      </c>
      <c r="N246" s="73" t="str">
        <f t="shared" si="36"/>
        <v>8</v>
      </c>
      <c r="O246" s="72">
        <v>0</v>
      </c>
      <c r="P246" s="73" t="str">
        <f t="shared" si="37"/>
        <v>5</v>
      </c>
      <c r="Q246" s="74">
        <v>0</v>
      </c>
      <c r="R246" s="73" t="str">
        <f t="shared" si="38"/>
        <v>10</v>
      </c>
      <c r="S246" s="62">
        <v>0</v>
      </c>
      <c r="T246" s="73" t="str">
        <f t="shared" si="39"/>
        <v>10</v>
      </c>
      <c r="U246" s="73"/>
      <c r="V246" s="73">
        <f t="shared" si="40"/>
        <v>1</v>
      </c>
      <c r="W246" s="73" t="s">
        <v>67</v>
      </c>
      <c r="X246" s="73">
        <f t="shared" si="41"/>
        <v>0</v>
      </c>
      <c r="Y246" s="73">
        <v>0</v>
      </c>
      <c r="Z246" s="73" t="str">
        <f t="shared" si="42"/>
        <v>0</v>
      </c>
      <c r="AA246" s="73">
        <f t="shared" si="43"/>
        <v>35</v>
      </c>
      <c r="AB246" s="78"/>
    </row>
    <row r="247" spans="1:28" x14ac:dyDescent="0.25">
      <c r="A247" s="62">
        <v>22</v>
      </c>
      <c r="B247" s="59" t="s">
        <v>169</v>
      </c>
      <c r="C247" s="59" t="s">
        <v>170</v>
      </c>
      <c r="D247" s="59" t="s">
        <v>137</v>
      </c>
      <c r="E247" s="81" t="s">
        <v>147</v>
      </c>
      <c r="F247" s="59" t="s">
        <v>177</v>
      </c>
      <c r="G247" s="66">
        <v>78.319999999999993</v>
      </c>
      <c r="H247" s="67" t="str">
        <f t="shared" si="33"/>
        <v>1</v>
      </c>
      <c r="I247" s="59">
        <v>0</v>
      </c>
      <c r="J247" s="68" t="str">
        <f t="shared" si="34"/>
        <v>0</v>
      </c>
      <c r="K247" s="72">
        <v>100</v>
      </c>
      <c r="L247" s="73" t="str">
        <f t="shared" si="35"/>
        <v>0</v>
      </c>
      <c r="M247" s="73">
        <v>0</v>
      </c>
      <c r="N247" s="73" t="str">
        <f t="shared" si="36"/>
        <v>8</v>
      </c>
      <c r="O247" s="72">
        <v>5</v>
      </c>
      <c r="P247" s="73" t="str">
        <f t="shared" si="37"/>
        <v>5</v>
      </c>
      <c r="Q247" s="74">
        <v>11</v>
      </c>
      <c r="R247" s="73" t="str">
        <f t="shared" si="38"/>
        <v>0</v>
      </c>
      <c r="S247" s="62">
        <v>63</v>
      </c>
      <c r="T247" s="73" t="str">
        <f t="shared" si="39"/>
        <v>10</v>
      </c>
      <c r="U247" s="73" t="s">
        <v>46</v>
      </c>
      <c r="V247" s="73">
        <f t="shared" si="40"/>
        <v>0</v>
      </c>
      <c r="W247" s="73" t="s">
        <v>67</v>
      </c>
      <c r="X247" s="73">
        <f t="shared" si="41"/>
        <v>0</v>
      </c>
      <c r="Y247" s="73">
        <v>0</v>
      </c>
      <c r="Z247" s="73" t="str">
        <f t="shared" si="42"/>
        <v>0</v>
      </c>
      <c r="AA247" s="73">
        <f t="shared" si="43"/>
        <v>24</v>
      </c>
      <c r="AB247" s="78"/>
    </row>
    <row r="248" spans="1:28" x14ac:dyDescent="0.25">
      <c r="A248" s="62">
        <v>69</v>
      </c>
      <c r="B248" s="59" t="s">
        <v>169</v>
      </c>
      <c r="C248" s="59" t="s">
        <v>170</v>
      </c>
      <c r="D248" s="59" t="s">
        <v>174</v>
      </c>
      <c r="E248" s="80" t="s">
        <v>153</v>
      </c>
      <c r="F248" s="59" t="s">
        <v>176</v>
      </c>
      <c r="G248" s="66">
        <v>53.05</v>
      </c>
      <c r="H248" s="67" t="str">
        <f t="shared" si="33"/>
        <v>1</v>
      </c>
      <c r="I248" s="59">
        <v>0</v>
      </c>
      <c r="J248" s="68" t="str">
        <f t="shared" si="34"/>
        <v>0</v>
      </c>
      <c r="K248" s="72">
        <v>96.22</v>
      </c>
      <c r="L248" s="73" t="str">
        <f t="shared" si="35"/>
        <v>0</v>
      </c>
      <c r="M248" s="73">
        <v>0</v>
      </c>
      <c r="N248" s="73" t="str">
        <f t="shared" si="36"/>
        <v>8</v>
      </c>
      <c r="O248" s="72">
        <v>2</v>
      </c>
      <c r="P248" s="73" t="str">
        <f t="shared" si="37"/>
        <v>5</v>
      </c>
      <c r="Q248" s="74">
        <v>0</v>
      </c>
      <c r="R248" s="73" t="str">
        <f t="shared" si="38"/>
        <v>10</v>
      </c>
      <c r="S248" s="62">
        <v>0</v>
      </c>
      <c r="T248" s="73" t="str">
        <f t="shared" si="39"/>
        <v>10</v>
      </c>
      <c r="U248" s="73"/>
      <c r="V248" s="73">
        <f t="shared" si="40"/>
        <v>1</v>
      </c>
      <c r="W248" s="73" t="s">
        <v>67</v>
      </c>
      <c r="X248" s="73">
        <f t="shared" si="41"/>
        <v>0</v>
      </c>
      <c r="Y248" s="73">
        <v>0</v>
      </c>
      <c r="Z248" s="73" t="str">
        <f t="shared" si="42"/>
        <v>0</v>
      </c>
      <c r="AA248" s="73">
        <f t="shared" si="43"/>
        <v>35</v>
      </c>
      <c r="AB248" s="78"/>
    </row>
    <row r="249" spans="1:28" x14ac:dyDescent="0.25">
      <c r="A249" s="62">
        <v>118</v>
      </c>
      <c r="B249" s="59" t="s">
        <v>169</v>
      </c>
      <c r="C249" s="59" t="s">
        <v>170</v>
      </c>
      <c r="D249" s="59" t="s">
        <v>174</v>
      </c>
      <c r="E249" s="81" t="s">
        <v>146</v>
      </c>
      <c r="F249" s="59" t="s">
        <v>179</v>
      </c>
      <c r="G249" s="66">
        <v>89.59</v>
      </c>
      <c r="H249" s="67" t="str">
        <f t="shared" si="33"/>
        <v>1</v>
      </c>
      <c r="I249" s="59">
        <v>0</v>
      </c>
      <c r="J249" s="68" t="str">
        <f t="shared" si="34"/>
        <v>0</v>
      </c>
      <c r="K249" s="72">
        <v>100</v>
      </c>
      <c r="L249" s="73" t="str">
        <f t="shared" si="35"/>
        <v>0</v>
      </c>
      <c r="M249" s="73">
        <v>0</v>
      </c>
      <c r="N249" s="73" t="str">
        <f t="shared" si="36"/>
        <v>8</v>
      </c>
      <c r="O249" s="72">
        <v>8</v>
      </c>
      <c r="P249" s="73" t="str">
        <f t="shared" si="37"/>
        <v>5</v>
      </c>
      <c r="Q249" s="74">
        <v>17</v>
      </c>
      <c r="R249" s="73" t="str">
        <f t="shared" si="38"/>
        <v>0</v>
      </c>
      <c r="S249" s="62">
        <v>64</v>
      </c>
      <c r="T249" s="73" t="str">
        <f t="shared" si="39"/>
        <v>10</v>
      </c>
      <c r="U249" s="73" t="s">
        <v>46</v>
      </c>
      <c r="V249" s="73">
        <f t="shared" si="40"/>
        <v>0</v>
      </c>
      <c r="W249" s="73" t="s">
        <v>67</v>
      </c>
      <c r="X249" s="73">
        <f t="shared" si="41"/>
        <v>0</v>
      </c>
      <c r="Y249" s="73">
        <v>0</v>
      </c>
      <c r="Z249" s="73" t="str">
        <f t="shared" si="42"/>
        <v>0</v>
      </c>
      <c r="AA249" s="73">
        <f t="shared" si="43"/>
        <v>24</v>
      </c>
      <c r="AB249" s="78"/>
    </row>
    <row r="250" spans="1:28" x14ac:dyDescent="0.25">
      <c r="A250" s="62">
        <v>137</v>
      </c>
      <c r="B250" s="59" t="s">
        <v>169</v>
      </c>
      <c r="C250" s="59" t="s">
        <v>170</v>
      </c>
      <c r="D250" s="59" t="s">
        <v>119</v>
      </c>
      <c r="E250" s="80" t="s">
        <v>120</v>
      </c>
      <c r="F250" s="59" t="s">
        <v>179</v>
      </c>
      <c r="G250" s="66">
        <v>88.54</v>
      </c>
      <c r="H250" s="67" t="str">
        <f t="shared" si="33"/>
        <v>1</v>
      </c>
      <c r="I250" s="59">
        <v>0</v>
      </c>
      <c r="J250" s="68" t="str">
        <f t="shared" si="34"/>
        <v>0</v>
      </c>
      <c r="K250" s="72">
        <v>95.52</v>
      </c>
      <c r="L250" s="73" t="str">
        <f t="shared" si="35"/>
        <v>0</v>
      </c>
      <c r="M250" s="73">
        <v>0</v>
      </c>
      <c r="N250" s="73" t="str">
        <f t="shared" si="36"/>
        <v>8</v>
      </c>
      <c r="O250" s="72">
        <v>12</v>
      </c>
      <c r="P250" s="73" t="str">
        <f t="shared" si="37"/>
        <v>5</v>
      </c>
      <c r="Q250" s="74">
        <v>0</v>
      </c>
      <c r="R250" s="73" t="str">
        <f t="shared" si="38"/>
        <v>10</v>
      </c>
      <c r="S250" s="62">
        <v>0</v>
      </c>
      <c r="T250" s="73" t="str">
        <f t="shared" si="39"/>
        <v>10</v>
      </c>
      <c r="U250" s="73"/>
      <c r="V250" s="73">
        <f t="shared" si="40"/>
        <v>1</v>
      </c>
      <c r="W250" s="73" t="s">
        <v>67</v>
      </c>
      <c r="X250" s="73">
        <f t="shared" si="41"/>
        <v>0</v>
      </c>
      <c r="Y250" s="73">
        <v>0</v>
      </c>
      <c r="Z250" s="73" t="str">
        <f t="shared" si="42"/>
        <v>0</v>
      </c>
      <c r="AA250" s="73">
        <f t="shared" si="43"/>
        <v>35</v>
      </c>
      <c r="AB250" s="78"/>
    </row>
    <row r="251" spans="1:28" x14ac:dyDescent="0.25">
      <c r="A251" s="62">
        <v>172</v>
      </c>
      <c r="B251" s="59" t="s">
        <v>169</v>
      </c>
      <c r="C251" s="59" t="s">
        <v>170</v>
      </c>
      <c r="D251" s="59" t="s">
        <v>174</v>
      </c>
      <c r="E251" s="80" t="s">
        <v>150</v>
      </c>
      <c r="F251" s="59" t="s">
        <v>178</v>
      </c>
      <c r="G251" s="66">
        <v>86.25</v>
      </c>
      <c r="H251" s="67" t="str">
        <f t="shared" si="33"/>
        <v>1</v>
      </c>
      <c r="I251" s="59">
        <v>0</v>
      </c>
      <c r="J251" s="68" t="str">
        <f t="shared" si="34"/>
        <v>0</v>
      </c>
      <c r="K251" s="72">
        <v>96.37</v>
      </c>
      <c r="L251" s="73" t="str">
        <f t="shared" si="35"/>
        <v>0</v>
      </c>
      <c r="M251" s="73">
        <v>0</v>
      </c>
      <c r="N251" s="73" t="str">
        <f t="shared" si="36"/>
        <v>8</v>
      </c>
      <c r="O251" s="72">
        <v>0</v>
      </c>
      <c r="P251" s="73" t="str">
        <f t="shared" si="37"/>
        <v>5</v>
      </c>
      <c r="Q251" s="74">
        <v>0</v>
      </c>
      <c r="R251" s="73" t="str">
        <f t="shared" si="38"/>
        <v>10</v>
      </c>
      <c r="S251" s="62">
        <v>0</v>
      </c>
      <c r="T251" s="73" t="str">
        <f t="shared" si="39"/>
        <v>10</v>
      </c>
      <c r="U251" s="73"/>
      <c r="V251" s="73">
        <f t="shared" si="40"/>
        <v>1</v>
      </c>
      <c r="W251" s="73" t="s">
        <v>67</v>
      </c>
      <c r="X251" s="73">
        <f t="shared" si="41"/>
        <v>0</v>
      </c>
      <c r="Y251" s="73">
        <v>0</v>
      </c>
      <c r="Z251" s="73" t="str">
        <f t="shared" si="42"/>
        <v>0</v>
      </c>
      <c r="AA251" s="73">
        <f t="shared" si="43"/>
        <v>35</v>
      </c>
      <c r="AB251" s="78"/>
    </row>
    <row r="252" spans="1:28" x14ac:dyDescent="0.25">
      <c r="A252" s="62">
        <v>239</v>
      </c>
      <c r="B252" s="59" t="s">
        <v>169</v>
      </c>
      <c r="C252" s="65" t="s">
        <v>170</v>
      </c>
      <c r="D252" s="65" t="s">
        <v>140</v>
      </c>
      <c r="E252" s="80" t="s">
        <v>158</v>
      </c>
      <c r="F252" s="65" t="s">
        <v>172</v>
      </c>
      <c r="G252" s="71">
        <v>62.8</v>
      </c>
      <c r="H252" s="67" t="str">
        <f t="shared" si="33"/>
        <v>1</v>
      </c>
      <c r="I252" s="65">
        <v>0</v>
      </c>
      <c r="J252" s="68" t="str">
        <f t="shared" si="34"/>
        <v>0</v>
      </c>
      <c r="K252" s="72">
        <v>100</v>
      </c>
      <c r="L252" s="73" t="str">
        <f t="shared" si="35"/>
        <v>0</v>
      </c>
      <c r="M252" s="73">
        <v>0</v>
      </c>
      <c r="N252" s="73" t="str">
        <f t="shared" si="36"/>
        <v>8</v>
      </c>
      <c r="O252" s="72">
        <v>0</v>
      </c>
      <c r="P252" s="73" t="str">
        <f t="shared" si="37"/>
        <v>5</v>
      </c>
      <c r="Q252" s="74">
        <v>0</v>
      </c>
      <c r="R252" s="73" t="str">
        <f t="shared" si="38"/>
        <v>10</v>
      </c>
      <c r="S252" s="62">
        <v>0</v>
      </c>
      <c r="T252" s="73" t="str">
        <f t="shared" si="39"/>
        <v>10</v>
      </c>
      <c r="U252" s="73"/>
      <c r="V252" s="73">
        <f t="shared" si="40"/>
        <v>1</v>
      </c>
      <c r="W252" s="73" t="s">
        <v>67</v>
      </c>
      <c r="X252" s="73">
        <f t="shared" si="41"/>
        <v>0</v>
      </c>
      <c r="Y252" s="73">
        <v>0</v>
      </c>
      <c r="Z252" s="73" t="str">
        <f t="shared" si="42"/>
        <v>0</v>
      </c>
      <c r="AA252" s="73">
        <f t="shared" si="43"/>
        <v>35</v>
      </c>
      <c r="AB252" s="78"/>
    </row>
    <row r="253" spans="1:28" x14ac:dyDescent="0.25">
      <c r="A253" s="62">
        <v>16</v>
      </c>
      <c r="B253" s="59" t="s">
        <v>169</v>
      </c>
      <c r="C253" s="59" t="s">
        <v>170</v>
      </c>
      <c r="D253" s="59" t="s">
        <v>174</v>
      </c>
      <c r="E253" s="80" t="s">
        <v>150</v>
      </c>
      <c r="F253" s="59" t="s">
        <v>177</v>
      </c>
      <c r="G253" s="66">
        <v>95.06</v>
      </c>
      <c r="H253" s="67" t="str">
        <f t="shared" si="33"/>
        <v>0</v>
      </c>
      <c r="I253" s="59">
        <v>0</v>
      </c>
      <c r="J253" s="68" t="str">
        <f t="shared" si="34"/>
        <v>0</v>
      </c>
      <c r="K253" s="72">
        <v>96.84</v>
      </c>
      <c r="L253" s="73" t="str">
        <f t="shared" si="35"/>
        <v>0</v>
      </c>
      <c r="M253" s="73">
        <v>0</v>
      </c>
      <c r="N253" s="73" t="str">
        <f t="shared" si="36"/>
        <v>8</v>
      </c>
      <c r="O253" s="72">
        <v>0</v>
      </c>
      <c r="P253" s="73" t="str">
        <f t="shared" si="37"/>
        <v>5</v>
      </c>
      <c r="Q253" s="74">
        <v>0</v>
      </c>
      <c r="R253" s="73" t="str">
        <f t="shared" si="38"/>
        <v>10</v>
      </c>
      <c r="S253" s="62">
        <v>0</v>
      </c>
      <c r="T253" s="73" t="str">
        <f t="shared" si="39"/>
        <v>10</v>
      </c>
      <c r="U253" s="73"/>
      <c r="V253" s="73">
        <f t="shared" si="40"/>
        <v>1</v>
      </c>
      <c r="W253" s="73" t="s">
        <v>67</v>
      </c>
      <c r="X253" s="73">
        <f t="shared" si="41"/>
        <v>0</v>
      </c>
      <c r="Y253" s="73">
        <v>0</v>
      </c>
      <c r="Z253" s="73" t="str">
        <f t="shared" si="42"/>
        <v>0</v>
      </c>
      <c r="AA253" s="73">
        <f t="shared" si="43"/>
        <v>34</v>
      </c>
      <c r="AB253" s="78"/>
    </row>
    <row r="254" spans="1:28" x14ac:dyDescent="0.25">
      <c r="A254" s="62">
        <v>29</v>
      </c>
      <c r="B254" s="59" t="s">
        <v>169</v>
      </c>
      <c r="C254" s="59" t="s">
        <v>170</v>
      </c>
      <c r="D254" s="59" t="s">
        <v>140</v>
      </c>
      <c r="E254" s="80" t="s">
        <v>157</v>
      </c>
      <c r="F254" s="59" t="s">
        <v>177</v>
      </c>
      <c r="G254" s="66">
        <v>95.22</v>
      </c>
      <c r="H254" s="67" t="str">
        <f t="shared" si="33"/>
        <v>0</v>
      </c>
      <c r="I254" s="59">
        <v>2.54</v>
      </c>
      <c r="J254" s="68" t="str">
        <f t="shared" si="34"/>
        <v>8</v>
      </c>
      <c r="K254" s="72">
        <v>98.41</v>
      </c>
      <c r="L254" s="73" t="str">
        <f t="shared" si="35"/>
        <v>0</v>
      </c>
      <c r="M254" s="73">
        <v>100</v>
      </c>
      <c r="N254" s="73" t="str">
        <f t="shared" si="36"/>
        <v>0</v>
      </c>
      <c r="O254" s="72">
        <v>24</v>
      </c>
      <c r="P254" s="73" t="str">
        <f t="shared" si="37"/>
        <v>5</v>
      </c>
      <c r="Q254" s="74">
        <v>0</v>
      </c>
      <c r="R254" s="73" t="str">
        <f t="shared" si="38"/>
        <v>10</v>
      </c>
      <c r="S254" s="62">
        <v>0</v>
      </c>
      <c r="T254" s="73" t="str">
        <f t="shared" si="39"/>
        <v>10</v>
      </c>
      <c r="U254" s="73"/>
      <c r="V254" s="73">
        <f t="shared" si="40"/>
        <v>1</v>
      </c>
      <c r="W254" s="73" t="s">
        <v>67</v>
      </c>
      <c r="X254" s="73">
        <f t="shared" si="41"/>
        <v>0</v>
      </c>
      <c r="Y254" s="73">
        <v>0</v>
      </c>
      <c r="Z254" s="73" t="str">
        <f t="shared" si="42"/>
        <v>0</v>
      </c>
      <c r="AA254" s="73">
        <f t="shared" si="43"/>
        <v>34</v>
      </c>
      <c r="AB254" s="78"/>
    </row>
    <row r="255" spans="1:28" x14ac:dyDescent="0.25">
      <c r="A255" s="62">
        <v>119</v>
      </c>
      <c r="B255" s="59" t="s">
        <v>169</v>
      </c>
      <c r="C255" s="59" t="s">
        <v>170</v>
      </c>
      <c r="D255" s="59" t="s">
        <v>174</v>
      </c>
      <c r="E255" s="80" t="s">
        <v>151</v>
      </c>
      <c r="F255" s="59" t="s">
        <v>179</v>
      </c>
      <c r="G255" s="66">
        <v>109.62</v>
      </c>
      <c r="H255" s="67" t="str">
        <f t="shared" si="33"/>
        <v>0</v>
      </c>
      <c r="I255" s="59">
        <v>0</v>
      </c>
      <c r="J255" s="68" t="str">
        <f t="shared" si="34"/>
        <v>0</v>
      </c>
      <c r="K255" s="72">
        <v>95.72</v>
      </c>
      <c r="L255" s="73" t="str">
        <f t="shared" si="35"/>
        <v>0</v>
      </c>
      <c r="M255" s="73">
        <v>0</v>
      </c>
      <c r="N255" s="73" t="str">
        <f t="shared" si="36"/>
        <v>8</v>
      </c>
      <c r="O255" s="72">
        <v>0</v>
      </c>
      <c r="P255" s="73" t="str">
        <f t="shared" si="37"/>
        <v>5</v>
      </c>
      <c r="Q255" s="74">
        <v>0</v>
      </c>
      <c r="R255" s="73" t="str">
        <f t="shared" si="38"/>
        <v>10</v>
      </c>
      <c r="S255" s="62">
        <v>0</v>
      </c>
      <c r="T255" s="73" t="str">
        <f t="shared" si="39"/>
        <v>10</v>
      </c>
      <c r="U255" s="73"/>
      <c r="V255" s="73">
        <f t="shared" si="40"/>
        <v>1</v>
      </c>
      <c r="W255" s="73" t="s">
        <v>67</v>
      </c>
      <c r="X255" s="73">
        <f t="shared" si="41"/>
        <v>0</v>
      </c>
      <c r="Y255" s="73">
        <v>0</v>
      </c>
      <c r="Z255" s="73" t="str">
        <f t="shared" si="42"/>
        <v>0</v>
      </c>
      <c r="AA255" s="73">
        <f t="shared" si="43"/>
        <v>34</v>
      </c>
      <c r="AB255" s="78"/>
    </row>
    <row r="256" spans="1:28" x14ac:dyDescent="0.25">
      <c r="A256" s="62">
        <v>178</v>
      </c>
      <c r="B256" s="59" t="s">
        <v>169</v>
      </c>
      <c r="C256" s="59" t="s">
        <v>170</v>
      </c>
      <c r="D256" s="59" t="s">
        <v>137</v>
      </c>
      <c r="E256" s="81" t="s">
        <v>147</v>
      </c>
      <c r="F256" s="59" t="s">
        <v>178</v>
      </c>
      <c r="G256" s="66">
        <v>99.31</v>
      </c>
      <c r="H256" s="67" t="str">
        <f t="shared" si="33"/>
        <v>0</v>
      </c>
      <c r="I256" s="59">
        <v>0.69</v>
      </c>
      <c r="J256" s="68" t="str">
        <f t="shared" si="34"/>
        <v>0</v>
      </c>
      <c r="K256" s="72">
        <v>97.06</v>
      </c>
      <c r="L256" s="73" t="str">
        <f t="shared" si="35"/>
        <v>0</v>
      </c>
      <c r="M256" s="73">
        <v>0</v>
      </c>
      <c r="N256" s="73" t="str">
        <f t="shared" si="36"/>
        <v>8</v>
      </c>
      <c r="O256" s="72">
        <v>7</v>
      </c>
      <c r="P256" s="73" t="str">
        <f t="shared" si="37"/>
        <v>5</v>
      </c>
      <c r="Q256" s="74">
        <v>11</v>
      </c>
      <c r="R256" s="73" t="str">
        <f t="shared" si="38"/>
        <v>0</v>
      </c>
      <c r="S256" s="62">
        <v>72</v>
      </c>
      <c r="T256" s="73" t="str">
        <f t="shared" si="39"/>
        <v>10</v>
      </c>
      <c r="U256" s="73" t="s">
        <v>46</v>
      </c>
      <c r="V256" s="73">
        <f t="shared" si="40"/>
        <v>0</v>
      </c>
      <c r="W256" s="73" t="s">
        <v>67</v>
      </c>
      <c r="X256" s="73">
        <f t="shared" si="41"/>
        <v>0</v>
      </c>
      <c r="Y256" s="73">
        <v>0</v>
      </c>
      <c r="Z256" s="73" t="str">
        <f t="shared" si="42"/>
        <v>0</v>
      </c>
      <c r="AA256" s="73">
        <f t="shared" si="43"/>
        <v>23</v>
      </c>
      <c r="AB256" s="78"/>
    </row>
    <row r="257" spans="1:28" x14ac:dyDescent="0.25">
      <c r="A257" s="62">
        <v>223</v>
      </c>
      <c r="B257" s="59" t="s">
        <v>169</v>
      </c>
      <c r="C257" s="65" t="s">
        <v>170</v>
      </c>
      <c r="D257" s="65" t="s">
        <v>174</v>
      </c>
      <c r="E257" s="80" t="s">
        <v>151</v>
      </c>
      <c r="F257" s="65" t="s">
        <v>172</v>
      </c>
      <c r="G257" s="71">
        <v>131.15</v>
      </c>
      <c r="H257" s="67" t="str">
        <f t="shared" si="33"/>
        <v>0</v>
      </c>
      <c r="I257" s="65">
        <v>0</v>
      </c>
      <c r="J257" s="68" t="str">
        <f t="shared" si="34"/>
        <v>0</v>
      </c>
      <c r="K257" s="72">
        <v>98.06</v>
      </c>
      <c r="L257" s="73" t="str">
        <f t="shared" si="35"/>
        <v>0</v>
      </c>
      <c r="M257" s="73">
        <v>0</v>
      </c>
      <c r="N257" s="73" t="str">
        <f t="shared" si="36"/>
        <v>8</v>
      </c>
      <c r="O257" s="72">
        <v>0</v>
      </c>
      <c r="P257" s="73" t="str">
        <f t="shared" si="37"/>
        <v>5</v>
      </c>
      <c r="Q257" s="74">
        <v>0</v>
      </c>
      <c r="R257" s="73" t="str">
        <f t="shared" si="38"/>
        <v>10</v>
      </c>
      <c r="S257" s="62">
        <v>0</v>
      </c>
      <c r="T257" s="73" t="str">
        <f t="shared" si="39"/>
        <v>10</v>
      </c>
      <c r="U257" s="73"/>
      <c r="V257" s="73">
        <f t="shared" si="40"/>
        <v>1</v>
      </c>
      <c r="W257" s="73" t="s">
        <v>67</v>
      </c>
      <c r="X257" s="73">
        <f t="shared" si="41"/>
        <v>0</v>
      </c>
      <c r="Y257" s="73">
        <v>0</v>
      </c>
      <c r="Z257" s="73" t="str">
        <f t="shared" si="42"/>
        <v>0</v>
      </c>
      <c r="AA257" s="73">
        <f t="shared" si="43"/>
        <v>34</v>
      </c>
      <c r="AB257" s="78"/>
    </row>
    <row r="258" spans="1:28" x14ac:dyDescent="0.25">
      <c r="A258" s="62">
        <v>230</v>
      </c>
      <c r="B258" s="59" t="s">
        <v>169</v>
      </c>
      <c r="C258" s="65" t="s">
        <v>170</v>
      </c>
      <c r="D258" s="65" t="s">
        <v>137</v>
      </c>
      <c r="E258" s="81" t="s">
        <v>147</v>
      </c>
      <c r="F258" s="65" t="s">
        <v>172</v>
      </c>
      <c r="G258" s="71">
        <v>150.28</v>
      </c>
      <c r="H258" s="67" t="str">
        <f t="shared" si="33"/>
        <v>0</v>
      </c>
      <c r="I258" s="65">
        <v>0</v>
      </c>
      <c r="J258" s="68" t="str">
        <f t="shared" si="34"/>
        <v>0</v>
      </c>
      <c r="K258" s="72">
        <v>100</v>
      </c>
      <c r="L258" s="73" t="str">
        <f t="shared" si="35"/>
        <v>0</v>
      </c>
      <c r="M258" s="73">
        <v>0</v>
      </c>
      <c r="N258" s="73" t="str">
        <f t="shared" si="36"/>
        <v>8</v>
      </c>
      <c r="O258" s="72">
        <v>0</v>
      </c>
      <c r="P258" s="73" t="str">
        <f t="shared" si="37"/>
        <v>5</v>
      </c>
      <c r="Q258" s="74">
        <v>13</v>
      </c>
      <c r="R258" s="73" t="str">
        <f t="shared" si="38"/>
        <v>0</v>
      </c>
      <c r="S258" s="62">
        <v>73</v>
      </c>
      <c r="T258" s="73" t="str">
        <f t="shared" si="39"/>
        <v>10</v>
      </c>
      <c r="U258" s="73" t="s">
        <v>46</v>
      </c>
      <c r="V258" s="73">
        <f t="shared" si="40"/>
        <v>0</v>
      </c>
      <c r="W258" s="73" t="s">
        <v>67</v>
      </c>
      <c r="X258" s="73">
        <f t="shared" si="41"/>
        <v>0</v>
      </c>
      <c r="Y258" s="73">
        <v>0</v>
      </c>
      <c r="Z258" s="73" t="str">
        <f t="shared" si="42"/>
        <v>0</v>
      </c>
      <c r="AA258" s="73">
        <f t="shared" si="43"/>
        <v>23</v>
      </c>
      <c r="AB258" s="78"/>
    </row>
    <row r="259" spans="1:28" x14ac:dyDescent="0.25">
      <c r="A259" s="62">
        <v>58</v>
      </c>
      <c r="B259" s="59" t="s">
        <v>169</v>
      </c>
      <c r="C259" s="59" t="s">
        <v>170</v>
      </c>
      <c r="D259" s="59" t="s">
        <v>175</v>
      </c>
      <c r="E259" s="81" t="s">
        <v>128</v>
      </c>
      <c r="F259" s="59" t="s">
        <v>176</v>
      </c>
      <c r="G259" s="66">
        <v>98.77</v>
      </c>
      <c r="H259" s="67" t="str">
        <f t="shared" ref="H259:H262" si="44">IF(G259&gt;95,"0",IF(C259&gt;90,"1",IF(C259&gt;85,"2",IF(G259&gt;80,"4","6"))))</f>
        <v>0</v>
      </c>
      <c r="I259" s="59">
        <v>0.61</v>
      </c>
      <c r="J259" s="68" t="str">
        <f t="shared" ref="J259:J262" si="45">IF(I259&lt;0.75,"0",IF(E259&lt;2,"2",IF(E259&lt;3,"4",IF(E259&lt;5,"6","8"))))</f>
        <v>0</v>
      </c>
      <c r="K259" s="72">
        <v>84.16</v>
      </c>
      <c r="L259" s="73" t="str">
        <f t="shared" ref="L259:L262" si="46">IF(K259&gt;95,"0",IF(K259&gt;90,"2",IF(K259&gt;85,"4",IF(K259&gt;80,"6","8"))))</f>
        <v>6</v>
      </c>
      <c r="M259" s="73">
        <v>95.06</v>
      </c>
      <c r="N259" s="73" t="str">
        <f t="shared" ref="N259:N262" si="47">IF(M259&gt;95,"0",IF(M259&gt;90,"2",IF(M259&gt;85,"4",IF(M259&gt;80,"6","8"))))</f>
        <v>0</v>
      </c>
      <c r="O259" s="72">
        <v>29</v>
      </c>
      <c r="P259" s="73" t="str">
        <f t="shared" ref="P259:P262" si="48">IF(O259=15,"0",IF(O259&lt;30,"5",IF(O259&lt;50,"10",IF(O259&lt;100,"20","25"))))</f>
        <v>5</v>
      </c>
      <c r="Q259" s="74">
        <v>15</v>
      </c>
      <c r="R259" s="73" t="str">
        <f t="shared" ref="R259:R262" si="49">IF(Q259&gt;6,"0",IF(Q259&gt;5,"5",IF(Q259&gt;4,"7","10")))</f>
        <v>0</v>
      </c>
      <c r="S259" s="62">
        <v>71</v>
      </c>
      <c r="T259" s="73" t="str">
        <f t="shared" ref="T259:T262" si="50">IF(S259&gt;80,"0",IF(S259&gt;75,"5",IF(70,"10","15")))</f>
        <v>10</v>
      </c>
      <c r="U259" s="73" t="s">
        <v>46</v>
      </c>
      <c r="V259" s="73">
        <f t="shared" ref="V259:V262" si="51">IF(U259="NO",0,1)</f>
        <v>0</v>
      </c>
      <c r="W259" s="73" t="s">
        <v>67</v>
      </c>
      <c r="X259" s="73">
        <f t="shared" ref="X259:X262" si="52">IF(W259="R",0,IF(W259="SU",1,IF(W259="U",5,)))</f>
        <v>0</v>
      </c>
      <c r="Y259" s="73">
        <v>0</v>
      </c>
      <c r="Z259" s="73" t="str">
        <f t="shared" ref="Z259:Z262" si="53">IF(Y259=0,"0",IF(Y259&lt;25,"1",IF(Y259&lt;50,"2",IF(Y259&lt;100,"3","5"))))</f>
        <v>0</v>
      </c>
      <c r="AA259" s="73">
        <f t="shared" ref="AA259:AA262" si="54">SUM(H259+J259+L259+N259+P259+R259+T259+V259+X259+Z259)</f>
        <v>21</v>
      </c>
      <c r="AB259" s="78"/>
    </row>
    <row r="260" spans="1:28" x14ac:dyDescent="0.25">
      <c r="A260" s="62">
        <v>190</v>
      </c>
      <c r="B260" s="59" t="s">
        <v>169</v>
      </c>
      <c r="C260" s="59" t="s">
        <v>170</v>
      </c>
      <c r="D260" s="59" t="s">
        <v>119</v>
      </c>
      <c r="E260" s="80" t="s">
        <v>119</v>
      </c>
      <c r="F260" s="59" t="s">
        <v>178</v>
      </c>
      <c r="G260" s="66">
        <v>76.36</v>
      </c>
      <c r="H260" s="67" t="str">
        <f t="shared" si="44"/>
        <v>1</v>
      </c>
      <c r="I260" s="59">
        <v>0</v>
      </c>
      <c r="J260" s="68" t="str">
        <f t="shared" si="45"/>
        <v>0</v>
      </c>
      <c r="K260" s="72">
        <v>88.77</v>
      </c>
      <c r="L260" s="73" t="str">
        <f t="shared" si="46"/>
        <v>4</v>
      </c>
      <c r="M260" s="73">
        <v>100</v>
      </c>
      <c r="N260" s="73" t="str">
        <f t="shared" si="47"/>
        <v>0</v>
      </c>
      <c r="O260" s="72">
        <v>21</v>
      </c>
      <c r="P260" s="73" t="str">
        <f t="shared" si="48"/>
        <v>5</v>
      </c>
      <c r="Q260" s="74">
        <v>0</v>
      </c>
      <c r="R260" s="73" t="str">
        <f t="shared" si="49"/>
        <v>10</v>
      </c>
      <c r="S260" s="62">
        <v>0</v>
      </c>
      <c r="T260" s="73" t="str">
        <f t="shared" si="50"/>
        <v>10</v>
      </c>
      <c r="U260" s="73"/>
      <c r="V260" s="73">
        <f t="shared" si="51"/>
        <v>1</v>
      </c>
      <c r="W260" s="73" t="s">
        <v>67</v>
      </c>
      <c r="X260" s="73">
        <f t="shared" si="52"/>
        <v>0</v>
      </c>
      <c r="Y260" s="73">
        <v>3</v>
      </c>
      <c r="Z260" s="73" t="str">
        <f t="shared" si="53"/>
        <v>1</v>
      </c>
      <c r="AA260" s="73">
        <f t="shared" si="54"/>
        <v>32</v>
      </c>
      <c r="AB260" s="78"/>
    </row>
    <row r="261" spans="1:28" x14ac:dyDescent="0.25">
      <c r="A261" s="62">
        <v>155</v>
      </c>
      <c r="B261" s="59" t="s">
        <v>169</v>
      </c>
      <c r="C261" s="59" t="s">
        <v>170</v>
      </c>
      <c r="D261" s="59" t="s">
        <v>171</v>
      </c>
      <c r="E261" s="80" t="s">
        <v>103</v>
      </c>
      <c r="F261" s="59" t="s">
        <v>179</v>
      </c>
      <c r="G261" s="66">
        <v>97.69</v>
      </c>
      <c r="H261" s="67" t="str">
        <f t="shared" si="44"/>
        <v>0</v>
      </c>
      <c r="I261" s="59">
        <v>0</v>
      </c>
      <c r="J261" s="68" t="str">
        <f t="shared" si="45"/>
        <v>0</v>
      </c>
      <c r="K261" s="72">
        <v>91.96</v>
      </c>
      <c r="L261" s="73" t="str">
        <f t="shared" si="46"/>
        <v>2</v>
      </c>
      <c r="M261" s="73">
        <v>0</v>
      </c>
      <c r="N261" s="73" t="str">
        <f t="shared" si="47"/>
        <v>8</v>
      </c>
      <c r="O261" s="72">
        <v>15</v>
      </c>
      <c r="P261" s="73" t="str">
        <f t="shared" si="48"/>
        <v>0</v>
      </c>
      <c r="Q261" s="74">
        <v>0</v>
      </c>
      <c r="R261" s="73" t="str">
        <f t="shared" si="49"/>
        <v>10</v>
      </c>
      <c r="S261" s="62">
        <v>0</v>
      </c>
      <c r="T261" s="73" t="str">
        <f t="shared" si="50"/>
        <v>10</v>
      </c>
      <c r="U261" s="73"/>
      <c r="V261" s="73">
        <f t="shared" si="51"/>
        <v>1</v>
      </c>
      <c r="W261" s="73" t="s">
        <v>67</v>
      </c>
      <c r="X261" s="73">
        <f t="shared" si="52"/>
        <v>0</v>
      </c>
      <c r="Y261" s="73">
        <v>0</v>
      </c>
      <c r="Z261" s="73" t="str">
        <f t="shared" si="53"/>
        <v>0</v>
      </c>
      <c r="AA261" s="73">
        <f t="shared" si="54"/>
        <v>31</v>
      </c>
      <c r="AB261" s="78"/>
    </row>
    <row r="262" spans="1:28" x14ac:dyDescent="0.25">
      <c r="A262" s="62">
        <v>179</v>
      </c>
      <c r="B262" s="59" t="s">
        <v>169</v>
      </c>
      <c r="C262" s="59" t="s">
        <v>170</v>
      </c>
      <c r="D262" s="59" t="s">
        <v>137</v>
      </c>
      <c r="E262" s="81" t="s">
        <v>145</v>
      </c>
      <c r="F262" s="59" t="s">
        <v>178</v>
      </c>
      <c r="G262" s="66">
        <v>84.99</v>
      </c>
      <c r="H262" s="67" t="str">
        <f t="shared" si="44"/>
        <v>1</v>
      </c>
      <c r="I262" s="59">
        <v>0</v>
      </c>
      <c r="J262" s="68" t="str">
        <f t="shared" si="45"/>
        <v>0</v>
      </c>
      <c r="K262" s="72">
        <v>96.55</v>
      </c>
      <c r="L262" s="73" t="str">
        <f t="shared" si="46"/>
        <v>0</v>
      </c>
      <c r="M262" s="73">
        <v>100</v>
      </c>
      <c r="N262" s="73" t="str">
        <f t="shared" si="47"/>
        <v>0</v>
      </c>
      <c r="O262" s="72">
        <v>0</v>
      </c>
      <c r="P262" s="73" t="str">
        <f t="shared" si="48"/>
        <v>5</v>
      </c>
      <c r="Q262" s="74">
        <v>10</v>
      </c>
      <c r="R262" s="73" t="str">
        <f t="shared" si="49"/>
        <v>0</v>
      </c>
      <c r="S262" s="62">
        <v>74</v>
      </c>
      <c r="T262" s="73" t="str">
        <f t="shared" si="50"/>
        <v>10</v>
      </c>
      <c r="U262" s="73" t="s">
        <v>46</v>
      </c>
      <c r="V262" s="73">
        <f t="shared" si="51"/>
        <v>0</v>
      </c>
      <c r="W262" s="73" t="s">
        <v>67</v>
      </c>
      <c r="X262" s="73">
        <f t="shared" si="52"/>
        <v>0</v>
      </c>
      <c r="Y262" s="73">
        <v>0</v>
      </c>
      <c r="Z262" s="73" t="str">
        <f t="shared" si="53"/>
        <v>0</v>
      </c>
      <c r="AA262" s="73">
        <f t="shared" si="54"/>
        <v>16</v>
      </c>
      <c r="AB262" s="78"/>
    </row>
    <row r="266" spans="1:28" s="1" customFormat="1" x14ac:dyDescent="0.25">
      <c r="C266" s="13" t="s">
        <v>63</v>
      </c>
      <c r="D266" s="31">
        <v>0</v>
      </c>
      <c r="E266" s="32" t="s">
        <v>64</v>
      </c>
      <c r="F266" s="31">
        <v>0</v>
      </c>
      <c r="G266" s="13" t="s">
        <v>63</v>
      </c>
      <c r="H266" s="31">
        <v>0</v>
      </c>
      <c r="I266" s="13" t="s">
        <v>63</v>
      </c>
      <c r="J266" s="31">
        <v>0</v>
      </c>
      <c r="K266" s="33">
        <v>15</v>
      </c>
      <c r="L266" s="31">
        <v>0</v>
      </c>
      <c r="M266" s="34" t="s">
        <v>65</v>
      </c>
      <c r="N266" s="6">
        <v>0</v>
      </c>
      <c r="O266" s="34" t="s">
        <v>66</v>
      </c>
      <c r="P266" s="31">
        <v>0</v>
      </c>
      <c r="Q266" s="35" t="s">
        <v>46</v>
      </c>
      <c r="R266" s="6">
        <v>0</v>
      </c>
      <c r="S266" s="35" t="s">
        <v>67</v>
      </c>
      <c r="T266" s="6">
        <v>0</v>
      </c>
      <c r="U266" s="34">
        <v>0</v>
      </c>
      <c r="V266" s="6">
        <v>0</v>
      </c>
    </row>
    <row r="267" spans="1:28" s="1" customFormat="1" x14ac:dyDescent="0.25">
      <c r="C267" s="14" t="s">
        <v>68</v>
      </c>
      <c r="D267" s="31">
        <v>1</v>
      </c>
      <c r="E267" s="32" t="s">
        <v>69</v>
      </c>
      <c r="F267" s="31">
        <v>2</v>
      </c>
      <c r="G267" s="14" t="s">
        <v>68</v>
      </c>
      <c r="H267" s="31">
        <v>2</v>
      </c>
      <c r="I267" s="14" t="s">
        <v>68</v>
      </c>
      <c r="J267" s="31">
        <v>2</v>
      </c>
      <c r="K267" s="33" t="s">
        <v>70</v>
      </c>
      <c r="L267" s="31">
        <v>5</v>
      </c>
      <c r="M267" s="34" t="s">
        <v>71</v>
      </c>
      <c r="N267" s="6">
        <v>5</v>
      </c>
      <c r="O267" s="34" t="s">
        <v>72</v>
      </c>
      <c r="P267" s="31">
        <v>5</v>
      </c>
      <c r="Q267" s="35" t="s">
        <v>73</v>
      </c>
      <c r="R267" s="6">
        <v>10</v>
      </c>
      <c r="S267" s="35" t="s">
        <v>74</v>
      </c>
      <c r="T267" s="6">
        <v>3</v>
      </c>
      <c r="U267" s="34" t="s">
        <v>75</v>
      </c>
      <c r="V267" s="6">
        <v>1</v>
      </c>
    </row>
    <row r="268" spans="1:28" s="1" customFormat="1" x14ac:dyDescent="0.25">
      <c r="C268" s="13" t="s">
        <v>76</v>
      </c>
      <c r="D268" s="31">
        <v>2</v>
      </c>
      <c r="E268" s="32" t="s">
        <v>77</v>
      </c>
      <c r="F268" s="31">
        <v>4</v>
      </c>
      <c r="G268" s="13" t="s">
        <v>76</v>
      </c>
      <c r="H268" s="31">
        <v>4</v>
      </c>
      <c r="I268" s="13" t="s">
        <v>76</v>
      </c>
      <c r="J268" s="31">
        <v>4</v>
      </c>
      <c r="K268" s="33" t="s">
        <v>78</v>
      </c>
      <c r="L268" s="31">
        <v>10</v>
      </c>
      <c r="M268" s="34" t="s">
        <v>79</v>
      </c>
      <c r="N268" s="6">
        <v>7</v>
      </c>
      <c r="O268" s="34" t="s">
        <v>80</v>
      </c>
      <c r="P268" s="31">
        <v>10</v>
      </c>
      <c r="Q268" s="35"/>
      <c r="R268" s="6"/>
      <c r="S268" s="35" t="s">
        <v>81</v>
      </c>
      <c r="T268" s="6">
        <v>5</v>
      </c>
      <c r="U268" s="34" t="s">
        <v>82</v>
      </c>
      <c r="V268" s="6">
        <v>2</v>
      </c>
    </row>
    <row r="269" spans="1:28" s="1" customFormat="1" x14ac:dyDescent="0.25">
      <c r="C269" s="13" t="s">
        <v>83</v>
      </c>
      <c r="D269" s="31">
        <v>4</v>
      </c>
      <c r="E269" s="32" t="s">
        <v>84</v>
      </c>
      <c r="F269" s="31">
        <v>6</v>
      </c>
      <c r="G269" s="13" t="s">
        <v>83</v>
      </c>
      <c r="H269" s="31">
        <v>6</v>
      </c>
      <c r="I269" s="13" t="s">
        <v>83</v>
      </c>
      <c r="J269" s="31">
        <v>6</v>
      </c>
      <c r="K269" s="33" t="s">
        <v>85</v>
      </c>
      <c r="L269" s="31">
        <v>20</v>
      </c>
      <c r="M269" s="34" t="s">
        <v>86</v>
      </c>
      <c r="N269" s="6">
        <v>10</v>
      </c>
      <c r="O269" s="34" t="s">
        <v>87</v>
      </c>
      <c r="P269" s="31">
        <v>15</v>
      </c>
      <c r="Q269" s="35"/>
      <c r="R269" s="6"/>
      <c r="S269" s="35"/>
      <c r="T269" s="6"/>
      <c r="U269" s="34" t="s">
        <v>88</v>
      </c>
      <c r="V269" s="6">
        <v>3</v>
      </c>
      <c r="W269" s="4"/>
    </row>
    <row r="270" spans="1:28" s="1" customFormat="1" x14ac:dyDescent="0.25">
      <c r="C270" s="36" t="s">
        <v>89</v>
      </c>
      <c r="D270" s="6">
        <v>6</v>
      </c>
      <c r="E270" s="35" t="s">
        <v>90</v>
      </c>
      <c r="F270" s="6">
        <v>8</v>
      </c>
      <c r="G270" s="36" t="s">
        <v>89</v>
      </c>
      <c r="H270" s="6">
        <v>8</v>
      </c>
      <c r="I270" s="36" t="s">
        <v>89</v>
      </c>
      <c r="J270" s="6">
        <v>8</v>
      </c>
      <c r="K270" s="35" t="s">
        <v>91</v>
      </c>
      <c r="L270" s="6">
        <v>25</v>
      </c>
      <c r="M270" s="35"/>
      <c r="N270" s="6"/>
      <c r="O270" s="35"/>
      <c r="P270" s="6"/>
      <c r="Q270" s="35"/>
      <c r="R270" s="6"/>
      <c r="S270" s="35"/>
      <c r="T270" s="6"/>
      <c r="U270" s="35" t="s">
        <v>91</v>
      </c>
      <c r="V270" s="6">
        <v>5</v>
      </c>
    </row>
    <row r="271" spans="1:28" s="1" customFormat="1" x14ac:dyDescent="0.25"/>
    <row r="272" spans="1:28" s="1" customFormat="1" ht="15.75" x14ac:dyDescent="0.25">
      <c r="B272" s="45" t="s">
        <v>92</v>
      </c>
      <c r="C272" s="104" t="s">
        <v>93</v>
      </c>
      <c r="D272" s="104"/>
      <c r="E272" s="104"/>
      <c r="F272" s="104"/>
      <c r="G272" s="104"/>
      <c r="H272" s="104"/>
      <c r="I272" s="104"/>
      <c r="J272" s="104"/>
      <c r="K272" s="104" t="s">
        <v>94</v>
      </c>
      <c r="L272" s="104"/>
      <c r="M272" s="104" t="s">
        <v>95</v>
      </c>
      <c r="N272" s="104"/>
      <c r="O272" s="104"/>
      <c r="P272" s="104"/>
      <c r="Q272" s="104"/>
      <c r="R272" s="104"/>
      <c r="S272" s="104" t="s">
        <v>96</v>
      </c>
      <c r="T272" s="104"/>
      <c r="U272" s="104"/>
      <c r="V272" s="104"/>
      <c r="W272" s="12"/>
      <c r="X272" s="12"/>
    </row>
    <row r="273" spans="2:24" s="1" customFormat="1" ht="15.75" x14ac:dyDescent="0.25">
      <c r="B273" s="45" t="s">
        <v>97</v>
      </c>
      <c r="C273" s="103">
        <v>0.3</v>
      </c>
      <c r="D273" s="104"/>
      <c r="E273" s="104"/>
      <c r="F273" s="104"/>
      <c r="G273" s="104"/>
      <c r="H273" s="104"/>
      <c r="I273" s="104"/>
      <c r="J273" s="104"/>
      <c r="K273" s="105">
        <v>0.25</v>
      </c>
      <c r="L273" s="106"/>
      <c r="M273" s="105">
        <v>0.35</v>
      </c>
      <c r="N273" s="107"/>
      <c r="O273" s="107"/>
      <c r="P273" s="107"/>
      <c r="Q273" s="107"/>
      <c r="R273" s="106"/>
      <c r="S273" s="105">
        <v>0.1</v>
      </c>
      <c r="T273" s="107"/>
      <c r="U273" s="107"/>
      <c r="V273" s="106"/>
      <c r="W273" s="12"/>
      <c r="X273" s="12"/>
    </row>
    <row r="274" spans="2:24" s="1" customFormat="1" ht="15.75" x14ac:dyDescent="0.25">
      <c r="B274" s="45" t="s">
        <v>98</v>
      </c>
      <c r="C274" s="58">
        <v>6</v>
      </c>
      <c r="D274" s="22"/>
      <c r="E274" s="58">
        <v>8</v>
      </c>
      <c r="F274" s="22"/>
      <c r="G274" s="58">
        <v>8</v>
      </c>
      <c r="H274" s="22"/>
      <c r="I274" s="58">
        <v>8</v>
      </c>
      <c r="J274" s="22"/>
      <c r="K274" s="58">
        <v>25</v>
      </c>
      <c r="L274" s="22"/>
      <c r="M274" s="58">
        <v>10</v>
      </c>
      <c r="N274" s="22"/>
      <c r="O274" s="58">
        <v>15</v>
      </c>
      <c r="P274" s="22"/>
      <c r="Q274" s="58">
        <v>10</v>
      </c>
      <c r="R274" s="22"/>
      <c r="S274" s="58">
        <v>5</v>
      </c>
      <c r="T274" s="22"/>
      <c r="U274" s="58">
        <v>5</v>
      </c>
      <c r="V274" s="22"/>
      <c r="W274" s="38">
        <v>100</v>
      </c>
      <c r="X274" s="12"/>
    </row>
    <row r="275" spans="2:24" s="1" customFormat="1" ht="47.25" x14ac:dyDescent="0.25">
      <c r="B275" s="46" t="s">
        <v>99</v>
      </c>
      <c r="C275" s="41" t="s">
        <v>100</v>
      </c>
      <c r="D275" s="39" t="s">
        <v>2</v>
      </c>
      <c r="E275" s="40" t="s">
        <v>3</v>
      </c>
      <c r="F275" s="39" t="s">
        <v>4</v>
      </c>
      <c r="G275" s="40" t="s">
        <v>5</v>
      </c>
      <c r="H275" s="39" t="s">
        <v>6</v>
      </c>
      <c r="I275" s="40" t="s">
        <v>7</v>
      </c>
      <c r="J275" s="39" t="s">
        <v>8</v>
      </c>
      <c r="K275" s="40" t="s">
        <v>101</v>
      </c>
      <c r="L275" s="39" t="s">
        <v>10</v>
      </c>
      <c r="M275" s="40" t="s">
        <v>11</v>
      </c>
      <c r="N275" s="39" t="s">
        <v>12</v>
      </c>
      <c r="O275" s="40" t="s">
        <v>13</v>
      </c>
      <c r="P275" s="39" t="s">
        <v>14</v>
      </c>
      <c r="Q275" s="40" t="s">
        <v>15</v>
      </c>
      <c r="R275" s="39" t="s">
        <v>16</v>
      </c>
      <c r="S275" s="40" t="s">
        <v>17</v>
      </c>
      <c r="T275" s="39" t="s">
        <v>18</v>
      </c>
      <c r="U275" s="40" t="s">
        <v>19</v>
      </c>
      <c r="V275" s="39" t="s">
        <v>20</v>
      </c>
      <c r="W275" s="42" t="s">
        <v>21</v>
      </c>
      <c r="X275" s="43" t="s">
        <v>22</v>
      </c>
    </row>
  </sheetData>
  <sortState xmlns:xlrd2="http://schemas.microsoft.com/office/spreadsheetml/2017/richdata2" ref="A3:AC262">
    <sortCondition descending="1" ref="AA3"/>
  </sortState>
  <mergeCells count="8">
    <mergeCell ref="C272:J272"/>
    <mergeCell ref="K272:L272"/>
    <mergeCell ref="M272:R272"/>
    <mergeCell ref="S272:V272"/>
    <mergeCell ref="C273:J273"/>
    <mergeCell ref="K273:L273"/>
    <mergeCell ref="M273:R273"/>
    <mergeCell ref="S273:V2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workbookViewId="0">
      <selection activeCell="X13" sqref="X13"/>
    </sheetView>
  </sheetViews>
  <sheetFormatPr defaultColWidth="8.7109375" defaultRowHeight="15" x14ac:dyDescent="0.25"/>
  <cols>
    <col min="1" max="16384" width="8.7109375" style="1"/>
  </cols>
  <sheetData>
    <row r="1" spans="1:27" ht="47.25" x14ac:dyDescent="0.25">
      <c r="A1" s="40" t="s">
        <v>0</v>
      </c>
      <c r="B1" s="41" t="s">
        <v>1</v>
      </c>
      <c r="C1" s="39" t="s">
        <v>2</v>
      </c>
      <c r="D1" s="40" t="s">
        <v>3</v>
      </c>
      <c r="E1" s="39" t="s">
        <v>4</v>
      </c>
      <c r="F1" s="40" t="s">
        <v>5</v>
      </c>
      <c r="G1" s="39" t="s">
        <v>6</v>
      </c>
      <c r="H1" s="40" t="s">
        <v>7</v>
      </c>
      <c r="I1" s="39" t="s">
        <v>8</v>
      </c>
      <c r="J1" s="40" t="s">
        <v>9</v>
      </c>
      <c r="K1" s="39" t="s">
        <v>10</v>
      </c>
      <c r="L1" s="40" t="s">
        <v>11</v>
      </c>
      <c r="M1" s="39" t="s">
        <v>12</v>
      </c>
      <c r="N1" s="40" t="s">
        <v>13</v>
      </c>
      <c r="O1" s="39" t="s">
        <v>14</v>
      </c>
      <c r="P1" s="40" t="s">
        <v>15</v>
      </c>
      <c r="Q1" s="39" t="s">
        <v>16</v>
      </c>
      <c r="R1" s="40" t="s">
        <v>17</v>
      </c>
      <c r="S1" s="39" t="s">
        <v>18</v>
      </c>
      <c r="T1" s="40" t="s">
        <v>19</v>
      </c>
      <c r="U1" s="39" t="s">
        <v>20</v>
      </c>
      <c r="V1" s="42" t="s">
        <v>21</v>
      </c>
      <c r="W1" s="43" t="s">
        <v>22</v>
      </c>
      <c r="X1" s="44"/>
      <c r="Y1" s="44"/>
      <c r="Z1" s="44"/>
      <c r="AA1" s="44"/>
    </row>
    <row r="2" spans="1:27" ht="15.75" x14ac:dyDescent="0.25">
      <c r="A2" s="48" t="s">
        <v>23</v>
      </c>
      <c r="B2" s="19">
        <v>95</v>
      </c>
      <c r="C2" s="51" t="str">
        <f>IF(B2&gt;95,"0",IF(B2&gt;90,"1",IF(B2&gt;85,"2",IF(B2&gt;80,"4","6"))))</f>
        <v>1</v>
      </c>
      <c r="D2" s="50">
        <v>4</v>
      </c>
      <c r="E2" s="51" t="str">
        <f>IF(D2&lt;0.75,"0",IF(D2&lt;2,"2",IF(D2&lt;3,"4",IF(D2&lt;5,"6","8"))))</f>
        <v>6</v>
      </c>
      <c r="F2" s="20">
        <v>91</v>
      </c>
      <c r="G2" s="51" t="str">
        <f>IF(F2&gt;95,"0",IF(F2&gt;90,"2",IF(F2&gt;85,"4",IF(F2&gt;80,"6","8"))))</f>
        <v>2</v>
      </c>
      <c r="H2" s="18">
        <v>98</v>
      </c>
      <c r="I2" s="51" t="str">
        <f>IF(H2&gt;95,"0",IF(H2&gt;90,"2",IF(H2&gt;85,"4",IF(H2&gt;80,"6","8"))))</f>
        <v>0</v>
      </c>
      <c r="J2" s="17">
        <v>177</v>
      </c>
      <c r="K2" s="51" t="str">
        <f>IF(J2=15,"0",IF(J2&lt;30,"5",IF(J2&lt;50,"10",IF(J2&lt;100,"20","25"))))</f>
        <v>25</v>
      </c>
      <c r="L2" s="52">
        <v>7.5980418759999999</v>
      </c>
      <c r="M2" s="49" t="str">
        <f>IF(L2&gt;6,"0",IF(L2&gt;5,"5",IF(L2&gt;4,"7","10")))</f>
        <v>0</v>
      </c>
      <c r="N2" s="52">
        <v>65</v>
      </c>
      <c r="O2" s="51" t="str">
        <f>IF(N2&gt;80,"0",IF(N2&gt;75,"5",IF(N2&gt;70,"10","15")))</f>
        <v>15</v>
      </c>
      <c r="P2" s="48" t="s">
        <v>24</v>
      </c>
      <c r="Q2" s="49">
        <f>IF(P2="NO",0,1)</f>
        <v>0</v>
      </c>
      <c r="R2" s="48" t="s">
        <v>25</v>
      </c>
      <c r="S2" s="49">
        <f>IF(R2="R",0,IF(R2="SU",1,IF(R2="U",5,)))</f>
        <v>5</v>
      </c>
      <c r="T2" s="16">
        <v>18</v>
      </c>
      <c r="U2" s="49" t="str">
        <f>IF(T2=0,"0",IF(T2&lt;25,"1",IF(T2&lt;50,"2",IF(T2&lt;100,"3","5"))))</f>
        <v>1</v>
      </c>
      <c r="V2" s="53">
        <f>SUM(C2+E2+G2+I2+K2+M2+O2+Q2+S2+U2)</f>
        <v>55</v>
      </c>
      <c r="W2" s="56"/>
      <c r="Y2" s="108" t="s">
        <v>26</v>
      </c>
      <c r="Z2" s="108"/>
      <c r="AA2" s="108"/>
    </row>
    <row r="3" spans="1:27" ht="18.75" x14ac:dyDescent="0.25">
      <c r="A3" s="48" t="s">
        <v>27</v>
      </c>
      <c r="B3" s="19">
        <v>85</v>
      </c>
      <c r="C3" s="51" t="str">
        <f t="shared" ref="C3:C27" si="0">IF(B3&gt;95,"0",IF(B3&gt;90,"1",IF(B3&gt;85,"2",IF(B3&gt;80,"4","6"))))</f>
        <v>4</v>
      </c>
      <c r="D3" s="50">
        <v>2.67</v>
      </c>
      <c r="E3" s="51" t="str">
        <f t="shared" ref="E3:E27" si="1">IF(D3&lt;0.75,"0",IF(D3&lt;2,"2",IF(D3&lt;3,"4",IF(D3&lt;5,"6","8"))))</f>
        <v>4</v>
      </c>
      <c r="F3" s="20">
        <v>91</v>
      </c>
      <c r="G3" s="51" t="str">
        <f t="shared" ref="G3:G27" si="2">IF(F3&gt;95,"0",IF(F3&gt;90,"2",IF(F3&gt;85,"4",IF(F3&gt;80,"6","8"))))</f>
        <v>2</v>
      </c>
      <c r="H3" s="18">
        <v>97</v>
      </c>
      <c r="I3" s="51" t="str">
        <f t="shared" ref="I3:I27" si="3">IF(H3&gt;95,"0",IF(H3&gt;90,"2",IF(H3&gt;85,"4",IF(H3&gt;80,"6","8"))))</f>
        <v>0</v>
      </c>
      <c r="J3" s="17">
        <v>117</v>
      </c>
      <c r="K3" s="51" t="str">
        <f>IF(J3=15,"0",IF(J3&lt;30,"5",IF(J3&lt;50,"10",IF(J3&lt;100,"20","25"))))</f>
        <v>25</v>
      </c>
      <c r="L3" s="52">
        <v>4.4535494790000003</v>
      </c>
      <c r="M3" s="49" t="str">
        <f t="shared" ref="M3:M27" si="4">IF(L3&gt;6,"0",IF(L3&gt;5,"5",IF(L3&gt;4,"7","10")))</f>
        <v>7</v>
      </c>
      <c r="N3" s="52">
        <v>60</v>
      </c>
      <c r="O3" s="51" t="str">
        <f t="shared" ref="O3:O27" si="5">IF(N3&gt;80,"0",IF(N3&gt;75,"5",IF(N3&gt;70,"10","15")))</f>
        <v>15</v>
      </c>
      <c r="P3" s="48" t="s">
        <v>28</v>
      </c>
      <c r="Q3" s="49">
        <f t="shared" ref="Q3:Q27" si="6">IF(P3="NO",0,1)</f>
        <v>1</v>
      </c>
      <c r="R3" s="48" t="s">
        <v>25</v>
      </c>
      <c r="S3" s="49">
        <f t="shared" ref="S3:S27" si="7">IF(R3="R",0,IF(R3="SU",1,IF(R3="U",5,)))</f>
        <v>5</v>
      </c>
      <c r="T3" s="17">
        <v>148</v>
      </c>
      <c r="U3" s="49" t="str">
        <f t="shared" ref="U3:U27" si="8">IF(T3=0,"0",IF(T3&lt;25,"1",IF(T3&lt;50,"2",IF(T3&lt;100,"3","5"))))</f>
        <v>5</v>
      </c>
      <c r="V3" s="53">
        <f t="shared" ref="V3:V27" si="9">SUM(C3+E3+G3+I3+K3+M3+O3+Q3+S3+U3)</f>
        <v>68</v>
      </c>
      <c r="W3" s="56"/>
      <c r="Y3" s="37" t="s">
        <v>29</v>
      </c>
      <c r="Z3" s="37" t="s">
        <v>30</v>
      </c>
      <c r="AA3" s="26"/>
    </row>
    <row r="4" spans="1:27" ht="15.75" x14ac:dyDescent="0.25">
      <c r="A4" s="48" t="s">
        <v>31</v>
      </c>
      <c r="B4" s="19">
        <v>92</v>
      </c>
      <c r="C4" s="51" t="str">
        <f t="shared" si="0"/>
        <v>1</v>
      </c>
      <c r="D4" s="50">
        <v>7.1499999999999995</v>
      </c>
      <c r="E4" s="51" t="str">
        <f t="shared" si="1"/>
        <v>8</v>
      </c>
      <c r="F4" s="20">
        <v>84</v>
      </c>
      <c r="G4" s="51" t="str">
        <f t="shared" si="2"/>
        <v>6</v>
      </c>
      <c r="H4" s="20">
        <v>70</v>
      </c>
      <c r="I4" s="51" t="str">
        <f t="shared" si="3"/>
        <v>8</v>
      </c>
      <c r="J4" s="17">
        <v>201</v>
      </c>
      <c r="K4" s="51" t="str">
        <f t="shared" ref="K4:K27" si="10">IF(J4=15,"0",IF(J4&lt;30,"5",IF(J4&lt;50,"10",IF(J4&lt;100,"20","25"))))</f>
        <v>25</v>
      </c>
      <c r="L4" s="52">
        <v>2.1999618999999999</v>
      </c>
      <c r="M4" s="49" t="str">
        <f t="shared" si="4"/>
        <v>10</v>
      </c>
      <c r="N4" s="52">
        <v>87</v>
      </c>
      <c r="O4" s="51" t="str">
        <f t="shared" si="5"/>
        <v>0</v>
      </c>
      <c r="P4" s="48" t="s">
        <v>32</v>
      </c>
      <c r="Q4" s="49">
        <f t="shared" si="6"/>
        <v>0</v>
      </c>
      <c r="R4" s="48" t="s">
        <v>25</v>
      </c>
      <c r="S4" s="49">
        <f t="shared" si="7"/>
        <v>5</v>
      </c>
      <c r="T4" s="16">
        <v>18</v>
      </c>
      <c r="U4" s="49" t="str">
        <f t="shared" si="8"/>
        <v>1</v>
      </c>
      <c r="V4" s="53">
        <f t="shared" si="9"/>
        <v>64</v>
      </c>
      <c r="W4" s="56"/>
      <c r="Y4" s="7" t="s">
        <v>33</v>
      </c>
      <c r="Z4" s="7" t="s">
        <v>34</v>
      </c>
      <c r="AA4" s="27"/>
    </row>
    <row r="5" spans="1:27" ht="15.75" x14ac:dyDescent="0.25">
      <c r="A5" s="48" t="s">
        <v>35</v>
      </c>
      <c r="B5" s="19">
        <v>94</v>
      </c>
      <c r="C5" s="51" t="str">
        <f t="shared" si="0"/>
        <v>1</v>
      </c>
      <c r="D5" s="50">
        <v>0.1825</v>
      </c>
      <c r="E5" s="51" t="str">
        <f t="shared" si="1"/>
        <v>0</v>
      </c>
      <c r="F5" s="20">
        <v>88</v>
      </c>
      <c r="G5" s="51" t="str">
        <f t="shared" si="2"/>
        <v>4</v>
      </c>
      <c r="H5" s="20">
        <v>76</v>
      </c>
      <c r="I5" s="51" t="str">
        <f t="shared" si="3"/>
        <v>8</v>
      </c>
      <c r="J5" s="17">
        <v>89</v>
      </c>
      <c r="K5" s="51" t="str">
        <f t="shared" si="10"/>
        <v>20</v>
      </c>
      <c r="L5" s="52">
        <v>2.7000027000000002</v>
      </c>
      <c r="M5" s="49" t="str">
        <f t="shared" si="4"/>
        <v>10</v>
      </c>
      <c r="N5" s="52">
        <v>100</v>
      </c>
      <c r="O5" s="51" t="str">
        <f t="shared" si="5"/>
        <v>0</v>
      </c>
      <c r="P5" s="48">
        <v>1</v>
      </c>
      <c r="Q5" s="49">
        <f t="shared" si="6"/>
        <v>1</v>
      </c>
      <c r="R5" s="48" t="s">
        <v>27</v>
      </c>
      <c r="S5" s="49">
        <f t="shared" si="7"/>
        <v>0</v>
      </c>
      <c r="T5" s="52">
        <v>130</v>
      </c>
      <c r="U5" s="49" t="str">
        <f t="shared" si="8"/>
        <v>5</v>
      </c>
      <c r="V5" s="53">
        <f t="shared" si="9"/>
        <v>49</v>
      </c>
      <c r="W5" s="56"/>
      <c r="Y5" s="7" t="s">
        <v>36</v>
      </c>
      <c r="Z5" s="7" t="s">
        <v>37</v>
      </c>
      <c r="AA5" s="28"/>
    </row>
    <row r="6" spans="1:27" ht="15.75" x14ac:dyDescent="0.25">
      <c r="A6" s="48" t="s">
        <v>38</v>
      </c>
      <c r="B6" s="19">
        <v>79</v>
      </c>
      <c r="C6" s="51" t="str">
        <f t="shared" si="0"/>
        <v>6</v>
      </c>
      <c r="D6" s="50">
        <v>1.7719999999999998</v>
      </c>
      <c r="E6" s="51" t="str">
        <f t="shared" si="1"/>
        <v>2</v>
      </c>
      <c r="F6" s="20">
        <v>76</v>
      </c>
      <c r="G6" s="51" t="str">
        <f t="shared" si="2"/>
        <v>8</v>
      </c>
      <c r="H6" s="18">
        <v>97</v>
      </c>
      <c r="I6" s="51" t="str">
        <f t="shared" si="3"/>
        <v>0</v>
      </c>
      <c r="J6" s="17">
        <v>89</v>
      </c>
      <c r="K6" s="51" t="str">
        <f t="shared" si="10"/>
        <v>20</v>
      </c>
      <c r="L6" s="52">
        <v>17.500987098</v>
      </c>
      <c r="M6" s="49" t="str">
        <f t="shared" si="4"/>
        <v>0</v>
      </c>
      <c r="N6" s="52">
        <v>79</v>
      </c>
      <c r="O6" s="51" t="str">
        <f t="shared" si="5"/>
        <v>5</v>
      </c>
      <c r="P6" s="48">
        <v>1</v>
      </c>
      <c r="Q6" s="49">
        <f t="shared" si="6"/>
        <v>1</v>
      </c>
      <c r="R6" s="48" t="s">
        <v>25</v>
      </c>
      <c r="S6" s="49">
        <f t="shared" si="7"/>
        <v>5</v>
      </c>
      <c r="T6" s="16">
        <v>8</v>
      </c>
      <c r="U6" s="49" t="str">
        <f t="shared" si="8"/>
        <v>1</v>
      </c>
      <c r="V6" s="53">
        <f t="shared" si="9"/>
        <v>48</v>
      </c>
      <c r="W6" s="56"/>
      <c r="Y6" s="7" t="s">
        <v>39</v>
      </c>
      <c r="Z6" s="7" t="s">
        <v>40</v>
      </c>
      <c r="AA6" s="29"/>
    </row>
    <row r="7" spans="1:27" ht="15.75" x14ac:dyDescent="0.25">
      <c r="A7" s="48" t="s">
        <v>41</v>
      </c>
      <c r="B7" s="19">
        <v>85</v>
      </c>
      <c r="C7" s="51" t="str">
        <f t="shared" si="0"/>
        <v>4</v>
      </c>
      <c r="D7" s="50">
        <v>1.7275</v>
      </c>
      <c r="E7" s="51" t="str">
        <f t="shared" si="1"/>
        <v>2</v>
      </c>
      <c r="F7" s="20">
        <v>68</v>
      </c>
      <c r="G7" s="51" t="str">
        <f t="shared" si="2"/>
        <v>8</v>
      </c>
      <c r="H7" s="20">
        <v>84</v>
      </c>
      <c r="I7" s="51" t="str">
        <f t="shared" si="3"/>
        <v>6</v>
      </c>
      <c r="J7" s="17">
        <v>67</v>
      </c>
      <c r="K7" s="51" t="str">
        <f t="shared" si="10"/>
        <v>20</v>
      </c>
      <c r="L7" s="52">
        <v>5.106904535</v>
      </c>
      <c r="M7" s="49" t="str">
        <f t="shared" si="4"/>
        <v>5</v>
      </c>
      <c r="N7" s="52">
        <v>71</v>
      </c>
      <c r="O7" s="51" t="str">
        <f t="shared" si="5"/>
        <v>10</v>
      </c>
      <c r="P7" s="48">
        <v>0</v>
      </c>
      <c r="Q7" s="49">
        <f t="shared" si="6"/>
        <v>1</v>
      </c>
      <c r="R7" s="48" t="s">
        <v>25</v>
      </c>
      <c r="S7" s="49">
        <f t="shared" si="7"/>
        <v>5</v>
      </c>
      <c r="T7" s="16">
        <v>13</v>
      </c>
      <c r="U7" s="49" t="str">
        <f t="shared" si="8"/>
        <v>1</v>
      </c>
      <c r="V7" s="53">
        <f t="shared" si="9"/>
        <v>62</v>
      </c>
      <c r="W7" s="56"/>
    </row>
    <row r="8" spans="1:27" ht="15.75" x14ac:dyDescent="0.25">
      <c r="A8" s="48" t="s">
        <v>25</v>
      </c>
      <c r="B8" s="19">
        <v>92.97</v>
      </c>
      <c r="C8" s="51" t="str">
        <f t="shared" si="0"/>
        <v>1</v>
      </c>
      <c r="D8" s="50">
        <v>0.75</v>
      </c>
      <c r="E8" s="51" t="str">
        <f t="shared" si="1"/>
        <v>2</v>
      </c>
      <c r="F8" s="20">
        <v>88</v>
      </c>
      <c r="G8" s="51" t="str">
        <f t="shared" si="2"/>
        <v>4</v>
      </c>
      <c r="H8" s="20">
        <v>88</v>
      </c>
      <c r="I8" s="51" t="str">
        <f t="shared" si="3"/>
        <v>4</v>
      </c>
      <c r="J8" s="17">
        <v>77</v>
      </c>
      <c r="K8" s="51" t="str">
        <f t="shared" si="10"/>
        <v>20</v>
      </c>
      <c r="L8" s="52">
        <v>13.701179324</v>
      </c>
      <c r="M8" s="49" t="str">
        <f t="shared" si="4"/>
        <v>0</v>
      </c>
      <c r="N8" s="52">
        <v>82</v>
      </c>
      <c r="O8" s="51" t="str">
        <f t="shared" si="5"/>
        <v>0</v>
      </c>
      <c r="P8" s="48">
        <v>0</v>
      </c>
      <c r="Q8" s="49">
        <f t="shared" si="6"/>
        <v>1</v>
      </c>
      <c r="R8" s="48" t="s">
        <v>27</v>
      </c>
      <c r="S8" s="49">
        <f t="shared" si="7"/>
        <v>0</v>
      </c>
      <c r="T8" s="52">
        <v>24</v>
      </c>
      <c r="U8" s="49" t="str">
        <f t="shared" si="8"/>
        <v>1</v>
      </c>
      <c r="V8" s="53">
        <f t="shared" si="9"/>
        <v>33</v>
      </c>
      <c r="W8" s="57"/>
    </row>
    <row r="9" spans="1:27" ht="15.75" x14ac:dyDescent="0.25">
      <c r="A9" s="48" t="s">
        <v>42</v>
      </c>
      <c r="B9" s="21">
        <v>77</v>
      </c>
      <c r="C9" s="51" t="str">
        <f t="shared" si="0"/>
        <v>6</v>
      </c>
      <c r="D9" s="50">
        <v>7</v>
      </c>
      <c r="E9" s="51" t="str">
        <f t="shared" si="1"/>
        <v>8</v>
      </c>
      <c r="F9" s="18">
        <v>96</v>
      </c>
      <c r="G9" s="51" t="str">
        <f t="shared" si="2"/>
        <v>0</v>
      </c>
      <c r="H9" s="18">
        <v>96</v>
      </c>
      <c r="I9" s="51" t="str">
        <f t="shared" si="3"/>
        <v>0</v>
      </c>
      <c r="J9" s="16">
        <v>26</v>
      </c>
      <c r="K9" s="51" t="str">
        <f t="shared" si="10"/>
        <v>5</v>
      </c>
      <c r="L9" s="52">
        <v>2.06256737</v>
      </c>
      <c r="M9" s="49" t="str">
        <f t="shared" si="4"/>
        <v>10</v>
      </c>
      <c r="N9" s="52">
        <v>100</v>
      </c>
      <c r="O9" s="51" t="str">
        <f t="shared" si="5"/>
        <v>0</v>
      </c>
      <c r="P9" s="48">
        <v>0</v>
      </c>
      <c r="Q9" s="49">
        <f t="shared" si="6"/>
        <v>1</v>
      </c>
      <c r="R9" s="48" t="s">
        <v>43</v>
      </c>
      <c r="S9" s="49">
        <f t="shared" si="7"/>
        <v>1</v>
      </c>
      <c r="T9" s="17">
        <v>245</v>
      </c>
      <c r="U9" s="49" t="str">
        <f t="shared" si="8"/>
        <v>5</v>
      </c>
      <c r="V9" s="53">
        <f t="shared" si="9"/>
        <v>36</v>
      </c>
      <c r="W9" s="57"/>
    </row>
    <row r="10" spans="1:27" ht="15.75" x14ac:dyDescent="0.25">
      <c r="A10" s="48" t="s">
        <v>44</v>
      </c>
      <c r="B10" s="19">
        <v>92</v>
      </c>
      <c r="C10" s="51" t="str">
        <f t="shared" si="0"/>
        <v>1</v>
      </c>
      <c r="D10" s="50">
        <v>1.7619999999999998</v>
      </c>
      <c r="E10" s="51" t="str">
        <f t="shared" si="1"/>
        <v>2</v>
      </c>
      <c r="F10" s="20">
        <v>84</v>
      </c>
      <c r="G10" s="51" t="str">
        <f t="shared" si="2"/>
        <v>6</v>
      </c>
      <c r="H10" s="20">
        <v>91</v>
      </c>
      <c r="I10" s="51" t="str">
        <f t="shared" si="3"/>
        <v>2</v>
      </c>
      <c r="J10" s="17">
        <v>129</v>
      </c>
      <c r="K10" s="51" t="str">
        <f t="shared" si="10"/>
        <v>25</v>
      </c>
      <c r="L10" s="52">
        <v>19.161426306999999</v>
      </c>
      <c r="M10" s="49" t="str">
        <f t="shared" si="4"/>
        <v>0</v>
      </c>
      <c r="N10" s="52">
        <v>87</v>
      </c>
      <c r="O10" s="51" t="str">
        <f t="shared" si="5"/>
        <v>0</v>
      </c>
      <c r="P10" s="48">
        <v>0</v>
      </c>
      <c r="Q10" s="49">
        <f t="shared" si="6"/>
        <v>1</v>
      </c>
      <c r="R10" s="48" t="s">
        <v>27</v>
      </c>
      <c r="S10" s="49">
        <f t="shared" si="7"/>
        <v>0</v>
      </c>
      <c r="T10" s="16">
        <v>7</v>
      </c>
      <c r="U10" s="49" t="str">
        <f t="shared" si="8"/>
        <v>1</v>
      </c>
      <c r="V10" s="53">
        <f t="shared" si="9"/>
        <v>38</v>
      </c>
      <c r="W10" s="57"/>
    </row>
    <row r="11" spans="1:27" ht="15.75" x14ac:dyDescent="0.25">
      <c r="A11" s="48" t="s">
        <v>45</v>
      </c>
      <c r="B11" s="21">
        <v>100</v>
      </c>
      <c r="C11" s="51" t="str">
        <f t="shared" si="0"/>
        <v>0</v>
      </c>
      <c r="D11" s="50">
        <v>2.1339999999999999</v>
      </c>
      <c r="E11" s="51" t="str">
        <f t="shared" si="1"/>
        <v>4</v>
      </c>
      <c r="F11" s="18">
        <v>99</v>
      </c>
      <c r="G11" s="51" t="str">
        <f t="shared" si="2"/>
        <v>0</v>
      </c>
      <c r="H11" s="18">
        <v>100</v>
      </c>
      <c r="I11" s="51" t="str">
        <f t="shared" si="3"/>
        <v>0</v>
      </c>
      <c r="J11" s="16">
        <v>8</v>
      </c>
      <c r="K11" s="51" t="str">
        <f t="shared" si="10"/>
        <v>5</v>
      </c>
      <c r="L11" s="52">
        <v>26.112556673</v>
      </c>
      <c r="M11" s="49" t="str">
        <f t="shared" si="4"/>
        <v>0</v>
      </c>
      <c r="N11" s="52">
        <v>53</v>
      </c>
      <c r="O11" s="51" t="str">
        <f t="shared" si="5"/>
        <v>15</v>
      </c>
      <c r="P11" s="48" t="s">
        <v>46</v>
      </c>
      <c r="Q11" s="49">
        <f t="shared" si="6"/>
        <v>0</v>
      </c>
      <c r="R11" s="48" t="s">
        <v>25</v>
      </c>
      <c r="S11" s="49">
        <f t="shared" si="7"/>
        <v>5</v>
      </c>
      <c r="T11" s="16">
        <v>18</v>
      </c>
      <c r="U11" s="49" t="str">
        <f t="shared" si="8"/>
        <v>1</v>
      </c>
      <c r="V11" s="53">
        <f t="shared" si="9"/>
        <v>30</v>
      </c>
      <c r="W11" s="57"/>
    </row>
    <row r="12" spans="1:27" ht="15.75" x14ac:dyDescent="0.25">
      <c r="A12" s="48" t="s">
        <v>47</v>
      </c>
      <c r="B12" s="21">
        <v>101</v>
      </c>
      <c r="C12" s="51" t="str">
        <f t="shared" si="0"/>
        <v>0</v>
      </c>
      <c r="D12" s="50">
        <v>4.956666666666667</v>
      </c>
      <c r="E12" s="51" t="str">
        <f t="shared" si="1"/>
        <v>6</v>
      </c>
      <c r="F12" s="18">
        <v>98</v>
      </c>
      <c r="G12" s="51" t="str">
        <f t="shared" si="2"/>
        <v>0</v>
      </c>
      <c r="H12" s="20">
        <v>76</v>
      </c>
      <c r="I12" s="51" t="str">
        <f t="shared" si="3"/>
        <v>8</v>
      </c>
      <c r="J12" s="16">
        <v>23</v>
      </c>
      <c r="K12" s="51" t="str">
        <f t="shared" si="10"/>
        <v>5</v>
      </c>
      <c r="L12" s="52">
        <v>2.871437475</v>
      </c>
      <c r="M12" s="49" t="str">
        <f t="shared" si="4"/>
        <v>10</v>
      </c>
      <c r="N12" s="52">
        <v>94</v>
      </c>
      <c r="O12" s="51" t="str">
        <f t="shared" si="5"/>
        <v>0</v>
      </c>
      <c r="P12" s="48">
        <v>0</v>
      </c>
      <c r="Q12" s="49">
        <f t="shared" si="6"/>
        <v>1</v>
      </c>
      <c r="R12" s="48" t="s">
        <v>27</v>
      </c>
      <c r="S12" s="49">
        <f t="shared" si="7"/>
        <v>0</v>
      </c>
      <c r="T12" s="17">
        <v>21</v>
      </c>
      <c r="U12" s="49" t="str">
        <f t="shared" si="8"/>
        <v>1</v>
      </c>
      <c r="V12" s="53">
        <f t="shared" si="9"/>
        <v>31</v>
      </c>
      <c r="W12" s="57"/>
    </row>
    <row r="13" spans="1:27" ht="15.75" x14ac:dyDescent="0.25">
      <c r="A13" s="48" t="s">
        <v>48</v>
      </c>
      <c r="B13" s="21">
        <v>98.9</v>
      </c>
      <c r="C13" s="51" t="str">
        <f t="shared" si="0"/>
        <v>0</v>
      </c>
      <c r="D13" s="50">
        <v>9.7500000000000003E-2</v>
      </c>
      <c r="E13" s="51" t="str">
        <f t="shared" si="1"/>
        <v>0</v>
      </c>
      <c r="F13" s="18">
        <v>96</v>
      </c>
      <c r="G13" s="51" t="str">
        <f t="shared" si="2"/>
        <v>0</v>
      </c>
      <c r="H13" s="18">
        <v>96</v>
      </c>
      <c r="I13" s="51" t="str">
        <f t="shared" si="3"/>
        <v>0</v>
      </c>
      <c r="J13" s="16">
        <v>26</v>
      </c>
      <c r="K13" s="51" t="str">
        <f t="shared" si="10"/>
        <v>5</v>
      </c>
      <c r="L13" s="52">
        <v>7.0320341119999998</v>
      </c>
      <c r="M13" s="49" t="str">
        <f t="shared" si="4"/>
        <v>0</v>
      </c>
      <c r="N13" s="52">
        <v>63</v>
      </c>
      <c r="O13" s="51" t="str">
        <f t="shared" si="5"/>
        <v>15</v>
      </c>
      <c r="P13" s="48">
        <v>1</v>
      </c>
      <c r="Q13" s="49">
        <f t="shared" si="6"/>
        <v>1</v>
      </c>
      <c r="R13" s="48" t="s">
        <v>27</v>
      </c>
      <c r="S13" s="49">
        <f t="shared" si="7"/>
        <v>0</v>
      </c>
      <c r="T13" s="16">
        <v>8</v>
      </c>
      <c r="U13" s="49" t="str">
        <f t="shared" si="8"/>
        <v>1</v>
      </c>
      <c r="V13" s="53">
        <f t="shared" si="9"/>
        <v>22</v>
      </c>
      <c r="W13" s="57"/>
    </row>
    <row r="14" spans="1:27" ht="15.75" x14ac:dyDescent="0.25">
      <c r="A14" s="48" t="s">
        <v>49</v>
      </c>
      <c r="B14" s="21">
        <v>99.5</v>
      </c>
      <c r="C14" s="51" t="str">
        <f t="shared" si="0"/>
        <v>0</v>
      </c>
      <c r="D14" s="50">
        <v>0.11000000000000001</v>
      </c>
      <c r="E14" s="51" t="str">
        <f t="shared" si="1"/>
        <v>0</v>
      </c>
      <c r="F14" s="18">
        <v>97</v>
      </c>
      <c r="G14" s="51" t="str">
        <f t="shared" si="2"/>
        <v>0</v>
      </c>
      <c r="H14" s="18">
        <v>97</v>
      </c>
      <c r="I14" s="51" t="str">
        <f t="shared" si="3"/>
        <v>0</v>
      </c>
      <c r="J14" s="16">
        <v>13</v>
      </c>
      <c r="K14" s="51" t="str">
        <f t="shared" si="10"/>
        <v>5</v>
      </c>
      <c r="L14" s="52">
        <v>5.7534640650000002</v>
      </c>
      <c r="M14" s="49" t="str">
        <f t="shared" si="4"/>
        <v>5</v>
      </c>
      <c r="N14" s="52">
        <v>64</v>
      </c>
      <c r="O14" s="51" t="str">
        <f t="shared" si="5"/>
        <v>15</v>
      </c>
      <c r="P14" s="48">
        <v>0</v>
      </c>
      <c r="Q14" s="49">
        <f t="shared" si="6"/>
        <v>1</v>
      </c>
      <c r="R14" s="48" t="s">
        <v>43</v>
      </c>
      <c r="S14" s="49">
        <f t="shared" si="7"/>
        <v>1</v>
      </c>
      <c r="T14" s="52">
        <v>101</v>
      </c>
      <c r="U14" s="49" t="str">
        <f t="shared" si="8"/>
        <v>5</v>
      </c>
      <c r="V14" s="53">
        <f t="shared" si="9"/>
        <v>32</v>
      </c>
      <c r="W14" s="57"/>
    </row>
    <row r="15" spans="1:27" ht="15.75" x14ac:dyDescent="0.25">
      <c r="A15" s="48" t="s">
        <v>50</v>
      </c>
      <c r="B15" s="21">
        <v>98.9</v>
      </c>
      <c r="C15" s="51" t="str">
        <f t="shared" si="0"/>
        <v>0</v>
      </c>
      <c r="D15" s="50">
        <v>8.5000000000000006E-2</v>
      </c>
      <c r="E15" s="51" t="str">
        <f t="shared" si="1"/>
        <v>0</v>
      </c>
      <c r="F15" s="18">
        <v>97</v>
      </c>
      <c r="G15" s="51" t="str">
        <f t="shared" si="2"/>
        <v>0</v>
      </c>
      <c r="H15" s="18">
        <v>98</v>
      </c>
      <c r="I15" s="51" t="str">
        <f t="shared" si="3"/>
        <v>0</v>
      </c>
      <c r="J15" s="16">
        <v>51</v>
      </c>
      <c r="K15" s="51" t="str">
        <f t="shared" si="10"/>
        <v>20</v>
      </c>
      <c r="L15" s="52">
        <v>4.474913634</v>
      </c>
      <c r="M15" s="49" t="str">
        <f t="shared" si="4"/>
        <v>7</v>
      </c>
      <c r="N15" s="52">
        <v>100</v>
      </c>
      <c r="O15" s="51" t="str">
        <f t="shared" si="5"/>
        <v>0</v>
      </c>
      <c r="P15" s="48">
        <v>0</v>
      </c>
      <c r="Q15" s="49">
        <f t="shared" si="6"/>
        <v>1</v>
      </c>
      <c r="R15" s="48" t="s">
        <v>27</v>
      </c>
      <c r="S15" s="49">
        <f t="shared" si="7"/>
        <v>0</v>
      </c>
      <c r="T15" s="52">
        <v>77</v>
      </c>
      <c r="U15" s="49" t="str">
        <f t="shared" si="8"/>
        <v>3</v>
      </c>
      <c r="V15" s="53">
        <f t="shared" si="9"/>
        <v>31</v>
      </c>
      <c r="W15" s="55"/>
    </row>
    <row r="16" spans="1:27" ht="15.75" x14ac:dyDescent="0.25">
      <c r="A16" s="48" t="s">
        <v>51</v>
      </c>
      <c r="B16" s="21">
        <v>100</v>
      </c>
      <c r="C16" s="51" t="str">
        <f t="shared" si="0"/>
        <v>0</v>
      </c>
      <c r="D16" s="50">
        <v>1.9733333333333336</v>
      </c>
      <c r="E16" s="51" t="str">
        <f t="shared" si="1"/>
        <v>2</v>
      </c>
      <c r="F16" s="18">
        <v>98</v>
      </c>
      <c r="G16" s="51" t="str">
        <f t="shared" si="2"/>
        <v>0</v>
      </c>
      <c r="H16" s="18">
        <v>100</v>
      </c>
      <c r="I16" s="51" t="str">
        <f t="shared" si="3"/>
        <v>0</v>
      </c>
      <c r="J16" s="16">
        <v>23</v>
      </c>
      <c r="K16" s="51" t="str">
        <f t="shared" si="10"/>
        <v>5</v>
      </c>
      <c r="L16" s="52">
        <v>13.15369149</v>
      </c>
      <c r="M16" s="49" t="str">
        <f t="shared" si="4"/>
        <v>0</v>
      </c>
      <c r="N16" s="52">
        <v>71</v>
      </c>
      <c r="O16" s="51" t="str">
        <f t="shared" si="5"/>
        <v>10</v>
      </c>
      <c r="P16" s="48">
        <v>0</v>
      </c>
      <c r="Q16" s="49">
        <f t="shared" si="6"/>
        <v>1</v>
      </c>
      <c r="R16" s="48" t="s">
        <v>25</v>
      </c>
      <c r="S16" s="49">
        <f t="shared" si="7"/>
        <v>5</v>
      </c>
      <c r="T16" s="52">
        <v>106</v>
      </c>
      <c r="U16" s="49" t="str">
        <f t="shared" si="8"/>
        <v>5</v>
      </c>
      <c r="V16" s="53">
        <f t="shared" si="9"/>
        <v>28</v>
      </c>
      <c r="W16" s="55"/>
    </row>
    <row r="17" spans="1:23" ht="15.75" x14ac:dyDescent="0.25">
      <c r="A17" s="48" t="s">
        <v>52</v>
      </c>
      <c r="B17" s="21">
        <v>102</v>
      </c>
      <c r="C17" s="51" t="str">
        <f t="shared" si="0"/>
        <v>0</v>
      </c>
      <c r="D17" s="50">
        <v>2.0579999999999998</v>
      </c>
      <c r="E17" s="51" t="str">
        <f t="shared" si="1"/>
        <v>4</v>
      </c>
      <c r="F17" s="18">
        <v>98</v>
      </c>
      <c r="G17" s="51" t="str">
        <f t="shared" si="2"/>
        <v>0</v>
      </c>
      <c r="H17" s="20">
        <v>68</v>
      </c>
      <c r="I17" s="51" t="str">
        <f t="shared" si="3"/>
        <v>8</v>
      </c>
      <c r="J17" s="16">
        <v>7</v>
      </c>
      <c r="K17" s="51" t="str">
        <f t="shared" si="10"/>
        <v>5</v>
      </c>
      <c r="L17" s="52">
        <v>14.980557148999999</v>
      </c>
      <c r="M17" s="49" t="str">
        <f t="shared" si="4"/>
        <v>0</v>
      </c>
      <c r="N17" s="52">
        <v>79</v>
      </c>
      <c r="O17" s="51" t="str">
        <f t="shared" si="5"/>
        <v>5</v>
      </c>
      <c r="P17" s="48">
        <v>0</v>
      </c>
      <c r="Q17" s="49">
        <f t="shared" si="6"/>
        <v>1</v>
      </c>
      <c r="R17" s="48" t="s">
        <v>25</v>
      </c>
      <c r="S17" s="49">
        <f t="shared" si="7"/>
        <v>5</v>
      </c>
      <c r="T17" s="16">
        <v>26</v>
      </c>
      <c r="U17" s="49" t="str">
        <f t="shared" si="8"/>
        <v>2</v>
      </c>
      <c r="V17" s="53">
        <f t="shared" si="9"/>
        <v>30</v>
      </c>
      <c r="W17" s="55"/>
    </row>
    <row r="18" spans="1:23" ht="15.75" x14ac:dyDescent="0.25">
      <c r="A18" s="48" t="s">
        <v>53</v>
      </c>
      <c r="B18" s="21">
        <v>81</v>
      </c>
      <c r="C18" s="51" t="str">
        <f t="shared" si="0"/>
        <v>4</v>
      </c>
      <c r="D18" s="50">
        <v>5.5324999999999998</v>
      </c>
      <c r="E18" s="51" t="str">
        <f t="shared" si="1"/>
        <v>8</v>
      </c>
      <c r="F18" s="18">
        <v>100</v>
      </c>
      <c r="G18" s="51" t="str">
        <f t="shared" si="2"/>
        <v>0</v>
      </c>
      <c r="H18" s="18">
        <v>100</v>
      </c>
      <c r="I18" s="51" t="str">
        <f t="shared" si="3"/>
        <v>0</v>
      </c>
      <c r="J18" s="16">
        <v>18</v>
      </c>
      <c r="K18" s="51" t="str">
        <f t="shared" si="10"/>
        <v>5</v>
      </c>
      <c r="L18" s="52">
        <v>3.7065662879999999</v>
      </c>
      <c r="M18" s="49" t="str">
        <f t="shared" si="4"/>
        <v>10</v>
      </c>
      <c r="N18" s="52">
        <v>88</v>
      </c>
      <c r="O18" s="51" t="str">
        <f t="shared" si="5"/>
        <v>0</v>
      </c>
      <c r="P18" s="48">
        <v>0</v>
      </c>
      <c r="Q18" s="49">
        <f t="shared" si="6"/>
        <v>1</v>
      </c>
      <c r="R18" s="48" t="s">
        <v>27</v>
      </c>
      <c r="S18" s="49">
        <f t="shared" si="7"/>
        <v>0</v>
      </c>
      <c r="T18" s="16">
        <v>7</v>
      </c>
      <c r="U18" s="49" t="str">
        <f t="shared" si="8"/>
        <v>1</v>
      </c>
      <c r="V18" s="53">
        <f t="shared" si="9"/>
        <v>29</v>
      </c>
      <c r="W18" s="55"/>
    </row>
    <row r="19" spans="1:23" ht="15.75" x14ac:dyDescent="0.25">
      <c r="A19" s="48" t="s">
        <v>54</v>
      </c>
      <c r="B19" s="21">
        <v>100.05</v>
      </c>
      <c r="C19" s="51" t="str">
        <f t="shared" si="0"/>
        <v>0</v>
      </c>
      <c r="D19" s="50">
        <v>2.1219999999999999</v>
      </c>
      <c r="E19" s="51" t="str">
        <f t="shared" si="1"/>
        <v>4</v>
      </c>
      <c r="F19" s="18">
        <v>100</v>
      </c>
      <c r="G19" s="51" t="str">
        <f t="shared" si="2"/>
        <v>0</v>
      </c>
      <c r="H19" s="20">
        <v>88</v>
      </c>
      <c r="I19" s="51" t="str">
        <f t="shared" si="3"/>
        <v>4</v>
      </c>
      <c r="J19" s="16">
        <v>18</v>
      </c>
      <c r="K19" s="51" t="str">
        <f t="shared" si="10"/>
        <v>5</v>
      </c>
      <c r="L19" s="52">
        <v>19.240066699</v>
      </c>
      <c r="M19" s="49" t="str">
        <f t="shared" si="4"/>
        <v>0</v>
      </c>
      <c r="N19" s="52">
        <v>76</v>
      </c>
      <c r="O19" s="51" t="str">
        <f t="shared" si="5"/>
        <v>5</v>
      </c>
      <c r="P19" s="48">
        <v>0</v>
      </c>
      <c r="Q19" s="49">
        <f t="shared" si="6"/>
        <v>1</v>
      </c>
      <c r="R19" s="48" t="s">
        <v>27</v>
      </c>
      <c r="S19" s="49">
        <f t="shared" si="7"/>
        <v>0</v>
      </c>
      <c r="T19" s="17">
        <v>148</v>
      </c>
      <c r="U19" s="49" t="str">
        <f t="shared" si="8"/>
        <v>5</v>
      </c>
      <c r="V19" s="53">
        <f t="shared" si="9"/>
        <v>24</v>
      </c>
      <c r="W19" s="55"/>
    </row>
    <row r="20" spans="1:23" ht="15.75" x14ac:dyDescent="0.25">
      <c r="A20" s="48" t="s">
        <v>55</v>
      </c>
      <c r="B20" s="19">
        <v>92.97</v>
      </c>
      <c r="C20" s="51" t="str">
        <f t="shared" si="0"/>
        <v>1</v>
      </c>
      <c r="D20" s="50">
        <v>2.5</v>
      </c>
      <c r="E20" s="51" t="str">
        <f t="shared" si="1"/>
        <v>4</v>
      </c>
      <c r="F20" s="20">
        <v>88</v>
      </c>
      <c r="G20" s="51" t="str">
        <f t="shared" si="2"/>
        <v>4</v>
      </c>
      <c r="H20" s="18">
        <v>99</v>
      </c>
      <c r="I20" s="51" t="str">
        <f t="shared" si="3"/>
        <v>0</v>
      </c>
      <c r="J20" s="17">
        <v>17</v>
      </c>
      <c r="K20" s="51" t="str">
        <f t="shared" si="10"/>
        <v>5</v>
      </c>
      <c r="L20" s="52">
        <v>6.7137073760000003</v>
      </c>
      <c r="M20" s="49" t="str">
        <f t="shared" si="4"/>
        <v>0</v>
      </c>
      <c r="N20" s="52">
        <v>100</v>
      </c>
      <c r="O20" s="51" t="str">
        <f t="shared" si="5"/>
        <v>0</v>
      </c>
      <c r="P20" s="48">
        <v>0</v>
      </c>
      <c r="Q20" s="49">
        <f t="shared" si="6"/>
        <v>1</v>
      </c>
      <c r="R20" s="48" t="s">
        <v>43</v>
      </c>
      <c r="S20" s="49">
        <f t="shared" si="7"/>
        <v>1</v>
      </c>
      <c r="T20" s="17">
        <v>259</v>
      </c>
      <c r="U20" s="49" t="str">
        <f t="shared" si="8"/>
        <v>5</v>
      </c>
      <c r="V20" s="53">
        <f t="shared" si="9"/>
        <v>21</v>
      </c>
      <c r="W20" s="55"/>
    </row>
    <row r="21" spans="1:23" ht="15.75" x14ac:dyDescent="0.25">
      <c r="A21" s="48" t="s">
        <v>56</v>
      </c>
      <c r="B21" s="21">
        <v>100</v>
      </c>
      <c r="C21" s="51" t="str">
        <f t="shared" si="0"/>
        <v>0</v>
      </c>
      <c r="D21" s="50">
        <v>5.03</v>
      </c>
      <c r="E21" s="51" t="str">
        <f t="shared" si="1"/>
        <v>8</v>
      </c>
      <c r="F21" s="18">
        <v>96</v>
      </c>
      <c r="G21" s="51" t="str">
        <f t="shared" si="2"/>
        <v>0</v>
      </c>
      <c r="H21" s="18">
        <v>100</v>
      </c>
      <c r="I21" s="51" t="str">
        <f t="shared" si="3"/>
        <v>0</v>
      </c>
      <c r="J21" s="16">
        <v>23</v>
      </c>
      <c r="K21" s="51" t="str">
        <f t="shared" si="10"/>
        <v>5</v>
      </c>
      <c r="L21" s="52">
        <v>4.13147076</v>
      </c>
      <c r="M21" s="49" t="str">
        <f t="shared" si="4"/>
        <v>7</v>
      </c>
      <c r="N21" s="52">
        <v>95</v>
      </c>
      <c r="O21" s="51" t="str">
        <f t="shared" si="5"/>
        <v>0</v>
      </c>
      <c r="P21" s="48">
        <v>0</v>
      </c>
      <c r="Q21" s="49">
        <f t="shared" si="6"/>
        <v>1</v>
      </c>
      <c r="R21" s="48" t="s">
        <v>27</v>
      </c>
      <c r="S21" s="49">
        <f t="shared" si="7"/>
        <v>0</v>
      </c>
      <c r="T21" s="16">
        <v>13</v>
      </c>
      <c r="U21" s="49" t="str">
        <f t="shared" si="8"/>
        <v>1</v>
      </c>
      <c r="V21" s="53">
        <f t="shared" si="9"/>
        <v>22</v>
      </c>
      <c r="W21" s="55"/>
    </row>
    <row r="22" spans="1:23" ht="15.75" x14ac:dyDescent="0.25">
      <c r="A22" s="48" t="s">
        <v>57</v>
      </c>
      <c r="B22" s="21">
        <v>100</v>
      </c>
      <c r="C22" s="51" t="str">
        <f t="shared" si="0"/>
        <v>0</v>
      </c>
      <c r="D22" s="50">
        <v>1.7599999999999998</v>
      </c>
      <c r="E22" s="51" t="str">
        <f t="shared" si="1"/>
        <v>2</v>
      </c>
      <c r="F22" s="18">
        <v>96</v>
      </c>
      <c r="G22" s="51" t="str">
        <f t="shared" si="2"/>
        <v>0</v>
      </c>
      <c r="H22" s="20">
        <v>88</v>
      </c>
      <c r="I22" s="51" t="str">
        <f t="shared" si="3"/>
        <v>4</v>
      </c>
      <c r="J22" s="16">
        <v>45</v>
      </c>
      <c r="K22" s="51" t="str">
        <f t="shared" si="10"/>
        <v>10</v>
      </c>
      <c r="L22" s="52">
        <v>17.296404580000001</v>
      </c>
      <c r="M22" s="49" t="str">
        <f t="shared" si="4"/>
        <v>0</v>
      </c>
      <c r="N22" s="52">
        <v>92</v>
      </c>
      <c r="O22" s="51" t="str">
        <f t="shared" si="5"/>
        <v>0</v>
      </c>
      <c r="P22" s="48">
        <v>0</v>
      </c>
      <c r="Q22" s="49">
        <f t="shared" si="6"/>
        <v>1</v>
      </c>
      <c r="R22" s="48" t="s">
        <v>43</v>
      </c>
      <c r="S22" s="49">
        <f t="shared" si="7"/>
        <v>1</v>
      </c>
      <c r="T22" s="16">
        <v>12</v>
      </c>
      <c r="U22" s="49" t="str">
        <f t="shared" si="8"/>
        <v>1</v>
      </c>
      <c r="V22" s="53">
        <f t="shared" si="9"/>
        <v>19</v>
      </c>
      <c r="W22" s="55"/>
    </row>
    <row r="23" spans="1:23" ht="15.75" x14ac:dyDescent="0.25">
      <c r="A23" s="48" t="s">
        <v>58</v>
      </c>
      <c r="B23" s="21">
        <v>100</v>
      </c>
      <c r="C23" s="51" t="str">
        <f t="shared" si="0"/>
        <v>0</v>
      </c>
      <c r="D23" s="50">
        <v>0.32</v>
      </c>
      <c r="E23" s="51" t="str">
        <f t="shared" si="1"/>
        <v>0</v>
      </c>
      <c r="F23" s="20">
        <v>68</v>
      </c>
      <c r="G23" s="51" t="str">
        <f t="shared" si="2"/>
        <v>8</v>
      </c>
      <c r="H23" s="20">
        <v>88</v>
      </c>
      <c r="I23" s="51" t="str">
        <f t="shared" si="3"/>
        <v>4</v>
      </c>
      <c r="J23" s="16">
        <v>18</v>
      </c>
      <c r="K23" s="51" t="str">
        <f t="shared" si="10"/>
        <v>5</v>
      </c>
      <c r="L23" s="52">
        <v>21.230477626999999</v>
      </c>
      <c r="M23" s="49" t="str">
        <f t="shared" si="4"/>
        <v>0</v>
      </c>
      <c r="N23" s="52">
        <v>87</v>
      </c>
      <c r="O23" s="51" t="str">
        <f t="shared" si="5"/>
        <v>0</v>
      </c>
      <c r="P23" s="48">
        <v>0</v>
      </c>
      <c r="Q23" s="49">
        <f t="shared" si="6"/>
        <v>1</v>
      </c>
      <c r="R23" s="48" t="s">
        <v>27</v>
      </c>
      <c r="S23" s="49">
        <f t="shared" si="7"/>
        <v>0</v>
      </c>
      <c r="T23" s="52">
        <v>40</v>
      </c>
      <c r="U23" s="49" t="str">
        <f t="shared" si="8"/>
        <v>2</v>
      </c>
      <c r="V23" s="53">
        <f t="shared" si="9"/>
        <v>20</v>
      </c>
      <c r="W23" s="55"/>
    </row>
    <row r="24" spans="1:23" ht="15.75" x14ac:dyDescent="0.25">
      <c r="A24" s="48" t="s">
        <v>59</v>
      </c>
      <c r="B24" s="21">
        <v>99.5</v>
      </c>
      <c r="C24" s="51" t="str">
        <f t="shared" si="0"/>
        <v>0</v>
      </c>
      <c r="D24" s="50">
        <v>2.0100000000000002</v>
      </c>
      <c r="E24" s="51" t="str">
        <f t="shared" si="1"/>
        <v>4</v>
      </c>
      <c r="F24" s="18">
        <v>97</v>
      </c>
      <c r="G24" s="51" t="str">
        <f t="shared" si="2"/>
        <v>0</v>
      </c>
      <c r="H24" s="18">
        <v>98</v>
      </c>
      <c r="I24" s="51" t="str">
        <f t="shared" si="3"/>
        <v>0</v>
      </c>
      <c r="J24" s="16">
        <v>13</v>
      </c>
      <c r="K24" s="51" t="str">
        <f t="shared" si="10"/>
        <v>5</v>
      </c>
      <c r="L24" s="52">
        <v>13.447871161</v>
      </c>
      <c r="M24" s="49" t="str">
        <f t="shared" si="4"/>
        <v>0</v>
      </c>
      <c r="N24" s="52">
        <v>79</v>
      </c>
      <c r="O24" s="51" t="str">
        <f t="shared" si="5"/>
        <v>5</v>
      </c>
      <c r="P24" s="48">
        <v>0</v>
      </c>
      <c r="Q24" s="49">
        <f t="shared" si="6"/>
        <v>1</v>
      </c>
      <c r="R24" s="48" t="s">
        <v>25</v>
      </c>
      <c r="S24" s="49">
        <f t="shared" si="7"/>
        <v>5</v>
      </c>
      <c r="T24" s="16">
        <v>12</v>
      </c>
      <c r="U24" s="49" t="str">
        <f t="shared" si="8"/>
        <v>1</v>
      </c>
      <c r="V24" s="53">
        <f t="shared" si="9"/>
        <v>21</v>
      </c>
      <c r="W24" s="54"/>
    </row>
    <row r="25" spans="1:23" ht="15.75" x14ac:dyDescent="0.25">
      <c r="A25" s="48" t="s">
        <v>60</v>
      </c>
      <c r="B25" s="21">
        <v>118.12</v>
      </c>
      <c r="C25" s="51" t="str">
        <f t="shared" si="0"/>
        <v>0</v>
      </c>
      <c r="D25" s="50">
        <v>9.1820000000000004</v>
      </c>
      <c r="E25" s="51" t="str">
        <f t="shared" si="1"/>
        <v>8</v>
      </c>
      <c r="F25" s="18">
        <v>97</v>
      </c>
      <c r="G25" s="51" t="str">
        <f t="shared" si="2"/>
        <v>0</v>
      </c>
      <c r="H25" s="18">
        <v>96</v>
      </c>
      <c r="I25" s="51" t="str">
        <f t="shared" si="3"/>
        <v>0</v>
      </c>
      <c r="J25" s="16">
        <v>8</v>
      </c>
      <c r="K25" s="51" t="str">
        <f t="shared" si="10"/>
        <v>5</v>
      </c>
      <c r="L25" s="52">
        <v>4.8825102380000001</v>
      </c>
      <c r="M25" s="49" t="str">
        <f t="shared" si="4"/>
        <v>7</v>
      </c>
      <c r="N25" s="52">
        <v>89</v>
      </c>
      <c r="O25" s="51" t="str">
        <f t="shared" si="5"/>
        <v>0</v>
      </c>
      <c r="P25" s="48">
        <v>0</v>
      </c>
      <c r="Q25" s="49">
        <f t="shared" si="6"/>
        <v>1</v>
      </c>
      <c r="R25" s="48" t="s">
        <v>27</v>
      </c>
      <c r="S25" s="49">
        <f t="shared" si="7"/>
        <v>0</v>
      </c>
      <c r="T25" s="16">
        <v>23</v>
      </c>
      <c r="U25" s="49" t="str">
        <f t="shared" si="8"/>
        <v>1</v>
      </c>
      <c r="V25" s="53">
        <f t="shared" si="9"/>
        <v>22</v>
      </c>
      <c r="W25" s="54"/>
    </row>
    <row r="26" spans="1:23" ht="15.75" x14ac:dyDescent="0.25">
      <c r="A26" s="48" t="s">
        <v>61</v>
      </c>
      <c r="B26" s="21">
        <v>101</v>
      </c>
      <c r="C26" s="51" t="str">
        <f t="shared" si="0"/>
        <v>0</v>
      </c>
      <c r="D26" s="50">
        <v>2.6700000000000004</v>
      </c>
      <c r="E26" s="51" t="str">
        <f t="shared" si="1"/>
        <v>4</v>
      </c>
      <c r="F26" s="18">
        <v>99</v>
      </c>
      <c r="G26" s="51" t="str">
        <f t="shared" si="2"/>
        <v>0</v>
      </c>
      <c r="H26" s="18">
        <v>97</v>
      </c>
      <c r="I26" s="51" t="str">
        <f t="shared" si="3"/>
        <v>0</v>
      </c>
      <c r="J26" s="16">
        <v>23</v>
      </c>
      <c r="K26" s="51" t="str">
        <f t="shared" si="10"/>
        <v>5</v>
      </c>
      <c r="L26" s="52">
        <v>14.955347605</v>
      </c>
      <c r="M26" s="49" t="str">
        <f t="shared" si="4"/>
        <v>0</v>
      </c>
      <c r="N26" s="52">
        <v>80</v>
      </c>
      <c r="O26" s="51" t="str">
        <f t="shared" si="5"/>
        <v>5</v>
      </c>
      <c r="P26" s="48">
        <v>0</v>
      </c>
      <c r="Q26" s="49">
        <f t="shared" si="6"/>
        <v>1</v>
      </c>
      <c r="R26" s="48" t="s">
        <v>27</v>
      </c>
      <c r="S26" s="49">
        <f t="shared" si="7"/>
        <v>0</v>
      </c>
      <c r="T26" s="52">
        <v>79</v>
      </c>
      <c r="U26" s="49" t="str">
        <f t="shared" si="8"/>
        <v>3</v>
      </c>
      <c r="V26" s="53">
        <f t="shared" si="9"/>
        <v>18</v>
      </c>
      <c r="W26" s="54"/>
    </row>
    <row r="27" spans="1:23" ht="15.75" x14ac:dyDescent="0.25">
      <c r="A27" s="48" t="s">
        <v>62</v>
      </c>
      <c r="B27" s="21">
        <v>101.77</v>
      </c>
      <c r="C27" s="51" t="str">
        <f t="shared" si="0"/>
        <v>0</v>
      </c>
      <c r="D27" s="50">
        <v>1.796</v>
      </c>
      <c r="E27" s="51" t="str">
        <f t="shared" si="1"/>
        <v>2</v>
      </c>
      <c r="F27" s="18">
        <v>100</v>
      </c>
      <c r="G27" s="51" t="str">
        <f t="shared" si="2"/>
        <v>0</v>
      </c>
      <c r="H27" s="18">
        <v>96</v>
      </c>
      <c r="I27" s="51" t="str">
        <f t="shared" si="3"/>
        <v>0</v>
      </c>
      <c r="J27" s="16">
        <v>12</v>
      </c>
      <c r="K27" s="51" t="str">
        <f t="shared" si="10"/>
        <v>5</v>
      </c>
      <c r="L27" s="52">
        <v>10.112373753</v>
      </c>
      <c r="M27" s="49" t="str">
        <f t="shared" si="4"/>
        <v>0</v>
      </c>
      <c r="N27" s="52">
        <v>80</v>
      </c>
      <c r="O27" s="51" t="str">
        <f t="shared" si="5"/>
        <v>5</v>
      </c>
      <c r="P27" s="48">
        <v>0</v>
      </c>
      <c r="Q27" s="49">
        <f t="shared" si="6"/>
        <v>1</v>
      </c>
      <c r="R27" s="48" t="s">
        <v>27</v>
      </c>
      <c r="S27" s="49">
        <f t="shared" si="7"/>
        <v>0</v>
      </c>
      <c r="T27" s="17">
        <v>206</v>
      </c>
      <c r="U27" s="49" t="str">
        <f t="shared" si="8"/>
        <v>5</v>
      </c>
      <c r="V27" s="53">
        <f t="shared" si="9"/>
        <v>18</v>
      </c>
      <c r="W27" s="54"/>
    </row>
    <row r="28" spans="1:23" ht="15.75" x14ac:dyDescent="0.25">
      <c r="A28" s="8"/>
      <c r="B28" s="47"/>
      <c r="C28" s="24"/>
      <c r="D28" s="9"/>
      <c r="E28" s="24"/>
      <c r="F28" s="9"/>
      <c r="G28" s="24"/>
      <c r="H28" s="10"/>
      <c r="I28" s="24"/>
      <c r="J28" s="10"/>
      <c r="K28" s="24"/>
      <c r="L28" s="11"/>
      <c r="M28" s="23"/>
      <c r="N28" s="11"/>
      <c r="O28" s="24"/>
      <c r="P28" s="8"/>
      <c r="Q28" s="23"/>
      <c r="R28" s="8"/>
      <c r="S28" s="23"/>
      <c r="T28" s="11"/>
      <c r="U28" s="23"/>
    </row>
    <row r="29" spans="1:23" x14ac:dyDescent="0.25">
      <c r="B29" s="30"/>
      <c r="C29" s="25"/>
      <c r="D29" s="2"/>
      <c r="E29" s="25"/>
      <c r="F29" s="2"/>
      <c r="G29" s="25"/>
      <c r="H29" s="5"/>
      <c r="I29" s="25"/>
      <c r="J29" s="5"/>
      <c r="K29" s="25"/>
      <c r="L29" s="3"/>
      <c r="N29" s="3"/>
      <c r="O29" s="25"/>
      <c r="T29" s="3"/>
    </row>
    <row r="30" spans="1:23" x14ac:dyDescent="0.25">
      <c r="B30" s="13" t="s">
        <v>63</v>
      </c>
      <c r="C30" s="31">
        <v>0</v>
      </c>
      <c r="D30" s="32" t="s">
        <v>64</v>
      </c>
      <c r="E30" s="31">
        <v>0</v>
      </c>
      <c r="F30" s="13" t="s">
        <v>63</v>
      </c>
      <c r="G30" s="31">
        <v>0</v>
      </c>
      <c r="H30" s="13" t="s">
        <v>63</v>
      </c>
      <c r="I30" s="31">
        <v>0</v>
      </c>
      <c r="J30" s="33">
        <v>15</v>
      </c>
      <c r="K30" s="31">
        <v>0</v>
      </c>
      <c r="L30" s="34" t="s">
        <v>65</v>
      </c>
      <c r="M30" s="6">
        <v>0</v>
      </c>
      <c r="N30" s="34" t="s">
        <v>66</v>
      </c>
      <c r="O30" s="31">
        <v>0</v>
      </c>
      <c r="P30" s="35" t="s">
        <v>46</v>
      </c>
      <c r="Q30" s="6">
        <v>0</v>
      </c>
      <c r="R30" s="35" t="s">
        <v>67</v>
      </c>
      <c r="S30" s="6">
        <v>0</v>
      </c>
      <c r="T30" s="34">
        <v>0</v>
      </c>
      <c r="U30" s="6">
        <v>0</v>
      </c>
    </row>
    <row r="31" spans="1:23" x14ac:dyDescent="0.25">
      <c r="B31" s="14" t="s">
        <v>68</v>
      </c>
      <c r="C31" s="31">
        <v>1</v>
      </c>
      <c r="D31" s="32" t="s">
        <v>69</v>
      </c>
      <c r="E31" s="31">
        <v>2</v>
      </c>
      <c r="F31" s="14" t="s">
        <v>68</v>
      </c>
      <c r="G31" s="31">
        <v>2</v>
      </c>
      <c r="H31" s="14" t="s">
        <v>68</v>
      </c>
      <c r="I31" s="31">
        <v>2</v>
      </c>
      <c r="J31" s="33" t="s">
        <v>70</v>
      </c>
      <c r="K31" s="31">
        <v>5</v>
      </c>
      <c r="L31" s="34" t="s">
        <v>71</v>
      </c>
      <c r="M31" s="6">
        <v>5</v>
      </c>
      <c r="N31" s="34" t="s">
        <v>72</v>
      </c>
      <c r="O31" s="31">
        <v>5</v>
      </c>
      <c r="P31" s="35" t="s">
        <v>73</v>
      </c>
      <c r="Q31" s="6">
        <v>10</v>
      </c>
      <c r="R31" s="35" t="s">
        <v>74</v>
      </c>
      <c r="S31" s="6">
        <v>3</v>
      </c>
      <c r="T31" s="34" t="s">
        <v>75</v>
      </c>
      <c r="U31" s="6">
        <v>1</v>
      </c>
    </row>
    <row r="32" spans="1:23" x14ac:dyDescent="0.25">
      <c r="B32" s="13" t="s">
        <v>76</v>
      </c>
      <c r="C32" s="31">
        <v>2</v>
      </c>
      <c r="D32" s="32" t="s">
        <v>77</v>
      </c>
      <c r="E32" s="31">
        <v>4</v>
      </c>
      <c r="F32" s="13" t="s">
        <v>76</v>
      </c>
      <c r="G32" s="31">
        <v>4</v>
      </c>
      <c r="H32" s="13" t="s">
        <v>76</v>
      </c>
      <c r="I32" s="31">
        <v>4</v>
      </c>
      <c r="J32" s="33" t="s">
        <v>78</v>
      </c>
      <c r="K32" s="31">
        <v>10</v>
      </c>
      <c r="L32" s="34" t="s">
        <v>79</v>
      </c>
      <c r="M32" s="6">
        <v>7</v>
      </c>
      <c r="N32" s="34" t="s">
        <v>80</v>
      </c>
      <c r="O32" s="31">
        <v>10</v>
      </c>
      <c r="P32" s="35"/>
      <c r="Q32" s="6"/>
      <c r="R32" s="35" t="s">
        <v>81</v>
      </c>
      <c r="S32" s="6">
        <v>5</v>
      </c>
      <c r="T32" s="34" t="s">
        <v>82</v>
      </c>
      <c r="U32" s="6">
        <v>2</v>
      </c>
    </row>
    <row r="33" spans="1:23" x14ac:dyDescent="0.25">
      <c r="B33" s="13" t="s">
        <v>83</v>
      </c>
      <c r="C33" s="31">
        <v>4</v>
      </c>
      <c r="D33" s="32" t="s">
        <v>84</v>
      </c>
      <c r="E33" s="31">
        <v>6</v>
      </c>
      <c r="F33" s="13" t="s">
        <v>83</v>
      </c>
      <c r="G33" s="31">
        <v>6</v>
      </c>
      <c r="H33" s="13" t="s">
        <v>83</v>
      </c>
      <c r="I33" s="31">
        <v>6</v>
      </c>
      <c r="J33" s="33" t="s">
        <v>85</v>
      </c>
      <c r="K33" s="31">
        <v>20</v>
      </c>
      <c r="L33" s="34" t="s">
        <v>86</v>
      </c>
      <c r="M33" s="6">
        <v>10</v>
      </c>
      <c r="N33" s="34" t="s">
        <v>87</v>
      </c>
      <c r="O33" s="31">
        <v>15</v>
      </c>
      <c r="P33" s="35"/>
      <c r="Q33" s="6"/>
      <c r="R33" s="35"/>
      <c r="S33" s="6"/>
      <c r="T33" s="34" t="s">
        <v>88</v>
      </c>
      <c r="U33" s="6">
        <v>3</v>
      </c>
      <c r="V33" s="4"/>
    </row>
    <row r="34" spans="1:23" x14ac:dyDescent="0.25">
      <c r="B34" s="36" t="s">
        <v>89</v>
      </c>
      <c r="C34" s="6">
        <v>6</v>
      </c>
      <c r="D34" s="35" t="s">
        <v>90</v>
      </c>
      <c r="E34" s="6">
        <v>8</v>
      </c>
      <c r="F34" s="36" t="s">
        <v>89</v>
      </c>
      <c r="G34" s="6">
        <v>8</v>
      </c>
      <c r="H34" s="36" t="s">
        <v>89</v>
      </c>
      <c r="I34" s="6">
        <v>8</v>
      </c>
      <c r="J34" s="35" t="s">
        <v>91</v>
      </c>
      <c r="K34" s="6">
        <v>25</v>
      </c>
      <c r="L34" s="35"/>
      <c r="M34" s="6"/>
      <c r="N34" s="35"/>
      <c r="O34" s="6"/>
      <c r="P34" s="35"/>
      <c r="Q34" s="6"/>
      <c r="R34" s="35"/>
      <c r="S34" s="6"/>
      <c r="T34" s="35" t="s">
        <v>91</v>
      </c>
      <c r="U34" s="6">
        <v>5</v>
      </c>
    </row>
    <row r="36" spans="1:23" ht="31.5" x14ac:dyDescent="0.25">
      <c r="A36" s="45" t="s">
        <v>92</v>
      </c>
      <c r="B36" s="104" t="s">
        <v>93</v>
      </c>
      <c r="C36" s="104"/>
      <c r="D36" s="104"/>
      <c r="E36" s="104"/>
      <c r="F36" s="104"/>
      <c r="G36" s="104"/>
      <c r="H36" s="104"/>
      <c r="I36" s="104"/>
      <c r="J36" s="104" t="s">
        <v>94</v>
      </c>
      <c r="K36" s="104"/>
      <c r="L36" s="104" t="s">
        <v>95</v>
      </c>
      <c r="M36" s="104"/>
      <c r="N36" s="104"/>
      <c r="O36" s="104"/>
      <c r="P36" s="104"/>
      <c r="Q36" s="104"/>
      <c r="R36" s="104" t="s">
        <v>96</v>
      </c>
      <c r="S36" s="104"/>
      <c r="T36" s="104"/>
      <c r="U36" s="104"/>
      <c r="V36" s="12"/>
      <c r="W36" s="12"/>
    </row>
    <row r="37" spans="1:23" ht="31.5" x14ac:dyDescent="0.25">
      <c r="A37" s="45" t="s">
        <v>97</v>
      </c>
      <c r="B37" s="103">
        <v>0.3</v>
      </c>
      <c r="C37" s="104"/>
      <c r="D37" s="104"/>
      <c r="E37" s="104"/>
      <c r="F37" s="104"/>
      <c r="G37" s="104"/>
      <c r="H37" s="104"/>
      <c r="I37" s="104"/>
      <c r="J37" s="105">
        <v>0.25</v>
      </c>
      <c r="K37" s="106"/>
      <c r="L37" s="105">
        <v>0.35</v>
      </c>
      <c r="M37" s="107"/>
      <c r="N37" s="107"/>
      <c r="O37" s="107"/>
      <c r="P37" s="107"/>
      <c r="Q37" s="106"/>
      <c r="R37" s="105">
        <v>0.1</v>
      </c>
      <c r="S37" s="107"/>
      <c r="T37" s="107"/>
      <c r="U37" s="106"/>
      <c r="V37" s="12"/>
      <c r="W37" s="12"/>
    </row>
    <row r="38" spans="1:23" ht="31.5" x14ac:dyDescent="0.25">
      <c r="A38" s="45" t="s">
        <v>98</v>
      </c>
      <c r="B38" s="15">
        <v>6</v>
      </c>
      <c r="C38" s="22"/>
      <c r="D38" s="15">
        <v>8</v>
      </c>
      <c r="E38" s="22"/>
      <c r="F38" s="15">
        <v>8</v>
      </c>
      <c r="G38" s="22"/>
      <c r="H38" s="15">
        <v>8</v>
      </c>
      <c r="I38" s="22"/>
      <c r="J38" s="15">
        <v>25</v>
      </c>
      <c r="K38" s="22"/>
      <c r="L38" s="15">
        <v>10</v>
      </c>
      <c r="M38" s="22"/>
      <c r="N38" s="15">
        <v>15</v>
      </c>
      <c r="O38" s="22"/>
      <c r="P38" s="15">
        <v>10</v>
      </c>
      <c r="Q38" s="22"/>
      <c r="R38" s="15">
        <v>5</v>
      </c>
      <c r="S38" s="22"/>
      <c r="T38" s="15">
        <v>5</v>
      </c>
      <c r="U38" s="22"/>
      <c r="V38" s="38">
        <v>100</v>
      </c>
      <c r="W38" s="12"/>
    </row>
    <row r="39" spans="1:23" ht="47.25" x14ac:dyDescent="0.25">
      <c r="A39" s="46" t="s">
        <v>99</v>
      </c>
      <c r="B39" s="41" t="s">
        <v>100</v>
      </c>
      <c r="C39" s="39" t="s">
        <v>2</v>
      </c>
      <c r="D39" s="40" t="s">
        <v>3</v>
      </c>
      <c r="E39" s="39" t="s">
        <v>4</v>
      </c>
      <c r="F39" s="40" t="s">
        <v>5</v>
      </c>
      <c r="G39" s="39" t="s">
        <v>6</v>
      </c>
      <c r="H39" s="40" t="s">
        <v>7</v>
      </c>
      <c r="I39" s="39" t="s">
        <v>8</v>
      </c>
      <c r="J39" s="40" t="s">
        <v>101</v>
      </c>
      <c r="K39" s="39" t="s">
        <v>10</v>
      </c>
      <c r="L39" s="40" t="s">
        <v>11</v>
      </c>
      <c r="M39" s="39" t="s">
        <v>12</v>
      </c>
      <c r="N39" s="40" t="s">
        <v>13</v>
      </c>
      <c r="O39" s="39" t="s">
        <v>14</v>
      </c>
      <c r="P39" s="40" t="s">
        <v>15</v>
      </c>
      <c r="Q39" s="39" t="s">
        <v>16</v>
      </c>
      <c r="R39" s="40" t="s">
        <v>17</v>
      </c>
      <c r="S39" s="39" t="s">
        <v>18</v>
      </c>
      <c r="T39" s="40" t="s">
        <v>19</v>
      </c>
      <c r="U39" s="39" t="s">
        <v>20</v>
      </c>
      <c r="V39" s="42" t="s">
        <v>21</v>
      </c>
      <c r="W39" s="43" t="s">
        <v>22</v>
      </c>
    </row>
  </sheetData>
  <mergeCells count="9">
    <mergeCell ref="B37:I37"/>
    <mergeCell ref="J37:K37"/>
    <mergeCell ref="L37:Q37"/>
    <mergeCell ref="R37:U37"/>
    <mergeCell ref="Y2:AA2"/>
    <mergeCell ref="B36:I36"/>
    <mergeCell ref="J36:K36"/>
    <mergeCell ref="L36:Q36"/>
    <mergeCell ref="R36:U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I15"/>
  <sheetViews>
    <sheetView workbookViewId="0">
      <selection activeCell="D15" sqref="D15"/>
    </sheetView>
  </sheetViews>
  <sheetFormatPr defaultRowHeight="15" x14ac:dyDescent="0.25"/>
  <cols>
    <col min="4" max="4" width="13.28515625" customWidth="1"/>
    <col min="5" max="5" width="12.28515625" customWidth="1"/>
    <col min="7" max="7" width="16.28515625" customWidth="1"/>
    <col min="8" max="8" width="12" customWidth="1"/>
  </cols>
  <sheetData>
    <row r="4" spans="4:9" x14ac:dyDescent="0.25">
      <c r="D4" s="38" t="s">
        <v>159</v>
      </c>
      <c r="E4" s="38" t="s">
        <v>21</v>
      </c>
      <c r="F4" s="38" t="s">
        <v>160</v>
      </c>
      <c r="G4" s="38" t="s">
        <v>159</v>
      </c>
      <c r="H4" s="38" t="s">
        <v>21</v>
      </c>
      <c r="I4" s="38" t="s">
        <v>160</v>
      </c>
    </row>
    <row r="5" spans="4:9" x14ac:dyDescent="0.25">
      <c r="D5" s="62" t="s">
        <v>134</v>
      </c>
      <c r="E5" s="35">
        <v>58</v>
      </c>
      <c r="F5" s="60"/>
      <c r="G5" s="62" t="s">
        <v>144</v>
      </c>
      <c r="H5" s="35">
        <v>54</v>
      </c>
      <c r="I5" s="60"/>
    </row>
    <row r="6" spans="4:9" x14ac:dyDescent="0.25">
      <c r="D6" s="62" t="s">
        <v>153</v>
      </c>
      <c r="E6" s="35">
        <v>57</v>
      </c>
      <c r="F6" s="60"/>
      <c r="G6" s="62" t="s">
        <v>145</v>
      </c>
      <c r="H6" s="35">
        <v>53</v>
      </c>
      <c r="I6" s="60"/>
    </row>
    <row r="7" spans="4:9" x14ac:dyDescent="0.25">
      <c r="D7" s="62" t="s">
        <v>152</v>
      </c>
      <c r="E7" s="35">
        <v>56</v>
      </c>
      <c r="F7" s="60"/>
      <c r="G7" s="62" t="s">
        <v>146</v>
      </c>
      <c r="H7" s="35">
        <v>53</v>
      </c>
      <c r="I7" s="60"/>
    </row>
    <row r="8" spans="4:9" x14ac:dyDescent="0.25">
      <c r="D8" s="62" t="s">
        <v>137</v>
      </c>
      <c r="E8" s="35">
        <v>56</v>
      </c>
      <c r="F8" s="60"/>
      <c r="G8" s="62" t="s">
        <v>147</v>
      </c>
      <c r="H8" s="35">
        <v>52</v>
      </c>
      <c r="I8" s="60"/>
    </row>
    <row r="9" spans="4:9" x14ac:dyDescent="0.25">
      <c r="D9" s="62" t="s">
        <v>138</v>
      </c>
      <c r="E9" s="35">
        <v>55</v>
      </c>
      <c r="F9" s="60"/>
      <c r="G9" s="62" t="s">
        <v>148</v>
      </c>
      <c r="H9" s="35">
        <v>52</v>
      </c>
      <c r="I9" s="60"/>
    </row>
    <row r="10" spans="4:9" x14ac:dyDescent="0.25">
      <c r="D10" s="62" t="s">
        <v>139</v>
      </c>
      <c r="E10" s="35">
        <v>55</v>
      </c>
      <c r="F10" s="60"/>
      <c r="G10" s="62" t="s">
        <v>161</v>
      </c>
      <c r="H10" s="35">
        <v>49</v>
      </c>
      <c r="I10" s="61"/>
    </row>
    <row r="11" spans="4:9" x14ac:dyDescent="0.25">
      <c r="D11" s="62" t="s">
        <v>149</v>
      </c>
      <c r="E11" s="35">
        <v>55</v>
      </c>
      <c r="F11" s="60"/>
      <c r="G11" s="62" t="s">
        <v>150</v>
      </c>
      <c r="H11" s="35">
        <v>48</v>
      </c>
      <c r="I11" s="61"/>
    </row>
    <row r="12" spans="4:9" x14ac:dyDescent="0.25">
      <c r="D12" s="62" t="s">
        <v>141</v>
      </c>
      <c r="E12" s="35">
        <v>55</v>
      </c>
      <c r="F12" s="60"/>
      <c r="G12" s="62" t="s">
        <v>137</v>
      </c>
      <c r="H12" s="35">
        <v>47</v>
      </c>
      <c r="I12" s="61"/>
    </row>
    <row r="13" spans="4:9" x14ac:dyDescent="0.25">
      <c r="D13" s="62" t="s">
        <v>142</v>
      </c>
      <c r="E13" s="35">
        <v>55</v>
      </c>
      <c r="F13" s="60"/>
      <c r="G13" s="62" t="s">
        <v>136</v>
      </c>
      <c r="H13" s="35">
        <v>46</v>
      </c>
      <c r="I13" s="61"/>
    </row>
    <row r="14" spans="4:9" x14ac:dyDescent="0.25">
      <c r="D14" s="62" t="s">
        <v>143</v>
      </c>
      <c r="E14" s="35">
        <v>54</v>
      </c>
      <c r="F14" s="60"/>
      <c r="G14" s="62" t="s">
        <v>135</v>
      </c>
      <c r="H14" s="35">
        <v>57</v>
      </c>
      <c r="I14" s="61"/>
    </row>
    <row r="15" spans="4:9" x14ac:dyDescent="0.25">
      <c r="D15" s="60" t="s">
        <v>162</v>
      </c>
      <c r="E15" s="61" t="s">
        <v>163</v>
      </c>
      <c r="F15" s="63" t="s">
        <v>34</v>
      </c>
      <c r="G15" s="64" t="s">
        <v>30</v>
      </c>
    </row>
  </sheetData>
  <sortState xmlns:xlrd2="http://schemas.microsoft.com/office/spreadsheetml/2017/richdata2" ref="F5:F14">
    <sortCondition descending="1" ref="F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9DAC-B4F4-4C1C-98D2-4F1F66BA0D15}">
  <dimension ref="A1:AB275"/>
  <sheetViews>
    <sheetView topLeftCell="N1" workbookViewId="0">
      <pane ySplit="2" topLeftCell="A3" activePane="bottomLeft" state="frozen"/>
      <selection activeCell="E1" sqref="E1"/>
      <selection pane="bottomLeft" activeCell="G2" sqref="G2:AB2"/>
    </sheetView>
  </sheetViews>
  <sheetFormatPr defaultRowHeight="15" x14ac:dyDescent="0.25"/>
  <cols>
    <col min="1" max="1" width="5" style="1" bestFit="1" customWidth="1"/>
    <col min="2" max="2" width="15.85546875" style="1" customWidth="1"/>
    <col min="3" max="3" width="7.85546875" style="1" bestFit="1" customWidth="1"/>
    <col min="4" max="4" width="12.85546875" style="1" bestFit="1" customWidth="1"/>
    <col min="5" max="5" width="23.42578125" style="1" bestFit="1" customWidth="1"/>
    <col min="6" max="6" width="12.140625" style="1" bestFit="1" customWidth="1"/>
    <col min="7" max="7" width="12.28515625" style="1" bestFit="1" customWidth="1"/>
    <col min="8" max="8" width="12.85546875" style="1" bestFit="1" customWidth="1"/>
    <col min="9" max="9" width="7.7109375" style="1" bestFit="1" customWidth="1"/>
    <col min="10" max="10" width="20.28515625" style="1" bestFit="1" customWidth="1"/>
    <col min="11" max="11" width="12.28515625" style="1" bestFit="1" customWidth="1"/>
    <col min="12" max="12" width="10.28515625" style="1" bestFit="1" customWidth="1"/>
    <col min="13" max="13" width="14.5703125" style="1" bestFit="1" customWidth="1"/>
    <col min="14" max="14" width="20.28515625" style="1" bestFit="1" customWidth="1"/>
    <col min="15" max="15" width="12.28515625" style="1" bestFit="1" customWidth="1"/>
    <col min="16" max="16" width="15.85546875" style="1" bestFit="1" customWidth="1"/>
    <col min="17" max="17" width="12.5703125" style="1" bestFit="1" customWidth="1"/>
    <col min="18" max="18" width="12.7109375" style="1" bestFit="1" customWidth="1"/>
    <col min="19" max="19" width="14.28515625" style="1" bestFit="1" customWidth="1"/>
    <col min="20" max="20" width="11.28515625" style="1" bestFit="1" customWidth="1"/>
    <col min="21" max="21" width="12.28515625" style="1" bestFit="1" customWidth="1"/>
    <col min="22" max="22" width="18.140625" style="1" bestFit="1" customWidth="1"/>
    <col min="23" max="23" width="16.140625" style="1" customWidth="1"/>
    <col min="24" max="24" width="17" style="1" bestFit="1" customWidth="1"/>
    <col min="25" max="25" width="17.85546875" style="1" bestFit="1" customWidth="1"/>
    <col min="26" max="26" width="12.28515625" style="1" bestFit="1" customWidth="1"/>
    <col min="27" max="27" width="14.7109375" style="1" bestFit="1" customWidth="1"/>
    <col min="28" max="28" width="5" style="1" bestFit="1" customWidth="1"/>
    <col min="29" max="16384" width="9.140625" style="1"/>
  </cols>
  <sheetData>
    <row r="1" spans="1:28" x14ac:dyDescent="0.25">
      <c r="A1" s="62"/>
      <c r="B1" s="62"/>
      <c r="C1" s="62"/>
      <c r="D1" s="62"/>
      <c r="E1" s="62"/>
      <c r="F1" s="62"/>
      <c r="G1" s="69"/>
      <c r="I1" s="69"/>
      <c r="K1" s="69"/>
      <c r="M1" s="69"/>
      <c r="O1" s="69"/>
      <c r="Q1" s="69"/>
      <c r="S1" s="70"/>
      <c r="U1" s="70"/>
      <c r="W1" s="69"/>
      <c r="Y1" s="69"/>
    </row>
    <row r="2" spans="1:28" ht="37.5" x14ac:dyDescent="0.25">
      <c r="A2" s="62" t="s">
        <v>180</v>
      </c>
      <c r="B2" s="65" t="s">
        <v>164</v>
      </c>
      <c r="C2" s="65" t="s">
        <v>165</v>
      </c>
      <c r="D2" s="65" t="s">
        <v>166</v>
      </c>
      <c r="E2" s="65" t="s">
        <v>167</v>
      </c>
      <c r="F2" s="65" t="s">
        <v>168</v>
      </c>
      <c r="G2" s="41" t="s">
        <v>181</v>
      </c>
      <c r="H2" s="39" t="s">
        <v>2</v>
      </c>
      <c r="I2" s="40" t="s">
        <v>3</v>
      </c>
      <c r="J2" s="39" t="s">
        <v>4</v>
      </c>
      <c r="K2" s="40" t="s">
        <v>5</v>
      </c>
      <c r="L2" s="39" t="s">
        <v>6</v>
      </c>
      <c r="M2" s="40" t="s">
        <v>7</v>
      </c>
      <c r="N2" s="39" t="s">
        <v>8</v>
      </c>
      <c r="O2" s="40" t="s">
        <v>9</v>
      </c>
      <c r="P2" s="39" t="s">
        <v>10</v>
      </c>
      <c r="Q2" s="40" t="s">
        <v>11</v>
      </c>
      <c r="R2" s="39" t="s">
        <v>12</v>
      </c>
      <c r="S2" s="40" t="s">
        <v>13</v>
      </c>
      <c r="T2" s="39" t="s">
        <v>14</v>
      </c>
      <c r="U2" s="40" t="s">
        <v>15</v>
      </c>
      <c r="V2" s="39" t="s">
        <v>16</v>
      </c>
      <c r="W2" s="40" t="s">
        <v>17</v>
      </c>
      <c r="X2" s="39" t="s">
        <v>18</v>
      </c>
      <c r="Y2" s="40" t="s">
        <v>19</v>
      </c>
      <c r="Z2" s="39" t="s">
        <v>20</v>
      </c>
      <c r="AA2" s="42" t="s">
        <v>21</v>
      </c>
      <c r="AB2" s="43" t="s">
        <v>22</v>
      </c>
    </row>
    <row r="3" spans="1:28" x14ac:dyDescent="0.25">
      <c r="A3" s="62">
        <v>50</v>
      </c>
      <c r="B3" s="59" t="s">
        <v>169</v>
      </c>
      <c r="C3" s="59" t="s">
        <v>170</v>
      </c>
      <c r="D3" s="59" t="s">
        <v>171</v>
      </c>
      <c r="E3" s="80" t="s">
        <v>104</v>
      </c>
      <c r="F3" s="59" t="s">
        <v>177</v>
      </c>
      <c r="G3" s="66">
        <v>84.28</v>
      </c>
      <c r="H3" s="67" t="str">
        <f t="shared" ref="H3:H66" si="0">IF(G3&gt;95,"0",IF(C3&gt;90,"1",IF(C3&gt;85,"2",IF(G3&gt;80,"4","6"))))</f>
        <v>1</v>
      </c>
      <c r="I3" s="59">
        <v>4.54</v>
      </c>
      <c r="J3" s="68" t="str">
        <f t="shared" ref="J3:J66" si="1">IF(I3&lt;0.75,"0",IF(E3&lt;2,"2",IF(E3&lt;3,"4",IF(E3&lt;5,"6","8"))))</f>
        <v>8</v>
      </c>
      <c r="K3" s="72">
        <v>82.36</v>
      </c>
      <c r="L3" s="73" t="str">
        <f t="shared" ref="L3:L66" si="2">IF(K3&gt;95,"0",IF(K3&gt;90,"2",IF(K3&gt;85,"4",IF(K3&gt;80,"6","8"))))</f>
        <v>6</v>
      </c>
      <c r="M3" s="73">
        <v>0</v>
      </c>
      <c r="N3" s="73" t="str">
        <f t="shared" ref="N3:N66" si="3">IF(M3&gt;95,"0",IF(M3&gt;90,"2",IF(M3&gt;85,"4",IF(M3&gt;80,"6","8"))))</f>
        <v>8</v>
      </c>
      <c r="O3" s="72">
        <v>72</v>
      </c>
      <c r="P3" s="73" t="str">
        <f t="shared" ref="P3:P66" si="4">IF(O3=15,"0",IF(O3&lt;30,"5",IF(O3&lt;50,"10",IF(O3&lt;100,"20","25"))))</f>
        <v>20</v>
      </c>
      <c r="Q3" s="74">
        <v>0</v>
      </c>
      <c r="R3" s="73" t="str">
        <f t="shared" ref="R3:R66" si="5">IF(Q3&gt;6,"0",IF(Q3&gt;5,"5",IF(Q3&gt;4,"7","10")))</f>
        <v>10</v>
      </c>
      <c r="S3" s="62">
        <v>0</v>
      </c>
      <c r="T3" s="73" t="str">
        <f t="shared" ref="T3:T66" si="6">IF(S3&gt;80,"0",IF(S3&gt;75,"5",IF(70,"10","15")))</f>
        <v>10</v>
      </c>
      <c r="U3" s="73"/>
      <c r="V3" s="73">
        <f t="shared" ref="V3:V66" si="7">IF(U3="NO",0,1)</f>
        <v>1</v>
      </c>
      <c r="W3" s="73" t="s">
        <v>67</v>
      </c>
      <c r="X3" s="73">
        <f t="shared" ref="X3:X66" si="8">IF(W3="R",0,IF(W3="SU",1,IF(W3="U",5,)))</f>
        <v>0</v>
      </c>
      <c r="Y3" s="73">
        <v>178</v>
      </c>
      <c r="Z3" s="73" t="str">
        <f t="shared" ref="Z3:Z66" si="9">IF(Y3=0,"0",IF(Y3&lt;25,"1",IF(Y3&lt;50,"2",IF(Y3&lt;100,"3","5"))))</f>
        <v>5</v>
      </c>
      <c r="AA3" s="73">
        <f t="shared" ref="AA3:AA66" si="10">SUM(H3+J3+L3+N3+P3+R3+T3+V3+X3+Z3)</f>
        <v>69</v>
      </c>
      <c r="AB3" s="77"/>
    </row>
    <row r="4" spans="1:28" x14ac:dyDescent="0.25">
      <c r="A4" s="62">
        <v>116</v>
      </c>
      <c r="B4" s="59" t="s">
        <v>169</v>
      </c>
      <c r="C4" s="59" t="s">
        <v>170</v>
      </c>
      <c r="D4" s="59" t="s">
        <v>175</v>
      </c>
      <c r="E4" s="80" t="s">
        <v>122</v>
      </c>
      <c r="F4" s="59" t="s">
        <v>179</v>
      </c>
      <c r="G4" s="66">
        <v>93.77</v>
      </c>
      <c r="H4" s="67" t="str">
        <f t="shared" si="0"/>
        <v>1</v>
      </c>
      <c r="I4" s="59">
        <v>3.51</v>
      </c>
      <c r="J4" s="68" t="str">
        <f t="shared" si="1"/>
        <v>8</v>
      </c>
      <c r="K4" s="72">
        <v>82.62</v>
      </c>
      <c r="L4" s="73" t="str">
        <f t="shared" si="2"/>
        <v>6</v>
      </c>
      <c r="M4" s="73">
        <v>0</v>
      </c>
      <c r="N4" s="73" t="str">
        <f t="shared" si="3"/>
        <v>8</v>
      </c>
      <c r="O4" s="72">
        <v>53</v>
      </c>
      <c r="P4" s="73" t="str">
        <f t="shared" si="4"/>
        <v>20</v>
      </c>
      <c r="Q4" s="74">
        <v>0</v>
      </c>
      <c r="R4" s="73" t="str">
        <f t="shared" si="5"/>
        <v>10</v>
      </c>
      <c r="S4" s="62">
        <v>0</v>
      </c>
      <c r="T4" s="73" t="str">
        <f t="shared" si="6"/>
        <v>10</v>
      </c>
      <c r="U4" s="73"/>
      <c r="V4" s="73">
        <f t="shared" si="7"/>
        <v>1</v>
      </c>
      <c r="W4" s="73" t="s">
        <v>67</v>
      </c>
      <c r="X4" s="73">
        <f t="shared" si="8"/>
        <v>0</v>
      </c>
      <c r="Y4" s="73">
        <v>256</v>
      </c>
      <c r="Z4" s="73" t="str">
        <f t="shared" si="9"/>
        <v>5</v>
      </c>
      <c r="AA4" s="73">
        <f t="shared" si="10"/>
        <v>69</v>
      </c>
      <c r="AB4" s="77"/>
    </row>
    <row r="5" spans="1:28" x14ac:dyDescent="0.25">
      <c r="A5" s="62">
        <v>12</v>
      </c>
      <c r="B5" s="59" t="s">
        <v>169</v>
      </c>
      <c r="C5" s="59" t="s">
        <v>170</v>
      </c>
      <c r="D5" s="59" t="s">
        <v>175</v>
      </c>
      <c r="E5" s="80" t="s">
        <v>122</v>
      </c>
      <c r="F5" s="59" t="s">
        <v>177</v>
      </c>
      <c r="G5" s="66">
        <v>82.92</v>
      </c>
      <c r="H5" s="67" t="str">
        <f t="shared" si="0"/>
        <v>1</v>
      </c>
      <c r="I5" s="59">
        <v>1.1599999999999999</v>
      </c>
      <c r="J5" s="68" t="str">
        <f t="shared" si="1"/>
        <v>8</v>
      </c>
      <c r="K5" s="72">
        <v>85.43</v>
      </c>
      <c r="L5" s="73" t="str">
        <f t="shared" si="2"/>
        <v>4</v>
      </c>
      <c r="M5" s="73">
        <v>0</v>
      </c>
      <c r="N5" s="73" t="str">
        <f t="shared" si="3"/>
        <v>8</v>
      </c>
      <c r="O5" s="72">
        <v>63</v>
      </c>
      <c r="P5" s="73" t="str">
        <f t="shared" si="4"/>
        <v>20</v>
      </c>
      <c r="Q5" s="74">
        <v>0</v>
      </c>
      <c r="R5" s="73" t="str">
        <f t="shared" si="5"/>
        <v>10</v>
      </c>
      <c r="S5" s="62">
        <v>0</v>
      </c>
      <c r="T5" s="73" t="str">
        <f t="shared" si="6"/>
        <v>10</v>
      </c>
      <c r="U5" s="73"/>
      <c r="V5" s="73">
        <f t="shared" si="7"/>
        <v>1</v>
      </c>
      <c r="W5" s="73" t="s">
        <v>67</v>
      </c>
      <c r="X5" s="73">
        <f t="shared" si="8"/>
        <v>0</v>
      </c>
      <c r="Y5" s="73">
        <v>256</v>
      </c>
      <c r="Z5" s="73" t="str">
        <f t="shared" si="9"/>
        <v>5</v>
      </c>
      <c r="AA5" s="73">
        <f t="shared" si="10"/>
        <v>67</v>
      </c>
      <c r="AB5" s="77"/>
    </row>
    <row r="6" spans="1:28" x14ac:dyDescent="0.25">
      <c r="A6" s="62">
        <v>100</v>
      </c>
      <c r="B6" s="59" t="s">
        <v>169</v>
      </c>
      <c r="C6" s="59" t="s">
        <v>170</v>
      </c>
      <c r="D6" s="59" t="s">
        <v>171</v>
      </c>
      <c r="E6" s="80" t="s">
        <v>106</v>
      </c>
      <c r="F6" s="59" t="s">
        <v>176</v>
      </c>
      <c r="G6" s="66">
        <v>77.650000000000006</v>
      </c>
      <c r="H6" s="67" t="str">
        <f t="shared" si="0"/>
        <v>1</v>
      </c>
      <c r="I6" s="59">
        <v>2.42</v>
      </c>
      <c r="J6" s="68" t="str">
        <f t="shared" si="1"/>
        <v>8</v>
      </c>
      <c r="K6" s="72">
        <v>88.89</v>
      </c>
      <c r="L6" s="73" t="str">
        <f t="shared" si="2"/>
        <v>4</v>
      </c>
      <c r="M6" s="73">
        <v>0</v>
      </c>
      <c r="N6" s="73" t="str">
        <f t="shared" si="3"/>
        <v>8</v>
      </c>
      <c r="O6" s="72">
        <v>74</v>
      </c>
      <c r="P6" s="73" t="str">
        <f t="shared" si="4"/>
        <v>20</v>
      </c>
      <c r="Q6" s="74">
        <v>0</v>
      </c>
      <c r="R6" s="73" t="str">
        <f t="shared" si="5"/>
        <v>10</v>
      </c>
      <c r="S6" s="62">
        <v>0</v>
      </c>
      <c r="T6" s="73" t="str">
        <f t="shared" si="6"/>
        <v>10</v>
      </c>
      <c r="U6" s="73"/>
      <c r="V6" s="73">
        <f t="shared" si="7"/>
        <v>1</v>
      </c>
      <c r="W6" s="73" t="s">
        <v>67</v>
      </c>
      <c r="X6" s="73">
        <f t="shared" si="8"/>
        <v>0</v>
      </c>
      <c r="Y6" s="73">
        <v>119</v>
      </c>
      <c r="Z6" s="73" t="str">
        <f t="shared" si="9"/>
        <v>5</v>
      </c>
      <c r="AA6" s="73">
        <f t="shared" si="10"/>
        <v>67</v>
      </c>
      <c r="AB6" s="77"/>
    </row>
    <row r="7" spans="1:28" x14ac:dyDescent="0.25">
      <c r="A7" s="62">
        <v>154</v>
      </c>
      <c r="B7" s="59" t="s">
        <v>169</v>
      </c>
      <c r="C7" s="59" t="s">
        <v>170</v>
      </c>
      <c r="D7" s="59" t="s">
        <v>171</v>
      </c>
      <c r="E7" s="80" t="s">
        <v>104</v>
      </c>
      <c r="F7" s="59" t="s">
        <v>179</v>
      </c>
      <c r="G7" s="66">
        <v>84.56</v>
      </c>
      <c r="H7" s="67" t="str">
        <f t="shared" si="0"/>
        <v>1</v>
      </c>
      <c r="I7" s="59">
        <v>4.0999999999999996</v>
      </c>
      <c r="J7" s="68" t="str">
        <f t="shared" si="1"/>
        <v>8</v>
      </c>
      <c r="K7" s="72">
        <v>88.98</v>
      </c>
      <c r="L7" s="73" t="str">
        <f t="shared" si="2"/>
        <v>4</v>
      </c>
      <c r="M7" s="73">
        <v>0</v>
      </c>
      <c r="N7" s="73" t="str">
        <f t="shared" si="3"/>
        <v>8</v>
      </c>
      <c r="O7" s="72">
        <v>69</v>
      </c>
      <c r="P7" s="73" t="str">
        <f t="shared" si="4"/>
        <v>20</v>
      </c>
      <c r="Q7" s="74">
        <v>0</v>
      </c>
      <c r="R7" s="73" t="str">
        <f t="shared" si="5"/>
        <v>10</v>
      </c>
      <c r="S7" s="62">
        <v>0</v>
      </c>
      <c r="T7" s="73" t="str">
        <f t="shared" si="6"/>
        <v>10</v>
      </c>
      <c r="U7" s="73"/>
      <c r="V7" s="73">
        <f t="shared" si="7"/>
        <v>1</v>
      </c>
      <c r="W7" s="73" t="s">
        <v>67</v>
      </c>
      <c r="X7" s="73">
        <f t="shared" si="8"/>
        <v>0</v>
      </c>
      <c r="Y7" s="73">
        <v>178</v>
      </c>
      <c r="Z7" s="73" t="str">
        <f t="shared" si="9"/>
        <v>5</v>
      </c>
      <c r="AA7" s="73">
        <f t="shared" si="10"/>
        <v>67</v>
      </c>
      <c r="AB7" s="77"/>
    </row>
    <row r="8" spans="1:28" x14ac:dyDescent="0.25">
      <c r="A8" s="62">
        <v>197</v>
      </c>
      <c r="B8" s="59" t="s">
        <v>169</v>
      </c>
      <c r="C8" s="59" t="s">
        <v>170</v>
      </c>
      <c r="D8" s="59" t="s">
        <v>171</v>
      </c>
      <c r="E8" s="80" t="s">
        <v>113</v>
      </c>
      <c r="F8" s="59" t="s">
        <v>178</v>
      </c>
      <c r="G8" s="66">
        <v>73.31</v>
      </c>
      <c r="H8" s="67" t="str">
        <f t="shared" si="0"/>
        <v>1</v>
      </c>
      <c r="I8" s="59">
        <v>3.57</v>
      </c>
      <c r="J8" s="68" t="str">
        <f t="shared" si="1"/>
        <v>8</v>
      </c>
      <c r="K8" s="72">
        <v>89.51</v>
      </c>
      <c r="L8" s="73" t="str">
        <f t="shared" si="2"/>
        <v>4</v>
      </c>
      <c r="M8" s="73">
        <v>0</v>
      </c>
      <c r="N8" s="73" t="str">
        <f t="shared" si="3"/>
        <v>8</v>
      </c>
      <c r="O8" s="72">
        <v>56</v>
      </c>
      <c r="P8" s="73" t="str">
        <f t="shared" si="4"/>
        <v>20</v>
      </c>
      <c r="Q8" s="74">
        <v>0</v>
      </c>
      <c r="R8" s="73" t="str">
        <f t="shared" si="5"/>
        <v>10</v>
      </c>
      <c r="S8" s="62">
        <v>0</v>
      </c>
      <c r="T8" s="73" t="str">
        <f t="shared" si="6"/>
        <v>10</v>
      </c>
      <c r="U8" s="73"/>
      <c r="V8" s="73">
        <f t="shared" si="7"/>
        <v>1</v>
      </c>
      <c r="W8" s="73" t="s">
        <v>67</v>
      </c>
      <c r="X8" s="73">
        <f t="shared" si="8"/>
        <v>0</v>
      </c>
      <c r="Y8" s="73">
        <v>167</v>
      </c>
      <c r="Z8" s="73" t="str">
        <f t="shared" si="9"/>
        <v>5</v>
      </c>
      <c r="AA8" s="73">
        <f t="shared" si="10"/>
        <v>67</v>
      </c>
      <c r="AB8" s="77"/>
    </row>
    <row r="9" spans="1:28" x14ac:dyDescent="0.25">
      <c r="A9" s="62">
        <v>217</v>
      </c>
      <c r="B9" s="59" t="s">
        <v>169</v>
      </c>
      <c r="C9" s="65" t="s">
        <v>170</v>
      </c>
      <c r="D9" s="65" t="s">
        <v>175</v>
      </c>
      <c r="E9" s="81" t="s">
        <v>125</v>
      </c>
      <c r="F9" s="65" t="s">
        <v>172</v>
      </c>
      <c r="G9" s="71">
        <v>121.6</v>
      </c>
      <c r="H9" s="67" t="str">
        <f t="shared" si="0"/>
        <v>0</v>
      </c>
      <c r="I9" s="65">
        <v>3.26</v>
      </c>
      <c r="J9" s="68" t="str">
        <f t="shared" si="1"/>
        <v>8</v>
      </c>
      <c r="K9" s="72">
        <v>100</v>
      </c>
      <c r="L9" s="73" t="str">
        <f t="shared" si="2"/>
        <v>0</v>
      </c>
      <c r="M9" s="73">
        <v>0</v>
      </c>
      <c r="N9" s="73" t="str">
        <f t="shared" si="3"/>
        <v>8</v>
      </c>
      <c r="O9" s="72">
        <v>119</v>
      </c>
      <c r="P9" s="73" t="str">
        <f t="shared" si="4"/>
        <v>25</v>
      </c>
      <c r="Q9" s="74">
        <v>11</v>
      </c>
      <c r="R9" s="73" t="str">
        <f t="shared" si="5"/>
        <v>0</v>
      </c>
      <c r="S9" s="62">
        <v>72</v>
      </c>
      <c r="T9" s="73" t="str">
        <f t="shared" si="6"/>
        <v>10</v>
      </c>
      <c r="U9" s="73" t="s">
        <v>46</v>
      </c>
      <c r="V9" s="73">
        <f t="shared" si="7"/>
        <v>0</v>
      </c>
      <c r="W9" s="73" t="s">
        <v>67</v>
      </c>
      <c r="X9" s="73">
        <f t="shared" si="8"/>
        <v>0</v>
      </c>
      <c r="Y9" s="73">
        <v>650</v>
      </c>
      <c r="Z9" s="73" t="str">
        <f t="shared" si="9"/>
        <v>5</v>
      </c>
      <c r="AA9" s="73">
        <f t="shared" si="10"/>
        <v>56</v>
      </c>
      <c r="AB9" s="77"/>
    </row>
    <row r="10" spans="1:28" x14ac:dyDescent="0.25">
      <c r="A10" s="62">
        <v>71</v>
      </c>
      <c r="B10" s="59" t="s">
        <v>169</v>
      </c>
      <c r="C10" s="59" t="s">
        <v>170</v>
      </c>
      <c r="D10" s="59" t="s">
        <v>136</v>
      </c>
      <c r="E10" s="80" t="s">
        <v>154</v>
      </c>
      <c r="F10" s="59" t="s">
        <v>176</v>
      </c>
      <c r="G10" s="66">
        <v>165.06</v>
      </c>
      <c r="H10" s="67" t="str">
        <f t="shared" si="0"/>
        <v>0</v>
      </c>
      <c r="I10" s="59">
        <v>6.43</v>
      </c>
      <c r="J10" s="68" t="str">
        <f t="shared" si="1"/>
        <v>8</v>
      </c>
      <c r="K10" s="72">
        <v>88.89</v>
      </c>
      <c r="L10" s="73" t="str">
        <f t="shared" si="2"/>
        <v>4</v>
      </c>
      <c r="M10" s="73">
        <v>0</v>
      </c>
      <c r="N10" s="73" t="str">
        <f t="shared" si="3"/>
        <v>8</v>
      </c>
      <c r="O10" s="72">
        <v>194</v>
      </c>
      <c r="P10" s="73" t="str">
        <f t="shared" si="4"/>
        <v>25</v>
      </c>
      <c r="Q10" s="74">
        <v>0</v>
      </c>
      <c r="R10" s="73" t="str">
        <f t="shared" si="5"/>
        <v>10</v>
      </c>
      <c r="S10" s="62">
        <v>0</v>
      </c>
      <c r="T10" s="73" t="str">
        <f t="shared" si="6"/>
        <v>10</v>
      </c>
      <c r="U10" s="73"/>
      <c r="V10" s="73">
        <f t="shared" si="7"/>
        <v>1</v>
      </c>
      <c r="W10" s="73" t="s">
        <v>67</v>
      </c>
      <c r="X10" s="73">
        <f t="shared" si="8"/>
        <v>0</v>
      </c>
      <c r="Y10" s="73">
        <v>0</v>
      </c>
      <c r="Z10" s="73" t="str">
        <f t="shared" si="9"/>
        <v>0</v>
      </c>
      <c r="AA10" s="73">
        <f t="shared" si="10"/>
        <v>66</v>
      </c>
      <c r="AB10" s="77"/>
    </row>
    <row r="11" spans="1:28" x14ac:dyDescent="0.25">
      <c r="A11" s="62">
        <v>115</v>
      </c>
      <c r="B11" s="59" t="s">
        <v>169</v>
      </c>
      <c r="C11" s="59" t="s">
        <v>170</v>
      </c>
      <c r="D11" s="59" t="s">
        <v>175</v>
      </c>
      <c r="E11" s="81" t="s">
        <v>123</v>
      </c>
      <c r="F11" s="59" t="s">
        <v>179</v>
      </c>
      <c r="G11" s="66">
        <v>106.44</v>
      </c>
      <c r="H11" s="67" t="str">
        <f t="shared" si="0"/>
        <v>0</v>
      </c>
      <c r="I11" s="59">
        <v>2.76</v>
      </c>
      <c r="J11" s="68" t="str">
        <f t="shared" si="1"/>
        <v>8</v>
      </c>
      <c r="K11" s="72">
        <v>83.65</v>
      </c>
      <c r="L11" s="73" t="str">
        <f t="shared" si="2"/>
        <v>6</v>
      </c>
      <c r="M11" s="73">
        <v>0</v>
      </c>
      <c r="N11" s="73" t="str">
        <f t="shared" si="3"/>
        <v>8</v>
      </c>
      <c r="O11" s="72">
        <v>50</v>
      </c>
      <c r="P11" s="73" t="str">
        <f t="shared" si="4"/>
        <v>20</v>
      </c>
      <c r="Q11" s="74">
        <v>13</v>
      </c>
      <c r="R11" s="73" t="str">
        <f t="shared" si="5"/>
        <v>0</v>
      </c>
      <c r="S11" s="62">
        <v>72</v>
      </c>
      <c r="T11" s="73" t="str">
        <f t="shared" si="6"/>
        <v>10</v>
      </c>
      <c r="U11" s="73" t="s">
        <v>46</v>
      </c>
      <c r="V11" s="73">
        <f t="shared" si="7"/>
        <v>0</v>
      </c>
      <c r="W11" s="73" t="s">
        <v>67</v>
      </c>
      <c r="X11" s="73">
        <f t="shared" si="8"/>
        <v>0</v>
      </c>
      <c r="Y11" s="73">
        <v>54</v>
      </c>
      <c r="Z11" s="73" t="str">
        <f t="shared" si="9"/>
        <v>3</v>
      </c>
      <c r="AA11" s="73">
        <f t="shared" si="10"/>
        <v>55</v>
      </c>
      <c r="AB11" s="77"/>
    </row>
    <row r="12" spans="1:28" x14ac:dyDescent="0.25">
      <c r="A12" s="62">
        <v>209</v>
      </c>
      <c r="B12" s="59" t="s">
        <v>169</v>
      </c>
      <c r="C12" s="65" t="s">
        <v>170</v>
      </c>
      <c r="D12" s="65" t="s">
        <v>175</v>
      </c>
      <c r="E12" s="80" t="s">
        <v>133</v>
      </c>
      <c r="F12" s="65" t="s">
        <v>172</v>
      </c>
      <c r="G12" s="71">
        <v>96.19</v>
      </c>
      <c r="H12" s="67" t="str">
        <f t="shared" si="0"/>
        <v>0</v>
      </c>
      <c r="I12" s="65">
        <v>1.1000000000000001</v>
      </c>
      <c r="J12" s="68" t="str">
        <f t="shared" si="1"/>
        <v>8</v>
      </c>
      <c r="K12" s="72">
        <v>89.74</v>
      </c>
      <c r="L12" s="73" t="str">
        <f t="shared" si="2"/>
        <v>4</v>
      </c>
      <c r="M12" s="73">
        <v>0</v>
      </c>
      <c r="N12" s="73" t="str">
        <f t="shared" si="3"/>
        <v>8</v>
      </c>
      <c r="O12" s="72">
        <v>78</v>
      </c>
      <c r="P12" s="73" t="str">
        <f t="shared" si="4"/>
        <v>20</v>
      </c>
      <c r="Q12" s="74">
        <v>0</v>
      </c>
      <c r="R12" s="73" t="str">
        <f t="shared" si="5"/>
        <v>10</v>
      </c>
      <c r="S12" s="62">
        <v>0</v>
      </c>
      <c r="T12" s="73" t="str">
        <f t="shared" si="6"/>
        <v>10</v>
      </c>
      <c r="U12" s="73"/>
      <c r="V12" s="73">
        <f t="shared" si="7"/>
        <v>1</v>
      </c>
      <c r="W12" s="73" t="s">
        <v>67</v>
      </c>
      <c r="X12" s="73">
        <f t="shared" si="8"/>
        <v>0</v>
      </c>
      <c r="Y12" s="73">
        <v>195</v>
      </c>
      <c r="Z12" s="73" t="str">
        <f t="shared" si="9"/>
        <v>5</v>
      </c>
      <c r="AA12" s="73">
        <f t="shared" si="10"/>
        <v>66</v>
      </c>
      <c r="AB12" s="77"/>
    </row>
    <row r="13" spans="1:28" x14ac:dyDescent="0.25">
      <c r="A13" s="62">
        <v>244</v>
      </c>
      <c r="B13" s="59" t="s">
        <v>169</v>
      </c>
      <c r="C13" s="65" t="s">
        <v>170</v>
      </c>
      <c r="D13" s="65" t="s">
        <v>135</v>
      </c>
      <c r="E13" s="80" t="s">
        <v>135</v>
      </c>
      <c r="F13" s="65" t="s">
        <v>172</v>
      </c>
      <c r="G13" s="71">
        <v>167.06</v>
      </c>
      <c r="H13" s="67" t="str">
        <f t="shared" si="0"/>
        <v>0</v>
      </c>
      <c r="I13" s="65">
        <v>2.38</v>
      </c>
      <c r="J13" s="68" t="str">
        <f t="shared" si="1"/>
        <v>8</v>
      </c>
      <c r="K13" s="72">
        <v>0</v>
      </c>
      <c r="L13" s="73" t="str">
        <f t="shared" si="2"/>
        <v>8</v>
      </c>
      <c r="M13" s="72">
        <v>0</v>
      </c>
      <c r="N13" s="73" t="str">
        <f t="shared" si="3"/>
        <v>8</v>
      </c>
      <c r="O13" s="72">
        <v>55</v>
      </c>
      <c r="P13" s="73" t="str">
        <f t="shared" si="4"/>
        <v>20</v>
      </c>
      <c r="Q13" s="74">
        <v>0</v>
      </c>
      <c r="R13" s="73" t="str">
        <f t="shared" si="5"/>
        <v>10</v>
      </c>
      <c r="S13" s="62">
        <v>0</v>
      </c>
      <c r="T13" s="73" t="str">
        <f t="shared" si="6"/>
        <v>10</v>
      </c>
      <c r="U13" s="73"/>
      <c r="V13" s="73">
        <f t="shared" si="7"/>
        <v>1</v>
      </c>
      <c r="W13" s="73" t="s">
        <v>67</v>
      </c>
      <c r="X13" s="73">
        <f t="shared" si="8"/>
        <v>0</v>
      </c>
      <c r="Y13" s="73">
        <v>7</v>
      </c>
      <c r="Z13" s="73" t="str">
        <f t="shared" si="9"/>
        <v>1</v>
      </c>
      <c r="AA13" s="73">
        <f t="shared" si="10"/>
        <v>66</v>
      </c>
      <c r="AB13" s="77"/>
    </row>
    <row r="14" spans="1:28" x14ac:dyDescent="0.25">
      <c r="A14" s="62">
        <v>201</v>
      </c>
      <c r="B14" s="59" t="s">
        <v>169</v>
      </c>
      <c r="C14" s="59" t="s">
        <v>170</v>
      </c>
      <c r="D14" s="59" t="s">
        <v>171</v>
      </c>
      <c r="E14" s="80" t="s">
        <v>109</v>
      </c>
      <c r="F14" s="59" t="s">
        <v>178</v>
      </c>
      <c r="G14" s="66">
        <v>79.739999999999995</v>
      </c>
      <c r="H14" s="67" t="str">
        <f t="shared" si="0"/>
        <v>1</v>
      </c>
      <c r="I14" s="59">
        <v>1.39</v>
      </c>
      <c r="J14" s="68" t="str">
        <f t="shared" si="1"/>
        <v>8</v>
      </c>
      <c r="K14" s="72">
        <v>93.38</v>
      </c>
      <c r="L14" s="73" t="str">
        <f t="shared" si="2"/>
        <v>2</v>
      </c>
      <c r="M14" s="73">
        <v>0</v>
      </c>
      <c r="N14" s="73" t="str">
        <f t="shared" si="3"/>
        <v>8</v>
      </c>
      <c r="O14" s="72">
        <v>54</v>
      </c>
      <c r="P14" s="73" t="str">
        <f t="shared" si="4"/>
        <v>20</v>
      </c>
      <c r="Q14" s="74">
        <v>0</v>
      </c>
      <c r="R14" s="73" t="str">
        <f t="shared" si="5"/>
        <v>10</v>
      </c>
      <c r="S14" s="62">
        <v>0</v>
      </c>
      <c r="T14" s="73" t="str">
        <f t="shared" si="6"/>
        <v>10</v>
      </c>
      <c r="U14" s="73"/>
      <c r="V14" s="73">
        <f t="shared" si="7"/>
        <v>1</v>
      </c>
      <c r="W14" s="73" t="s">
        <v>67</v>
      </c>
      <c r="X14" s="73">
        <f t="shared" si="8"/>
        <v>0</v>
      </c>
      <c r="Y14" s="73">
        <v>147</v>
      </c>
      <c r="Z14" s="73" t="str">
        <f t="shared" si="9"/>
        <v>5</v>
      </c>
      <c r="AA14" s="73">
        <f t="shared" si="10"/>
        <v>65</v>
      </c>
      <c r="AB14" s="77"/>
    </row>
    <row r="15" spans="1:28" x14ac:dyDescent="0.25">
      <c r="A15" s="62">
        <v>49</v>
      </c>
      <c r="B15" s="59" t="s">
        <v>169</v>
      </c>
      <c r="C15" s="59" t="s">
        <v>170</v>
      </c>
      <c r="D15" s="59" t="s">
        <v>171</v>
      </c>
      <c r="E15" s="81" t="s">
        <v>105</v>
      </c>
      <c r="F15" s="59" t="s">
        <v>177</v>
      </c>
      <c r="G15" s="66">
        <v>91.9</v>
      </c>
      <c r="H15" s="67" t="str">
        <f t="shared" si="0"/>
        <v>1</v>
      </c>
      <c r="I15" s="59">
        <v>0</v>
      </c>
      <c r="J15" s="68" t="str">
        <f t="shared" si="1"/>
        <v>0</v>
      </c>
      <c r="K15" s="72">
        <v>88.95</v>
      </c>
      <c r="L15" s="73" t="str">
        <f t="shared" si="2"/>
        <v>4</v>
      </c>
      <c r="M15" s="73">
        <v>0</v>
      </c>
      <c r="N15" s="73" t="str">
        <f t="shared" si="3"/>
        <v>8</v>
      </c>
      <c r="O15" s="72">
        <v>134</v>
      </c>
      <c r="P15" s="73" t="str">
        <f t="shared" si="4"/>
        <v>25</v>
      </c>
      <c r="Q15" s="74">
        <v>16</v>
      </c>
      <c r="R15" s="73" t="str">
        <f t="shared" si="5"/>
        <v>0</v>
      </c>
      <c r="S15" s="62">
        <v>64</v>
      </c>
      <c r="T15" s="73" t="str">
        <f t="shared" si="6"/>
        <v>10</v>
      </c>
      <c r="U15" s="73" t="s">
        <v>46</v>
      </c>
      <c r="V15" s="73">
        <f t="shared" si="7"/>
        <v>0</v>
      </c>
      <c r="W15" s="73" t="s">
        <v>67</v>
      </c>
      <c r="X15" s="73">
        <f t="shared" si="8"/>
        <v>0</v>
      </c>
      <c r="Y15" s="73">
        <v>2357</v>
      </c>
      <c r="Z15" s="73" t="str">
        <f t="shared" si="9"/>
        <v>5</v>
      </c>
      <c r="AA15" s="73">
        <f t="shared" si="10"/>
        <v>53</v>
      </c>
      <c r="AB15" s="77"/>
    </row>
    <row r="16" spans="1:28" x14ac:dyDescent="0.25">
      <c r="A16" s="62">
        <v>112</v>
      </c>
      <c r="B16" s="59" t="s">
        <v>169</v>
      </c>
      <c r="C16" s="59" t="s">
        <v>170</v>
      </c>
      <c r="D16" s="59" t="s">
        <v>175</v>
      </c>
      <c r="E16" s="81" t="s">
        <v>126</v>
      </c>
      <c r="F16" s="59" t="s">
        <v>179</v>
      </c>
      <c r="G16" s="66">
        <v>100.59</v>
      </c>
      <c r="H16" s="67" t="str">
        <f t="shared" si="0"/>
        <v>0</v>
      </c>
      <c r="I16" s="59">
        <v>1.95</v>
      </c>
      <c r="J16" s="68" t="str">
        <f t="shared" si="1"/>
        <v>8</v>
      </c>
      <c r="K16" s="72">
        <v>84.13</v>
      </c>
      <c r="L16" s="73" t="str">
        <f t="shared" si="2"/>
        <v>6</v>
      </c>
      <c r="M16" s="73">
        <v>0</v>
      </c>
      <c r="N16" s="73" t="str">
        <f t="shared" si="3"/>
        <v>8</v>
      </c>
      <c r="O16" s="72">
        <v>55</v>
      </c>
      <c r="P16" s="73" t="str">
        <f t="shared" si="4"/>
        <v>20</v>
      </c>
      <c r="Q16" s="74">
        <v>17</v>
      </c>
      <c r="R16" s="73" t="str">
        <f t="shared" si="5"/>
        <v>0</v>
      </c>
      <c r="S16" s="62">
        <v>60</v>
      </c>
      <c r="T16" s="73" t="str">
        <f t="shared" si="6"/>
        <v>10</v>
      </c>
      <c r="U16" s="73" t="s">
        <v>46</v>
      </c>
      <c r="V16" s="73">
        <f t="shared" si="7"/>
        <v>0</v>
      </c>
      <c r="W16" s="73" t="s">
        <v>67</v>
      </c>
      <c r="X16" s="73">
        <f t="shared" si="8"/>
        <v>0</v>
      </c>
      <c r="Y16" s="73">
        <v>21</v>
      </c>
      <c r="Z16" s="73" t="str">
        <f t="shared" si="9"/>
        <v>1</v>
      </c>
      <c r="AA16" s="73">
        <f t="shared" si="10"/>
        <v>53</v>
      </c>
      <c r="AB16" s="77"/>
    </row>
    <row r="17" spans="1:28" x14ac:dyDescent="0.25">
      <c r="A17" s="62">
        <v>157</v>
      </c>
      <c r="B17" s="59" t="s">
        <v>169</v>
      </c>
      <c r="C17" s="59" t="s">
        <v>170</v>
      </c>
      <c r="D17" s="59" t="s">
        <v>175</v>
      </c>
      <c r="E17" s="80" t="s">
        <v>133</v>
      </c>
      <c r="F17" s="59" t="s">
        <v>178</v>
      </c>
      <c r="G17" s="66">
        <v>95.96</v>
      </c>
      <c r="H17" s="67" t="str">
        <f t="shared" si="0"/>
        <v>0</v>
      </c>
      <c r="I17" s="59">
        <v>0.94</v>
      </c>
      <c r="J17" s="68" t="str">
        <f t="shared" si="1"/>
        <v>8</v>
      </c>
      <c r="K17" s="72">
        <v>94.93</v>
      </c>
      <c r="L17" s="73" t="str">
        <f t="shared" si="2"/>
        <v>2</v>
      </c>
      <c r="M17" s="73">
        <v>0</v>
      </c>
      <c r="N17" s="73" t="str">
        <f t="shared" si="3"/>
        <v>8</v>
      </c>
      <c r="O17" s="72">
        <v>90</v>
      </c>
      <c r="P17" s="73" t="str">
        <f t="shared" si="4"/>
        <v>20</v>
      </c>
      <c r="Q17" s="74">
        <v>0</v>
      </c>
      <c r="R17" s="73" t="str">
        <f t="shared" si="5"/>
        <v>10</v>
      </c>
      <c r="S17" s="62">
        <v>0</v>
      </c>
      <c r="T17" s="73" t="str">
        <f t="shared" si="6"/>
        <v>10</v>
      </c>
      <c r="U17" s="73"/>
      <c r="V17" s="73">
        <f t="shared" si="7"/>
        <v>1</v>
      </c>
      <c r="W17" s="73" t="s">
        <v>67</v>
      </c>
      <c r="X17" s="73">
        <f t="shared" si="8"/>
        <v>0</v>
      </c>
      <c r="Y17" s="73">
        <v>101</v>
      </c>
      <c r="Z17" s="73" t="str">
        <f t="shared" si="9"/>
        <v>5</v>
      </c>
      <c r="AA17" s="73">
        <f t="shared" si="10"/>
        <v>64</v>
      </c>
      <c r="AB17" s="77"/>
    </row>
    <row r="18" spans="1:28" x14ac:dyDescent="0.25">
      <c r="A18" s="62">
        <v>257</v>
      </c>
      <c r="B18" s="59" t="s">
        <v>169</v>
      </c>
      <c r="C18" s="65" t="s">
        <v>170</v>
      </c>
      <c r="D18" s="65" t="s">
        <v>171</v>
      </c>
      <c r="E18" s="81" t="s">
        <v>105</v>
      </c>
      <c r="F18" s="65" t="s">
        <v>172</v>
      </c>
      <c r="G18" s="71">
        <v>103.19</v>
      </c>
      <c r="H18" s="67" t="str">
        <f t="shared" si="0"/>
        <v>0</v>
      </c>
      <c r="I18" s="65">
        <v>0.88</v>
      </c>
      <c r="J18" s="68" t="str">
        <f t="shared" si="1"/>
        <v>8</v>
      </c>
      <c r="K18" s="72">
        <v>94.35</v>
      </c>
      <c r="L18" s="73" t="str">
        <f t="shared" si="2"/>
        <v>2</v>
      </c>
      <c r="M18" s="72">
        <v>0</v>
      </c>
      <c r="N18" s="73" t="str">
        <f t="shared" si="3"/>
        <v>8</v>
      </c>
      <c r="O18" s="72">
        <v>95</v>
      </c>
      <c r="P18" s="73" t="str">
        <f t="shared" si="4"/>
        <v>20</v>
      </c>
      <c r="Q18" s="74">
        <v>11</v>
      </c>
      <c r="R18" s="73" t="str">
        <f t="shared" si="5"/>
        <v>0</v>
      </c>
      <c r="S18" s="62">
        <v>69</v>
      </c>
      <c r="T18" s="73" t="str">
        <f t="shared" si="6"/>
        <v>10</v>
      </c>
      <c r="U18" s="73" t="s">
        <v>46</v>
      </c>
      <c r="V18" s="73">
        <f t="shared" si="7"/>
        <v>0</v>
      </c>
      <c r="W18" s="73" t="s">
        <v>67</v>
      </c>
      <c r="X18" s="73">
        <f t="shared" si="8"/>
        <v>0</v>
      </c>
      <c r="Y18" s="73">
        <v>3672</v>
      </c>
      <c r="Z18" s="73" t="str">
        <f t="shared" si="9"/>
        <v>5</v>
      </c>
      <c r="AA18" s="73">
        <f t="shared" si="10"/>
        <v>53</v>
      </c>
      <c r="AB18" s="77"/>
    </row>
    <row r="19" spans="1:28" x14ac:dyDescent="0.25">
      <c r="A19" s="62">
        <v>8</v>
      </c>
      <c r="B19" s="59" t="s">
        <v>169</v>
      </c>
      <c r="C19" s="59" t="s">
        <v>170</v>
      </c>
      <c r="D19" s="59" t="s">
        <v>175</v>
      </c>
      <c r="E19" s="81" t="s">
        <v>126</v>
      </c>
      <c r="F19" s="59" t="s">
        <v>177</v>
      </c>
      <c r="G19" s="66">
        <v>81.34</v>
      </c>
      <c r="H19" s="67" t="str">
        <f t="shared" si="0"/>
        <v>1</v>
      </c>
      <c r="I19" s="59">
        <v>2.42</v>
      </c>
      <c r="J19" s="68" t="str">
        <f t="shared" si="1"/>
        <v>8</v>
      </c>
      <c r="K19" s="72">
        <v>89.21</v>
      </c>
      <c r="L19" s="73" t="str">
        <f t="shared" si="2"/>
        <v>4</v>
      </c>
      <c r="M19" s="73">
        <v>0</v>
      </c>
      <c r="N19" s="73" t="str">
        <f t="shared" si="3"/>
        <v>8</v>
      </c>
      <c r="O19" s="72">
        <v>56</v>
      </c>
      <c r="P19" s="73" t="str">
        <f t="shared" si="4"/>
        <v>20</v>
      </c>
      <c r="Q19" s="74">
        <v>17</v>
      </c>
      <c r="R19" s="73" t="str">
        <f t="shared" si="5"/>
        <v>0</v>
      </c>
      <c r="S19" s="62">
        <v>60</v>
      </c>
      <c r="T19" s="73" t="str">
        <f t="shared" si="6"/>
        <v>10</v>
      </c>
      <c r="U19" s="73" t="s">
        <v>46</v>
      </c>
      <c r="V19" s="73">
        <f t="shared" si="7"/>
        <v>0</v>
      </c>
      <c r="W19" s="73" t="s">
        <v>67</v>
      </c>
      <c r="X19" s="73">
        <f t="shared" si="8"/>
        <v>0</v>
      </c>
      <c r="Y19" s="73">
        <v>21</v>
      </c>
      <c r="Z19" s="73" t="str">
        <f t="shared" si="9"/>
        <v>1</v>
      </c>
      <c r="AA19" s="73">
        <f t="shared" si="10"/>
        <v>52</v>
      </c>
      <c r="AB19" s="77"/>
    </row>
    <row r="20" spans="1:28" x14ac:dyDescent="0.25">
      <c r="A20" s="62">
        <v>77</v>
      </c>
      <c r="B20" s="59" t="s">
        <v>169</v>
      </c>
      <c r="C20" s="59" t="s">
        <v>170</v>
      </c>
      <c r="D20" s="59" t="s">
        <v>137</v>
      </c>
      <c r="E20" s="81" t="s">
        <v>156</v>
      </c>
      <c r="F20" s="59" t="s">
        <v>176</v>
      </c>
      <c r="G20" s="66">
        <v>103.49</v>
      </c>
      <c r="H20" s="67" t="str">
        <f t="shared" si="0"/>
        <v>0</v>
      </c>
      <c r="I20" s="59">
        <v>3.53</v>
      </c>
      <c r="J20" s="68" t="str">
        <f t="shared" si="1"/>
        <v>8</v>
      </c>
      <c r="K20" s="72">
        <v>81.28</v>
      </c>
      <c r="L20" s="73" t="str">
        <f t="shared" si="2"/>
        <v>6</v>
      </c>
      <c r="M20" s="73">
        <v>0</v>
      </c>
      <c r="N20" s="73" t="str">
        <f t="shared" si="3"/>
        <v>8</v>
      </c>
      <c r="O20" s="72">
        <v>56</v>
      </c>
      <c r="P20" s="73" t="str">
        <f t="shared" si="4"/>
        <v>20</v>
      </c>
      <c r="Q20" s="74">
        <v>9</v>
      </c>
      <c r="R20" s="73" t="str">
        <f t="shared" si="5"/>
        <v>0</v>
      </c>
      <c r="S20" s="62">
        <v>61</v>
      </c>
      <c r="T20" s="73" t="str">
        <f t="shared" si="6"/>
        <v>10</v>
      </c>
      <c r="U20" s="73" t="s">
        <v>46</v>
      </c>
      <c r="V20" s="73">
        <f t="shared" si="7"/>
        <v>0</v>
      </c>
      <c r="W20" s="73" t="s">
        <v>67</v>
      </c>
      <c r="X20" s="73">
        <f t="shared" si="8"/>
        <v>0</v>
      </c>
      <c r="Y20" s="73">
        <v>0</v>
      </c>
      <c r="Z20" s="73" t="str">
        <f t="shared" si="9"/>
        <v>0</v>
      </c>
      <c r="AA20" s="73">
        <f t="shared" si="10"/>
        <v>52</v>
      </c>
      <c r="AB20" s="77"/>
    </row>
    <row r="21" spans="1:28" x14ac:dyDescent="0.25">
      <c r="A21" s="62">
        <v>206</v>
      </c>
      <c r="B21" s="59" t="s">
        <v>169</v>
      </c>
      <c r="C21" s="59" t="s">
        <v>170</v>
      </c>
      <c r="D21" s="59" t="s">
        <v>171</v>
      </c>
      <c r="E21" s="80" t="s">
        <v>104</v>
      </c>
      <c r="F21" s="59" t="s">
        <v>178</v>
      </c>
      <c r="G21" s="66">
        <v>87.16</v>
      </c>
      <c r="H21" s="67" t="str">
        <f t="shared" si="0"/>
        <v>1</v>
      </c>
      <c r="I21" s="59">
        <v>2.5</v>
      </c>
      <c r="J21" s="68" t="str">
        <f t="shared" si="1"/>
        <v>8</v>
      </c>
      <c r="K21" s="72">
        <v>86.94</v>
      </c>
      <c r="L21" s="73" t="str">
        <f t="shared" si="2"/>
        <v>4</v>
      </c>
      <c r="M21" s="73">
        <v>0</v>
      </c>
      <c r="N21" s="73" t="str">
        <f t="shared" si="3"/>
        <v>8</v>
      </c>
      <c r="O21" s="72">
        <v>64</v>
      </c>
      <c r="P21" s="73" t="str">
        <f t="shared" si="4"/>
        <v>20</v>
      </c>
      <c r="Q21" s="74">
        <v>0</v>
      </c>
      <c r="R21" s="73" t="str">
        <f t="shared" si="5"/>
        <v>10</v>
      </c>
      <c r="S21" s="62">
        <v>0</v>
      </c>
      <c r="T21" s="73" t="str">
        <f t="shared" si="6"/>
        <v>10</v>
      </c>
      <c r="U21" s="73"/>
      <c r="V21" s="73">
        <f t="shared" si="7"/>
        <v>1</v>
      </c>
      <c r="W21" s="73" t="s">
        <v>67</v>
      </c>
      <c r="X21" s="73">
        <f t="shared" si="8"/>
        <v>0</v>
      </c>
      <c r="Y21" s="73">
        <v>3</v>
      </c>
      <c r="Z21" s="73" t="str">
        <f t="shared" si="9"/>
        <v>1</v>
      </c>
      <c r="AA21" s="73">
        <f t="shared" si="10"/>
        <v>63</v>
      </c>
      <c r="AB21" s="77"/>
    </row>
    <row r="22" spans="1:28" x14ac:dyDescent="0.25">
      <c r="A22" s="62">
        <v>60</v>
      </c>
      <c r="B22" s="59" t="s">
        <v>169</v>
      </c>
      <c r="C22" s="59" t="s">
        <v>170</v>
      </c>
      <c r="D22" s="59" t="s">
        <v>175</v>
      </c>
      <c r="E22" s="81" t="s">
        <v>126</v>
      </c>
      <c r="F22" s="59" t="s">
        <v>176</v>
      </c>
      <c r="G22" s="66">
        <v>97.88</v>
      </c>
      <c r="H22" s="67" t="str">
        <f t="shared" si="0"/>
        <v>0</v>
      </c>
      <c r="I22" s="59">
        <v>2.21</v>
      </c>
      <c r="J22" s="68" t="str">
        <f t="shared" si="1"/>
        <v>8</v>
      </c>
      <c r="K22" s="72">
        <v>87.83</v>
      </c>
      <c r="L22" s="73" t="str">
        <f t="shared" si="2"/>
        <v>4</v>
      </c>
      <c r="M22" s="73">
        <v>0</v>
      </c>
      <c r="N22" s="73" t="str">
        <f t="shared" si="3"/>
        <v>8</v>
      </c>
      <c r="O22" s="72">
        <v>82</v>
      </c>
      <c r="P22" s="73" t="str">
        <f t="shared" si="4"/>
        <v>20</v>
      </c>
      <c r="Q22" s="74">
        <v>17</v>
      </c>
      <c r="R22" s="73" t="str">
        <f t="shared" si="5"/>
        <v>0</v>
      </c>
      <c r="S22" s="62">
        <v>65</v>
      </c>
      <c r="T22" s="73" t="str">
        <f t="shared" si="6"/>
        <v>10</v>
      </c>
      <c r="U22" s="73" t="s">
        <v>46</v>
      </c>
      <c r="V22" s="73">
        <f t="shared" si="7"/>
        <v>0</v>
      </c>
      <c r="W22" s="73" t="s">
        <v>67</v>
      </c>
      <c r="X22" s="73">
        <f t="shared" si="8"/>
        <v>0</v>
      </c>
      <c r="Y22" s="73">
        <v>23</v>
      </c>
      <c r="Z22" s="73" t="str">
        <f t="shared" si="9"/>
        <v>1</v>
      </c>
      <c r="AA22" s="73">
        <f t="shared" si="10"/>
        <v>51</v>
      </c>
      <c r="AB22" s="77"/>
    </row>
    <row r="23" spans="1:28" x14ac:dyDescent="0.25">
      <c r="A23" s="62">
        <v>153</v>
      </c>
      <c r="B23" s="59" t="s">
        <v>169</v>
      </c>
      <c r="C23" s="59" t="s">
        <v>170</v>
      </c>
      <c r="D23" s="59" t="s">
        <v>171</v>
      </c>
      <c r="E23" s="81" t="s">
        <v>105</v>
      </c>
      <c r="F23" s="59" t="s">
        <v>179</v>
      </c>
      <c r="G23" s="66">
        <v>89.24</v>
      </c>
      <c r="H23" s="67" t="str">
        <f t="shared" si="0"/>
        <v>1</v>
      </c>
      <c r="I23" s="59">
        <v>0.71</v>
      </c>
      <c r="J23" s="68" t="str">
        <f t="shared" si="1"/>
        <v>0</v>
      </c>
      <c r="K23" s="72">
        <v>93.37</v>
      </c>
      <c r="L23" s="73" t="str">
        <f t="shared" si="2"/>
        <v>2</v>
      </c>
      <c r="M23" s="73">
        <v>0</v>
      </c>
      <c r="N23" s="73" t="str">
        <f t="shared" si="3"/>
        <v>8</v>
      </c>
      <c r="O23" s="72">
        <v>148</v>
      </c>
      <c r="P23" s="73" t="str">
        <f t="shared" si="4"/>
        <v>25</v>
      </c>
      <c r="Q23" s="74">
        <v>16</v>
      </c>
      <c r="R23" s="73" t="str">
        <f t="shared" si="5"/>
        <v>0</v>
      </c>
      <c r="S23" s="62">
        <v>64</v>
      </c>
      <c r="T23" s="73" t="str">
        <f t="shared" si="6"/>
        <v>10</v>
      </c>
      <c r="U23" s="73" t="s">
        <v>46</v>
      </c>
      <c r="V23" s="73">
        <f t="shared" si="7"/>
        <v>0</v>
      </c>
      <c r="W23" s="73" t="s">
        <v>67</v>
      </c>
      <c r="X23" s="73">
        <f t="shared" si="8"/>
        <v>0</v>
      </c>
      <c r="Y23" s="73">
        <v>2357</v>
      </c>
      <c r="Z23" s="73" t="str">
        <f t="shared" si="9"/>
        <v>5</v>
      </c>
      <c r="AA23" s="73">
        <f t="shared" si="10"/>
        <v>51</v>
      </c>
      <c r="AB23" s="77"/>
    </row>
    <row r="24" spans="1:28" x14ac:dyDescent="0.25">
      <c r="A24" s="62">
        <v>255</v>
      </c>
      <c r="B24" s="59" t="s">
        <v>169</v>
      </c>
      <c r="C24" s="65" t="s">
        <v>170</v>
      </c>
      <c r="D24" s="65" t="s">
        <v>171</v>
      </c>
      <c r="E24" s="80" t="s">
        <v>107</v>
      </c>
      <c r="F24" s="65" t="s">
        <v>172</v>
      </c>
      <c r="G24" s="71">
        <v>90.19</v>
      </c>
      <c r="H24" s="67" t="str">
        <f t="shared" si="0"/>
        <v>1</v>
      </c>
      <c r="I24" s="65">
        <v>4.1100000000000003</v>
      </c>
      <c r="J24" s="68" t="str">
        <f t="shared" si="1"/>
        <v>8</v>
      </c>
      <c r="K24" s="72">
        <v>89.98</v>
      </c>
      <c r="L24" s="73" t="str">
        <f t="shared" si="2"/>
        <v>4</v>
      </c>
      <c r="M24" s="72">
        <v>0</v>
      </c>
      <c r="N24" s="73" t="str">
        <f t="shared" si="3"/>
        <v>8</v>
      </c>
      <c r="O24" s="72">
        <v>58</v>
      </c>
      <c r="P24" s="73" t="str">
        <f t="shared" si="4"/>
        <v>20</v>
      </c>
      <c r="Q24" s="74">
        <v>0</v>
      </c>
      <c r="R24" s="73" t="str">
        <f t="shared" si="5"/>
        <v>10</v>
      </c>
      <c r="S24" s="62">
        <v>0</v>
      </c>
      <c r="T24" s="73" t="str">
        <f t="shared" si="6"/>
        <v>10</v>
      </c>
      <c r="U24" s="73"/>
      <c r="V24" s="73">
        <f t="shared" si="7"/>
        <v>1</v>
      </c>
      <c r="W24" s="73" t="s">
        <v>67</v>
      </c>
      <c r="X24" s="73">
        <f t="shared" si="8"/>
        <v>0</v>
      </c>
      <c r="Y24" s="73">
        <v>0</v>
      </c>
      <c r="Z24" s="73" t="str">
        <f t="shared" si="9"/>
        <v>0</v>
      </c>
      <c r="AA24" s="73">
        <f t="shared" si="10"/>
        <v>62</v>
      </c>
      <c r="AB24" s="77"/>
    </row>
    <row r="25" spans="1:28" x14ac:dyDescent="0.25">
      <c r="A25" s="62">
        <v>81</v>
      </c>
      <c r="B25" s="59" t="s">
        <v>169</v>
      </c>
      <c r="C25" s="59" t="s">
        <v>170</v>
      </c>
      <c r="D25" s="59" t="s">
        <v>140</v>
      </c>
      <c r="E25" s="80" t="s">
        <v>157</v>
      </c>
      <c r="F25" s="59" t="s">
        <v>176</v>
      </c>
      <c r="G25" s="66">
        <v>95.35</v>
      </c>
      <c r="H25" s="67" t="str">
        <f t="shared" si="0"/>
        <v>0</v>
      </c>
      <c r="I25" s="59">
        <v>2.35</v>
      </c>
      <c r="J25" s="68" t="str">
        <f t="shared" si="1"/>
        <v>8</v>
      </c>
      <c r="K25" s="72">
        <v>87.5</v>
      </c>
      <c r="L25" s="73" t="str">
        <f t="shared" si="2"/>
        <v>4</v>
      </c>
      <c r="M25" s="73">
        <v>0</v>
      </c>
      <c r="N25" s="73" t="str">
        <f t="shared" si="3"/>
        <v>8</v>
      </c>
      <c r="O25" s="72">
        <v>89</v>
      </c>
      <c r="P25" s="73" t="str">
        <f t="shared" si="4"/>
        <v>20</v>
      </c>
      <c r="Q25" s="74">
        <v>0</v>
      </c>
      <c r="R25" s="73" t="str">
        <f t="shared" si="5"/>
        <v>10</v>
      </c>
      <c r="S25" s="62">
        <v>0</v>
      </c>
      <c r="T25" s="73" t="str">
        <f t="shared" si="6"/>
        <v>10</v>
      </c>
      <c r="U25" s="73"/>
      <c r="V25" s="73">
        <f t="shared" si="7"/>
        <v>1</v>
      </c>
      <c r="W25" s="73" t="s">
        <v>67</v>
      </c>
      <c r="X25" s="73">
        <f t="shared" si="8"/>
        <v>0</v>
      </c>
      <c r="Y25" s="73">
        <v>0</v>
      </c>
      <c r="Z25" s="73" t="str">
        <f t="shared" si="9"/>
        <v>0</v>
      </c>
      <c r="AA25" s="73">
        <f t="shared" si="10"/>
        <v>61</v>
      </c>
      <c r="AB25" s="77"/>
    </row>
    <row r="26" spans="1:28" x14ac:dyDescent="0.25">
      <c r="A26" s="62">
        <v>106</v>
      </c>
      <c r="B26" s="59" t="s">
        <v>169</v>
      </c>
      <c r="C26" s="59" t="s">
        <v>170</v>
      </c>
      <c r="D26" s="59" t="s">
        <v>175</v>
      </c>
      <c r="E26" s="81" t="s">
        <v>132</v>
      </c>
      <c r="F26" s="59" t="s">
        <v>179</v>
      </c>
      <c r="G26" s="66">
        <v>84.9</v>
      </c>
      <c r="H26" s="67" t="str">
        <f t="shared" si="0"/>
        <v>1</v>
      </c>
      <c r="I26" s="59">
        <v>3.21</v>
      </c>
      <c r="J26" s="68" t="str">
        <f t="shared" si="1"/>
        <v>8</v>
      </c>
      <c r="K26" s="72">
        <v>96.36</v>
      </c>
      <c r="L26" s="73" t="str">
        <f t="shared" si="2"/>
        <v>0</v>
      </c>
      <c r="M26" s="73">
        <v>0</v>
      </c>
      <c r="N26" s="73" t="str">
        <f t="shared" si="3"/>
        <v>8</v>
      </c>
      <c r="O26" s="72">
        <v>50</v>
      </c>
      <c r="P26" s="73" t="str">
        <f t="shared" si="4"/>
        <v>20</v>
      </c>
      <c r="Q26" s="74">
        <v>9</v>
      </c>
      <c r="R26" s="73" t="str">
        <f t="shared" si="5"/>
        <v>0</v>
      </c>
      <c r="S26" s="62">
        <v>58</v>
      </c>
      <c r="T26" s="73" t="str">
        <f t="shared" si="6"/>
        <v>10</v>
      </c>
      <c r="U26" s="73" t="s">
        <v>46</v>
      </c>
      <c r="V26" s="73">
        <f t="shared" si="7"/>
        <v>0</v>
      </c>
      <c r="W26" s="73" t="s">
        <v>67</v>
      </c>
      <c r="X26" s="73">
        <f t="shared" si="8"/>
        <v>0</v>
      </c>
      <c r="Y26" s="73">
        <v>61</v>
      </c>
      <c r="Z26" s="73" t="str">
        <f t="shared" si="9"/>
        <v>3</v>
      </c>
      <c r="AA26" s="73">
        <f t="shared" si="10"/>
        <v>50</v>
      </c>
      <c r="AB26" s="77"/>
    </row>
    <row r="27" spans="1:28" x14ac:dyDescent="0.25">
      <c r="A27" s="62">
        <v>216</v>
      </c>
      <c r="B27" s="59" t="s">
        <v>169</v>
      </c>
      <c r="C27" s="65" t="s">
        <v>170</v>
      </c>
      <c r="D27" s="65" t="s">
        <v>175</v>
      </c>
      <c r="E27" s="81" t="s">
        <v>126</v>
      </c>
      <c r="F27" s="65" t="s">
        <v>172</v>
      </c>
      <c r="G27" s="71">
        <v>104.33</v>
      </c>
      <c r="H27" s="67" t="str">
        <f t="shared" si="0"/>
        <v>0</v>
      </c>
      <c r="I27" s="65">
        <v>2.97</v>
      </c>
      <c r="J27" s="68" t="str">
        <f t="shared" si="1"/>
        <v>8</v>
      </c>
      <c r="K27" s="72">
        <v>85.63</v>
      </c>
      <c r="L27" s="73" t="str">
        <f t="shared" si="2"/>
        <v>4</v>
      </c>
      <c r="M27" s="73">
        <v>0</v>
      </c>
      <c r="N27" s="73" t="str">
        <f t="shared" si="3"/>
        <v>8</v>
      </c>
      <c r="O27" s="72">
        <v>52</v>
      </c>
      <c r="P27" s="73" t="str">
        <f t="shared" si="4"/>
        <v>20</v>
      </c>
      <c r="Q27" s="74">
        <v>8</v>
      </c>
      <c r="R27" s="73" t="str">
        <f t="shared" si="5"/>
        <v>0</v>
      </c>
      <c r="S27" s="62">
        <v>62</v>
      </c>
      <c r="T27" s="73" t="str">
        <f t="shared" si="6"/>
        <v>10</v>
      </c>
      <c r="U27" s="73" t="s">
        <v>46</v>
      </c>
      <c r="V27" s="73">
        <f t="shared" si="7"/>
        <v>0</v>
      </c>
      <c r="W27" s="73" t="s">
        <v>67</v>
      </c>
      <c r="X27" s="73">
        <f t="shared" si="8"/>
        <v>0</v>
      </c>
      <c r="Y27" s="73">
        <v>0</v>
      </c>
      <c r="Z27" s="73" t="str">
        <f t="shared" si="9"/>
        <v>0</v>
      </c>
      <c r="AA27" s="73">
        <f t="shared" si="10"/>
        <v>50</v>
      </c>
      <c r="AB27" s="77"/>
    </row>
    <row r="28" spans="1:28" x14ac:dyDescent="0.25">
      <c r="A28" s="62">
        <v>237</v>
      </c>
      <c r="B28" s="59" t="s">
        <v>169</v>
      </c>
      <c r="C28" s="65" t="s">
        <v>170</v>
      </c>
      <c r="D28" s="65" t="s">
        <v>140</v>
      </c>
      <c r="E28" s="80" t="s">
        <v>157</v>
      </c>
      <c r="F28" s="65" t="s">
        <v>172</v>
      </c>
      <c r="G28" s="71">
        <v>103.86</v>
      </c>
      <c r="H28" s="67" t="str">
        <f t="shared" si="0"/>
        <v>0</v>
      </c>
      <c r="I28" s="65">
        <v>1.56</v>
      </c>
      <c r="J28" s="68" t="str">
        <f t="shared" si="1"/>
        <v>8</v>
      </c>
      <c r="K28" s="72">
        <v>93.42</v>
      </c>
      <c r="L28" s="73" t="str">
        <f t="shared" si="2"/>
        <v>2</v>
      </c>
      <c r="M28" s="73">
        <v>0</v>
      </c>
      <c r="N28" s="73" t="str">
        <f t="shared" si="3"/>
        <v>8</v>
      </c>
      <c r="O28" s="72">
        <v>68</v>
      </c>
      <c r="P28" s="73" t="str">
        <f t="shared" si="4"/>
        <v>20</v>
      </c>
      <c r="Q28" s="74">
        <v>0</v>
      </c>
      <c r="R28" s="73" t="str">
        <f t="shared" si="5"/>
        <v>10</v>
      </c>
      <c r="S28" s="62">
        <v>0</v>
      </c>
      <c r="T28" s="73" t="str">
        <f t="shared" si="6"/>
        <v>10</v>
      </c>
      <c r="U28" s="73"/>
      <c r="V28" s="73">
        <f t="shared" si="7"/>
        <v>1</v>
      </c>
      <c r="W28" s="73" t="s">
        <v>67</v>
      </c>
      <c r="X28" s="73">
        <f t="shared" si="8"/>
        <v>0</v>
      </c>
      <c r="Y28" s="73">
        <v>26</v>
      </c>
      <c r="Z28" s="73" t="str">
        <f t="shared" si="9"/>
        <v>2</v>
      </c>
      <c r="AA28" s="73">
        <f t="shared" si="10"/>
        <v>61</v>
      </c>
      <c r="AB28" s="77"/>
    </row>
    <row r="29" spans="1:28" x14ac:dyDescent="0.25">
      <c r="A29" s="62">
        <v>80</v>
      </c>
      <c r="B29" s="59" t="s">
        <v>169</v>
      </c>
      <c r="C29" s="59" t="s">
        <v>170</v>
      </c>
      <c r="D29" s="59" t="s">
        <v>140</v>
      </c>
      <c r="E29" s="81" t="s">
        <v>142</v>
      </c>
      <c r="F29" s="59" t="s">
        <v>176</v>
      </c>
      <c r="G29" s="66">
        <v>114.38</v>
      </c>
      <c r="H29" s="67" t="str">
        <f t="shared" si="0"/>
        <v>0</v>
      </c>
      <c r="I29" s="59">
        <v>2.69</v>
      </c>
      <c r="J29" s="68" t="str">
        <f t="shared" si="1"/>
        <v>8</v>
      </c>
      <c r="K29" s="72">
        <v>94.06</v>
      </c>
      <c r="L29" s="73" t="str">
        <f t="shared" si="2"/>
        <v>2</v>
      </c>
      <c r="M29" s="73">
        <v>0</v>
      </c>
      <c r="N29" s="73" t="str">
        <f t="shared" si="3"/>
        <v>8</v>
      </c>
      <c r="O29" s="72">
        <v>77</v>
      </c>
      <c r="P29" s="73" t="str">
        <f t="shared" si="4"/>
        <v>20</v>
      </c>
      <c r="Q29" s="74">
        <v>10</v>
      </c>
      <c r="R29" s="73" t="str">
        <f t="shared" si="5"/>
        <v>0</v>
      </c>
      <c r="S29" s="62">
        <v>64</v>
      </c>
      <c r="T29" s="73" t="str">
        <f t="shared" si="6"/>
        <v>10</v>
      </c>
      <c r="U29" s="73" t="s">
        <v>46</v>
      </c>
      <c r="V29" s="73">
        <f t="shared" si="7"/>
        <v>0</v>
      </c>
      <c r="W29" s="73" t="s">
        <v>67</v>
      </c>
      <c r="X29" s="73">
        <f t="shared" si="8"/>
        <v>0</v>
      </c>
      <c r="Y29" s="73">
        <v>4</v>
      </c>
      <c r="Z29" s="73" t="str">
        <f t="shared" si="9"/>
        <v>1</v>
      </c>
      <c r="AA29" s="73">
        <f t="shared" si="10"/>
        <v>49</v>
      </c>
      <c r="AB29" s="79"/>
    </row>
    <row r="30" spans="1:28" x14ac:dyDescent="0.25">
      <c r="A30" s="62">
        <v>185</v>
      </c>
      <c r="B30" s="59" t="s">
        <v>169</v>
      </c>
      <c r="C30" s="59" t="s">
        <v>170</v>
      </c>
      <c r="D30" s="59" t="s">
        <v>140</v>
      </c>
      <c r="E30" s="80" t="s">
        <v>157</v>
      </c>
      <c r="F30" s="59" t="s">
        <v>178</v>
      </c>
      <c r="G30" s="66">
        <v>93.12</v>
      </c>
      <c r="H30" s="67" t="str">
        <f t="shared" si="0"/>
        <v>1</v>
      </c>
      <c r="I30" s="59">
        <v>1.89</v>
      </c>
      <c r="J30" s="68" t="str">
        <f t="shared" si="1"/>
        <v>8</v>
      </c>
      <c r="K30" s="72">
        <v>94.87</v>
      </c>
      <c r="L30" s="73" t="str">
        <f t="shared" si="2"/>
        <v>2</v>
      </c>
      <c r="M30" s="73">
        <v>0</v>
      </c>
      <c r="N30" s="73" t="str">
        <f t="shared" si="3"/>
        <v>8</v>
      </c>
      <c r="O30" s="72">
        <v>93</v>
      </c>
      <c r="P30" s="73" t="str">
        <f t="shared" si="4"/>
        <v>20</v>
      </c>
      <c r="Q30" s="74">
        <v>0</v>
      </c>
      <c r="R30" s="73" t="str">
        <f t="shared" si="5"/>
        <v>10</v>
      </c>
      <c r="S30" s="62">
        <v>0</v>
      </c>
      <c r="T30" s="73" t="str">
        <f t="shared" si="6"/>
        <v>10</v>
      </c>
      <c r="U30" s="73"/>
      <c r="V30" s="73">
        <f t="shared" si="7"/>
        <v>1</v>
      </c>
      <c r="W30" s="73" t="s">
        <v>67</v>
      </c>
      <c r="X30" s="73">
        <f t="shared" si="8"/>
        <v>0</v>
      </c>
      <c r="Y30" s="73">
        <v>0</v>
      </c>
      <c r="Z30" s="73" t="str">
        <f t="shared" si="9"/>
        <v>0</v>
      </c>
      <c r="AA30" s="73">
        <f t="shared" si="10"/>
        <v>60</v>
      </c>
      <c r="AB30" s="79"/>
    </row>
    <row r="31" spans="1:28" x14ac:dyDescent="0.25">
      <c r="A31" s="62">
        <v>196</v>
      </c>
      <c r="B31" s="59" t="s">
        <v>169</v>
      </c>
      <c r="C31" s="59" t="s">
        <v>170</v>
      </c>
      <c r="D31" s="59" t="s">
        <v>171</v>
      </c>
      <c r="E31" s="80" t="s">
        <v>114</v>
      </c>
      <c r="F31" s="59" t="s">
        <v>178</v>
      </c>
      <c r="G31" s="66">
        <v>93.01</v>
      </c>
      <c r="H31" s="67" t="str">
        <f t="shared" si="0"/>
        <v>1</v>
      </c>
      <c r="I31" s="59">
        <v>2.62</v>
      </c>
      <c r="J31" s="68" t="str">
        <f t="shared" si="1"/>
        <v>8</v>
      </c>
      <c r="K31" s="72">
        <v>92.86</v>
      </c>
      <c r="L31" s="73" t="str">
        <f t="shared" si="2"/>
        <v>2</v>
      </c>
      <c r="M31" s="73">
        <v>0</v>
      </c>
      <c r="N31" s="73" t="str">
        <f t="shared" si="3"/>
        <v>8</v>
      </c>
      <c r="O31" s="72">
        <v>57</v>
      </c>
      <c r="P31" s="73" t="str">
        <f t="shared" si="4"/>
        <v>20</v>
      </c>
      <c r="Q31" s="74">
        <v>0</v>
      </c>
      <c r="R31" s="73" t="str">
        <f t="shared" si="5"/>
        <v>10</v>
      </c>
      <c r="S31" s="62">
        <v>0</v>
      </c>
      <c r="T31" s="73" t="str">
        <f t="shared" si="6"/>
        <v>10</v>
      </c>
      <c r="U31" s="73"/>
      <c r="V31" s="73">
        <f t="shared" si="7"/>
        <v>1</v>
      </c>
      <c r="W31" s="73" t="s">
        <v>67</v>
      </c>
      <c r="X31" s="73">
        <f t="shared" si="8"/>
        <v>0</v>
      </c>
      <c r="Y31" s="73">
        <v>0</v>
      </c>
      <c r="Z31" s="73" t="str">
        <f t="shared" si="9"/>
        <v>0</v>
      </c>
      <c r="AA31" s="73">
        <f t="shared" si="10"/>
        <v>60</v>
      </c>
      <c r="AB31" s="79"/>
    </row>
    <row r="32" spans="1:28" x14ac:dyDescent="0.25">
      <c r="A32" s="62">
        <v>220</v>
      </c>
      <c r="B32" s="59" t="s">
        <v>169</v>
      </c>
      <c r="C32" s="65" t="s">
        <v>170</v>
      </c>
      <c r="D32" s="65" t="s">
        <v>175</v>
      </c>
      <c r="E32" s="80" t="s">
        <v>122</v>
      </c>
      <c r="F32" s="65" t="s">
        <v>172</v>
      </c>
      <c r="G32" s="71">
        <v>99.51</v>
      </c>
      <c r="H32" s="67" t="str">
        <f t="shared" si="0"/>
        <v>0</v>
      </c>
      <c r="I32" s="65">
        <v>8.06</v>
      </c>
      <c r="J32" s="68" t="str">
        <f t="shared" si="1"/>
        <v>8</v>
      </c>
      <c r="K32" s="72">
        <v>79.23</v>
      </c>
      <c r="L32" s="73" t="str">
        <f t="shared" si="2"/>
        <v>8</v>
      </c>
      <c r="M32" s="73">
        <v>0</v>
      </c>
      <c r="N32" s="73" t="str">
        <f t="shared" si="3"/>
        <v>8</v>
      </c>
      <c r="O32" s="72">
        <v>42</v>
      </c>
      <c r="P32" s="73" t="str">
        <f t="shared" si="4"/>
        <v>10</v>
      </c>
      <c r="Q32" s="74">
        <v>0</v>
      </c>
      <c r="R32" s="73" t="str">
        <f t="shared" si="5"/>
        <v>10</v>
      </c>
      <c r="S32" s="62">
        <v>0</v>
      </c>
      <c r="T32" s="73" t="str">
        <f t="shared" si="6"/>
        <v>10</v>
      </c>
      <c r="U32" s="73"/>
      <c r="V32" s="73">
        <f t="shared" si="7"/>
        <v>1</v>
      </c>
      <c r="W32" s="73" t="s">
        <v>67</v>
      </c>
      <c r="X32" s="73">
        <f t="shared" si="8"/>
        <v>0</v>
      </c>
      <c r="Y32" s="73">
        <v>614</v>
      </c>
      <c r="Z32" s="73" t="str">
        <f t="shared" si="9"/>
        <v>5</v>
      </c>
      <c r="AA32" s="73">
        <f t="shared" si="10"/>
        <v>60</v>
      </c>
      <c r="AB32" s="79"/>
    </row>
    <row r="33" spans="1:28" x14ac:dyDescent="0.25">
      <c r="A33" s="62">
        <v>101</v>
      </c>
      <c r="B33" s="59" t="s">
        <v>169</v>
      </c>
      <c r="C33" s="59" t="s">
        <v>170</v>
      </c>
      <c r="D33" s="59" t="s">
        <v>171</v>
      </c>
      <c r="E33" s="81" t="s">
        <v>105</v>
      </c>
      <c r="F33" s="59" t="s">
        <v>176</v>
      </c>
      <c r="G33" s="66">
        <v>102.04</v>
      </c>
      <c r="H33" s="67" t="str">
        <f t="shared" si="0"/>
        <v>0</v>
      </c>
      <c r="I33" s="59">
        <v>0.92</v>
      </c>
      <c r="J33" s="68" t="str">
        <f t="shared" si="1"/>
        <v>8</v>
      </c>
      <c r="K33" s="72">
        <v>92.16</v>
      </c>
      <c r="L33" s="73" t="str">
        <f t="shared" si="2"/>
        <v>2</v>
      </c>
      <c r="M33" s="73">
        <v>0</v>
      </c>
      <c r="N33" s="73" t="str">
        <f t="shared" si="3"/>
        <v>8</v>
      </c>
      <c r="O33" s="72">
        <v>72</v>
      </c>
      <c r="P33" s="73" t="str">
        <f t="shared" si="4"/>
        <v>20</v>
      </c>
      <c r="Q33" s="74">
        <v>16</v>
      </c>
      <c r="R33" s="73" t="str">
        <f t="shared" si="5"/>
        <v>0</v>
      </c>
      <c r="S33" s="62">
        <v>68</v>
      </c>
      <c r="T33" s="73" t="str">
        <f t="shared" si="6"/>
        <v>10</v>
      </c>
      <c r="U33" s="73" t="s">
        <v>46</v>
      </c>
      <c r="V33" s="73">
        <f t="shared" si="7"/>
        <v>0</v>
      </c>
      <c r="W33" s="73" t="s">
        <v>67</v>
      </c>
      <c r="X33" s="73">
        <f t="shared" si="8"/>
        <v>0</v>
      </c>
      <c r="Y33" s="73">
        <v>0</v>
      </c>
      <c r="Z33" s="73" t="str">
        <f t="shared" si="9"/>
        <v>0</v>
      </c>
      <c r="AA33" s="73">
        <f t="shared" si="10"/>
        <v>48</v>
      </c>
      <c r="AB33" s="79"/>
    </row>
    <row r="34" spans="1:28" x14ac:dyDescent="0.25">
      <c r="A34" s="62">
        <v>139</v>
      </c>
      <c r="B34" s="59" t="s">
        <v>169</v>
      </c>
      <c r="C34" s="59" t="s">
        <v>170</v>
      </c>
      <c r="D34" s="59" t="s">
        <v>119</v>
      </c>
      <c r="E34" s="80" t="s">
        <v>118</v>
      </c>
      <c r="F34" s="59" t="s">
        <v>179</v>
      </c>
      <c r="G34" s="66">
        <v>110.27</v>
      </c>
      <c r="H34" s="67" t="str">
        <f t="shared" si="0"/>
        <v>0</v>
      </c>
      <c r="I34" s="59">
        <v>3.42</v>
      </c>
      <c r="J34" s="68" t="str">
        <f t="shared" si="1"/>
        <v>8</v>
      </c>
      <c r="K34" s="72">
        <v>92.63</v>
      </c>
      <c r="L34" s="73" t="str">
        <f t="shared" si="2"/>
        <v>2</v>
      </c>
      <c r="M34" s="73">
        <v>0</v>
      </c>
      <c r="N34" s="73" t="str">
        <f t="shared" si="3"/>
        <v>8</v>
      </c>
      <c r="O34" s="72">
        <v>60</v>
      </c>
      <c r="P34" s="73" t="str">
        <f t="shared" si="4"/>
        <v>20</v>
      </c>
      <c r="Q34" s="74">
        <v>0</v>
      </c>
      <c r="R34" s="73" t="str">
        <f t="shared" si="5"/>
        <v>10</v>
      </c>
      <c r="S34" s="62">
        <v>0</v>
      </c>
      <c r="T34" s="73" t="str">
        <f t="shared" si="6"/>
        <v>10</v>
      </c>
      <c r="U34" s="73"/>
      <c r="V34" s="73">
        <f t="shared" si="7"/>
        <v>1</v>
      </c>
      <c r="W34" s="73" t="s">
        <v>67</v>
      </c>
      <c r="X34" s="73">
        <f t="shared" si="8"/>
        <v>0</v>
      </c>
      <c r="Y34" s="73">
        <v>0</v>
      </c>
      <c r="Z34" s="73" t="str">
        <f t="shared" si="9"/>
        <v>0</v>
      </c>
      <c r="AA34" s="73">
        <f t="shared" si="10"/>
        <v>59</v>
      </c>
      <c r="AB34" s="79"/>
    </row>
    <row r="35" spans="1:28" x14ac:dyDescent="0.25">
      <c r="A35" s="62">
        <v>149</v>
      </c>
      <c r="B35" s="59" t="s">
        <v>169</v>
      </c>
      <c r="C35" s="59" t="s">
        <v>170</v>
      </c>
      <c r="D35" s="59" t="s">
        <v>171</v>
      </c>
      <c r="E35" s="80" t="s">
        <v>109</v>
      </c>
      <c r="F35" s="59" t="s">
        <v>179</v>
      </c>
      <c r="G35" s="66">
        <v>86.48</v>
      </c>
      <c r="H35" s="67" t="str">
        <f t="shared" si="0"/>
        <v>1</v>
      </c>
      <c r="I35" s="59">
        <v>1.35</v>
      </c>
      <c r="J35" s="68" t="str">
        <f t="shared" si="1"/>
        <v>8</v>
      </c>
      <c r="K35" s="72">
        <v>83.21</v>
      </c>
      <c r="L35" s="73" t="str">
        <f t="shared" si="2"/>
        <v>6</v>
      </c>
      <c r="M35" s="73">
        <v>0</v>
      </c>
      <c r="N35" s="73" t="str">
        <f t="shared" si="3"/>
        <v>8</v>
      </c>
      <c r="O35" s="72">
        <v>34</v>
      </c>
      <c r="P35" s="73" t="str">
        <f t="shared" si="4"/>
        <v>10</v>
      </c>
      <c r="Q35" s="74">
        <v>0</v>
      </c>
      <c r="R35" s="73" t="str">
        <f t="shared" si="5"/>
        <v>10</v>
      </c>
      <c r="S35" s="62">
        <v>0</v>
      </c>
      <c r="T35" s="73" t="str">
        <f t="shared" si="6"/>
        <v>10</v>
      </c>
      <c r="U35" s="73"/>
      <c r="V35" s="73">
        <f t="shared" si="7"/>
        <v>1</v>
      </c>
      <c r="W35" s="73" t="s">
        <v>67</v>
      </c>
      <c r="X35" s="73">
        <f t="shared" si="8"/>
        <v>0</v>
      </c>
      <c r="Y35" s="73">
        <v>160</v>
      </c>
      <c r="Z35" s="73" t="str">
        <f t="shared" si="9"/>
        <v>5</v>
      </c>
      <c r="AA35" s="73">
        <f t="shared" si="10"/>
        <v>59</v>
      </c>
      <c r="AB35" s="79"/>
    </row>
    <row r="36" spans="1:28" x14ac:dyDescent="0.25">
      <c r="A36" s="62">
        <v>1</v>
      </c>
      <c r="B36" s="59" t="s">
        <v>169</v>
      </c>
      <c r="C36" s="59" t="s">
        <v>170</v>
      </c>
      <c r="D36" s="59" t="s">
        <v>175</v>
      </c>
      <c r="E36" s="80" t="s">
        <v>133</v>
      </c>
      <c r="F36" s="59" t="s">
        <v>177</v>
      </c>
      <c r="G36" s="66">
        <v>95.68</v>
      </c>
      <c r="H36" s="67" t="str">
        <f t="shared" si="0"/>
        <v>0</v>
      </c>
      <c r="I36" s="59">
        <v>0.11</v>
      </c>
      <c r="J36" s="68" t="str">
        <f t="shared" si="1"/>
        <v>0</v>
      </c>
      <c r="K36" s="72">
        <v>89.81</v>
      </c>
      <c r="L36" s="73" t="str">
        <f t="shared" si="2"/>
        <v>4</v>
      </c>
      <c r="M36" s="73">
        <v>0</v>
      </c>
      <c r="N36" s="73" t="str">
        <f t="shared" si="3"/>
        <v>8</v>
      </c>
      <c r="O36" s="72">
        <v>94</v>
      </c>
      <c r="P36" s="73" t="str">
        <f t="shared" si="4"/>
        <v>20</v>
      </c>
      <c r="Q36" s="74">
        <v>0</v>
      </c>
      <c r="R36" s="73" t="str">
        <f t="shared" si="5"/>
        <v>10</v>
      </c>
      <c r="S36" s="62">
        <v>0</v>
      </c>
      <c r="T36" s="73" t="str">
        <f t="shared" si="6"/>
        <v>10</v>
      </c>
      <c r="U36" s="73"/>
      <c r="V36" s="73">
        <f t="shared" si="7"/>
        <v>1</v>
      </c>
      <c r="W36" s="73" t="s">
        <v>67</v>
      </c>
      <c r="X36" s="73">
        <f t="shared" si="8"/>
        <v>0</v>
      </c>
      <c r="Y36" s="73">
        <v>145</v>
      </c>
      <c r="Z36" s="73" t="str">
        <f t="shared" si="9"/>
        <v>5</v>
      </c>
      <c r="AA36" s="73">
        <f t="shared" si="10"/>
        <v>58</v>
      </c>
      <c r="AB36" s="79"/>
    </row>
    <row r="37" spans="1:28" x14ac:dyDescent="0.25">
      <c r="A37" s="62">
        <v>132</v>
      </c>
      <c r="B37" s="59" t="s">
        <v>169</v>
      </c>
      <c r="C37" s="59" t="s">
        <v>170</v>
      </c>
      <c r="D37" s="59" t="s">
        <v>140</v>
      </c>
      <c r="E37" s="81" t="s">
        <v>142</v>
      </c>
      <c r="F37" s="59" t="s">
        <v>179</v>
      </c>
      <c r="G37" s="66">
        <v>90.55</v>
      </c>
      <c r="H37" s="67" t="str">
        <f t="shared" si="0"/>
        <v>1</v>
      </c>
      <c r="I37" s="59">
        <v>5.37</v>
      </c>
      <c r="J37" s="68" t="str">
        <f t="shared" si="1"/>
        <v>8</v>
      </c>
      <c r="K37" s="72">
        <v>96.83</v>
      </c>
      <c r="L37" s="73" t="str">
        <f t="shared" si="2"/>
        <v>0</v>
      </c>
      <c r="M37" s="73">
        <v>0</v>
      </c>
      <c r="N37" s="73" t="str">
        <f t="shared" si="3"/>
        <v>8</v>
      </c>
      <c r="O37" s="72">
        <v>53</v>
      </c>
      <c r="P37" s="73" t="str">
        <f t="shared" si="4"/>
        <v>20</v>
      </c>
      <c r="Q37" s="74">
        <v>10</v>
      </c>
      <c r="R37" s="73" t="str">
        <f t="shared" si="5"/>
        <v>0</v>
      </c>
      <c r="S37" s="62">
        <v>69</v>
      </c>
      <c r="T37" s="73" t="str">
        <f t="shared" si="6"/>
        <v>10</v>
      </c>
      <c r="U37" s="73" t="s">
        <v>46</v>
      </c>
      <c r="V37" s="73">
        <f t="shared" si="7"/>
        <v>0</v>
      </c>
      <c r="W37" s="73" t="s">
        <v>67</v>
      </c>
      <c r="X37" s="73">
        <f t="shared" si="8"/>
        <v>0</v>
      </c>
      <c r="Y37" s="73">
        <v>0</v>
      </c>
      <c r="Z37" s="73" t="str">
        <f t="shared" si="9"/>
        <v>0</v>
      </c>
      <c r="AA37" s="73">
        <f t="shared" si="10"/>
        <v>47</v>
      </c>
      <c r="AB37" s="79"/>
    </row>
    <row r="38" spans="1:28" x14ac:dyDescent="0.25">
      <c r="A38" s="62">
        <v>133</v>
      </c>
      <c r="B38" s="59" t="s">
        <v>169</v>
      </c>
      <c r="C38" s="59" t="s">
        <v>170</v>
      </c>
      <c r="D38" s="59" t="s">
        <v>140</v>
      </c>
      <c r="E38" s="80" t="s">
        <v>157</v>
      </c>
      <c r="F38" s="59" t="s">
        <v>179</v>
      </c>
      <c r="G38" s="66">
        <v>84.65</v>
      </c>
      <c r="H38" s="67" t="str">
        <f t="shared" si="0"/>
        <v>1</v>
      </c>
      <c r="I38" s="59">
        <v>2.84</v>
      </c>
      <c r="J38" s="68" t="str">
        <f t="shared" si="1"/>
        <v>8</v>
      </c>
      <c r="K38" s="72">
        <v>97.44</v>
      </c>
      <c r="L38" s="73" t="str">
        <f t="shared" si="2"/>
        <v>0</v>
      </c>
      <c r="M38" s="73">
        <v>0</v>
      </c>
      <c r="N38" s="73" t="str">
        <f t="shared" si="3"/>
        <v>8</v>
      </c>
      <c r="O38" s="72">
        <v>68</v>
      </c>
      <c r="P38" s="73" t="str">
        <f t="shared" si="4"/>
        <v>20</v>
      </c>
      <c r="Q38" s="74">
        <v>0</v>
      </c>
      <c r="R38" s="73" t="str">
        <f t="shared" si="5"/>
        <v>10</v>
      </c>
      <c r="S38" s="62">
        <v>0</v>
      </c>
      <c r="T38" s="73" t="str">
        <f t="shared" si="6"/>
        <v>10</v>
      </c>
      <c r="U38" s="73"/>
      <c r="V38" s="73">
        <f t="shared" si="7"/>
        <v>1</v>
      </c>
      <c r="W38" s="73" t="s">
        <v>67</v>
      </c>
      <c r="X38" s="73">
        <f t="shared" si="8"/>
        <v>0</v>
      </c>
      <c r="Y38" s="73">
        <v>0</v>
      </c>
      <c r="Z38" s="73" t="str">
        <f t="shared" si="9"/>
        <v>0</v>
      </c>
      <c r="AA38" s="73">
        <f t="shared" si="10"/>
        <v>58</v>
      </c>
      <c r="AB38" s="79"/>
    </row>
    <row r="39" spans="1:28" x14ac:dyDescent="0.25">
      <c r="A39" s="62">
        <v>105</v>
      </c>
      <c r="B39" s="59" t="s">
        <v>169</v>
      </c>
      <c r="C39" s="59" t="s">
        <v>170</v>
      </c>
      <c r="D39" s="59" t="s">
        <v>175</v>
      </c>
      <c r="E39" s="80" t="s">
        <v>133</v>
      </c>
      <c r="F39" s="59" t="s">
        <v>179</v>
      </c>
      <c r="G39" s="66">
        <v>89.03</v>
      </c>
      <c r="H39" s="67" t="str">
        <f t="shared" si="0"/>
        <v>1</v>
      </c>
      <c r="I39" s="59">
        <v>0.43</v>
      </c>
      <c r="J39" s="68" t="str">
        <f t="shared" si="1"/>
        <v>0</v>
      </c>
      <c r="K39" s="72">
        <v>90.94</v>
      </c>
      <c r="L39" s="73" t="str">
        <f t="shared" si="2"/>
        <v>2</v>
      </c>
      <c r="M39" s="73">
        <v>0</v>
      </c>
      <c r="N39" s="73" t="str">
        <f t="shared" si="3"/>
        <v>8</v>
      </c>
      <c r="O39" s="72">
        <v>96</v>
      </c>
      <c r="P39" s="73" t="str">
        <f t="shared" si="4"/>
        <v>20</v>
      </c>
      <c r="Q39" s="74">
        <v>0</v>
      </c>
      <c r="R39" s="73" t="str">
        <f t="shared" si="5"/>
        <v>10</v>
      </c>
      <c r="S39" s="62">
        <v>0</v>
      </c>
      <c r="T39" s="73" t="str">
        <f t="shared" si="6"/>
        <v>10</v>
      </c>
      <c r="U39" s="73"/>
      <c r="V39" s="73">
        <f t="shared" si="7"/>
        <v>1</v>
      </c>
      <c r="W39" s="73" t="s">
        <v>67</v>
      </c>
      <c r="X39" s="73">
        <f t="shared" si="8"/>
        <v>0</v>
      </c>
      <c r="Y39" s="73">
        <v>145</v>
      </c>
      <c r="Z39" s="73" t="str">
        <f t="shared" si="9"/>
        <v>5</v>
      </c>
      <c r="AA39" s="73">
        <f t="shared" si="10"/>
        <v>57</v>
      </c>
      <c r="AB39" s="79"/>
    </row>
    <row r="40" spans="1:28" x14ac:dyDescent="0.25">
      <c r="A40" s="62">
        <v>147</v>
      </c>
      <c r="B40" s="59" t="s">
        <v>169</v>
      </c>
      <c r="C40" s="59" t="s">
        <v>170</v>
      </c>
      <c r="D40" s="59" t="s">
        <v>171</v>
      </c>
      <c r="E40" s="81" t="s">
        <v>111</v>
      </c>
      <c r="F40" s="59" t="s">
        <v>179</v>
      </c>
      <c r="G40" s="66">
        <v>92.62</v>
      </c>
      <c r="H40" s="67" t="str">
        <f t="shared" si="0"/>
        <v>1</v>
      </c>
      <c r="I40" s="59">
        <v>1.4</v>
      </c>
      <c r="J40" s="68" t="str">
        <f t="shared" si="1"/>
        <v>8</v>
      </c>
      <c r="K40" s="72">
        <v>84.99</v>
      </c>
      <c r="L40" s="73" t="str">
        <f t="shared" si="2"/>
        <v>6</v>
      </c>
      <c r="M40" s="73">
        <v>0</v>
      </c>
      <c r="N40" s="73" t="str">
        <f t="shared" si="3"/>
        <v>8</v>
      </c>
      <c r="O40" s="72">
        <v>37</v>
      </c>
      <c r="P40" s="73" t="str">
        <f t="shared" si="4"/>
        <v>10</v>
      </c>
      <c r="Q40" s="74">
        <v>7</v>
      </c>
      <c r="R40" s="73" t="str">
        <f t="shared" si="5"/>
        <v>0</v>
      </c>
      <c r="S40" s="62">
        <v>72</v>
      </c>
      <c r="T40" s="73" t="str">
        <f t="shared" si="6"/>
        <v>10</v>
      </c>
      <c r="U40" s="73" t="s">
        <v>46</v>
      </c>
      <c r="V40" s="73">
        <f t="shared" si="7"/>
        <v>0</v>
      </c>
      <c r="W40" s="73" t="s">
        <v>67</v>
      </c>
      <c r="X40" s="73">
        <f t="shared" si="8"/>
        <v>0</v>
      </c>
      <c r="Y40" s="73">
        <v>53</v>
      </c>
      <c r="Z40" s="73" t="str">
        <f t="shared" si="9"/>
        <v>3</v>
      </c>
      <c r="AA40" s="73">
        <f t="shared" si="10"/>
        <v>46</v>
      </c>
      <c r="AB40" s="79"/>
    </row>
    <row r="41" spans="1:28" x14ac:dyDescent="0.25">
      <c r="A41" s="62">
        <v>258</v>
      </c>
      <c r="B41" s="59" t="s">
        <v>169</v>
      </c>
      <c r="C41" s="65" t="s">
        <v>170</v>
      </c>
      <c r="D41" s="65" t="s">
        <v>171</v>
      </c>
      <c r="E41" s="80" t="s">
        <v>104</v>
      </c>
      <c r="F41" s="65" t="s">
        <v>172</v>
      </c>
      <c r="G41" s="71">
        <v>92.78</v>
      </c>
      <c r="H41" s="67" t="str">
        <f t="shared" si="0"/>
        <v>1</v>
      </c>
      <c r="I41" s="65">
        <v>2.74</v>
      </c>
      <c r="J41" s="68" t="str">
        <f t="shared" si="1"/>
        <v>8</v>
      </c>
      <c r="K41" s="72">
        <v>89.27</v>
      </c>
      <c r="L41" s="73" t="str">
        <f t="shared" si="2"/>
        <v>4</v>
      </c>
      <c r="M41" s="72">
        <v>0</v>
      </c>
      <c r="N41" s="73" t="str">
        <f t="shared" si="3"/>
        <v>8</v>
      </c>
      <c r="O41" s="72">
        <v>45</v>
      </c>
      <c r="P41" s="73" t="str">
        <f t="shared" si="4"/>
        <v>10</v>
      </c>
      <c r="Q41" s="74">
        <v>0</v>
      </c>
      <c r="R41" s="73" t="str">
        <f t="shared" si="5"/>
        <v>10</v>
      </c>
      <c r="S41" s="62">
        <v>0</v>
      </c>
      <c r="T41" s="73" t="str">
        <f t="shared" si="6"/>
        <v>10</v>
      </c>
      <c r="U41" s="73"/>
      <c r="V41" s="73">
        <f t="shared" si="7"/>
        <v>1</v>
      </c>
      <c r="W41" s="73" t="s">
        <v>67</v>
      </c>
      <c r="X41" s="73">
        <f t="shared" si="8"/>
        <v>0</v>
      </c>
      <c r="Y41" s="73">
        <v>422</v>
      </c>
      <c r="Z41" s="73" t="str">
        <f t="shared" si="9"/>
        <v>5</v>
      </c>
      <c r="AA41" s="73">
        <f t="shared" si="10"/>
        <v>57</v>
      </c>
      <c r="AB41" s="79"/>
    </row>
    <row r="42" spans="1:28" x14ac:dyDescent="0.25">
      <c r="A42" s="62">
        <v>28</v>
      </c>
      <c r="B42" s="59" t="s">
        <v>169</v>
      </c>
      <c r="C42" s="59" t="s">
        <v>170</v>
      </c>
      <c r="D42" s="59" t="s">
        <v>140</v>
      </c>
      <c r="E42" s="81" t="s">
        <v>142</v>
      </c>
      <c r="F42" s="59" t="s">
        <v>177</v>
      </c>
      <c r="G42" s="66">
        <v>93.02</v>
      </c>
      <c r="H42" s="67" t="str">
        <f t="shared" si="0"/>
        <v>1</v>
      </c>
      <c r="I42" s="59">
        <v>8.85</v>
      </c>
      <c r="J42" s="68" t="str">
        <f t="shared" si="1"/>
        <v>8</v>
      </c>
      <c r="K42" s="72">
        <v>93.74</v>
      </c>
      <c r="L42" s="73" t="str">
        <f t="shared" si="2"/>
        <v>2</v>
      </c>
      <c r="M42" s="73">
        <v>87.5</v>
      </c>
      <c r="N42" s="73" t="str">
        <f t="shared" si="3"/>
        <v>4</v>
      </c>
      <c r="O42" s="72">
        <v>51</v>
      </c>
      <c r="P42" s="73" t="str">
        <f t="shared" si="4"/>
        <v>20</v>
      </c>
      <c r="Q42" s="74">
        <v>10</v>
      </c>
      <c r="R42" s="73" t="str">
        <f t="shared" si="5"/>
        <v>0</v>
      </c>
      <c r="S42" s="62">
        <v>69</v>
      </c>
      <c r="T42" s="73" t="str">
        <f t="shared" si="6"/>
        <v>10</v>
      </c>
      <c r="U42" s="73" t="s">
        <v>46</v>
      </c>
      <c r="V42" s="73">
        <f t="shared" si="7"/>
        <v>0</v>
      </c>
      <c r="W42" s="73" t="s">
        <v>67</v>
      </c>
      <c r="X42" s="73">
        <f t="shared" si="8"/>
        <v>0</v>
      </c>
      <c r="Y42" s="73">
        <v>0</v>
      </c>
      <c r="Z42" s="73" t="str">
        <f t="shared" si="9"/>
        <v>0</v>
      </c>
      <c r="AA42" s="73">
        <f t="shared" si="10"/>
        <v>45</v>
      </c>
      <c r="AB42" s="79"/>
    </row>
    <row r="43" spans="1:28" x14ac:dyDescent="0.25">
      <c r="A43" s="62">
        <v>37</v>
      </c>
      <c r="B43" s="59" t="s">
        <v>169</v>
      </c>
      <c r="C43" s="59" t="s">
        <v>170</v>
      </c>
      <c r="D43" s="59" t="s">
        <v>173</v>
      </c>
      <c r="E43" s="80" t="s">
        <v>117</v>
      </c>
      <c r="F43" s="59" t="s">
        <v>177</v>
      </c>
      <c r="G43" s="66">
        <v>80.56</v>
      </c>
      <c r="H43" s="67" t="str">
        <f t="shared" si="0"/>
        <v>1</v>
      </c>
      <c r="I43" s="59">
        <v>2.5099999999999998</v>
      </c>
      <c r="J43" s="68" t="str">
        <f t="shared" si="1"/>
        <v>8</v>
      </c>
      <c r="K43" s="72">
        <v>76.19</v>
      </c>
      <c r="L43" s="73" t="str">
        <f t="shared" si="2"/>
        <v>8</v>
      </c>
      <c r="M43" s="73">
        <v>0</v>
      </c>
      <c r="N43" s="73" t="str">
        <f t="shared" si="3"/>
        <v>8</v>
      </c>
      <c r="O43" s="72">
        <v>42</v>
      </c>
      <c r="P43" s="73" t="str">
        <f t="shared" si="4"/>
        <v>10</v>
      </c>
      <c r="Q43" s="74">
        <v>0</v>
      </c>
      <c r="R43" s="73" t="str">
        <f t="shared" si="5"/>
        <v>10</v>
      </c>
      <c r="S43" s="62">
        <v>0</v>
      </c>
      <c r="T43" s="73" t="str">
        <f t="shared" si="6"/>
        <v>10</v>
      </c>
      <c r="U43" s="73"/>
      <c r="V43" s="73">
        <f t="shared" si="7"/>
        <v>1</v>
      </c>
      <c r="W43" s="73" t="s">
        <v>67</v>
      </c>
      <c r="X43" s="73">
        <f t="shared" si="8"/>
        <v>0</v>
      </c>
      <c r="Y43" s="73">
        <v>0</v>
      </c>
      <c r="Z43" s="73" t="str">
        <f t="shared" si="9"/>
        <v>0</v>
      </c>
      <c r="AA43" s="73">
        <f t="shared" si="10"/>
        <v>56</v>
      </c>
      <c r="AB43" s="79"/>
    </row>
    <row r="44" spans="1:28" x14ac:dyDescent="0.25">
      <c r="A44" s="62">
        <v>87</v>
      </c>
      <c r="B44" s="59" t="s">
        <v>169</v>
      </c>
      <c r="C44" s="59" t="s">
        <v>170</v>
      </c>
      <c r="D44" s="59" t="s">
        <v>119</v>
      </c>
      <c r="E44" s="80" t="s">
        <v>118</v>
      </c>
      <c r="F44" s="59" t="s">
        <v>176</v>
      </c>
      <c r="G44" s="66">
        <v>171.9</v>
      </c>
      <c r="H44" s="67" t="str">
        <f t="shared" si="0"/>
        <v>0</v>
      </c>
      <c r="I44" s="59">
        <v>0</v>
      </c>
      <c r="J44" s="68" t="str">
        <f t="shared" si="1"/>
        <v>0</v>
      </c>
      <c r="K44" s="72">
        <v>89.69</v>
      </c>
      <c r="L44" s="73" t="str">
        <f t="shared" si="2"/>
        <v>4</v>
      </c>
      <c r="M44" s="73">
        <v>0</v>
      </c>
      <c r="N44" s="73" t="str">
        <f t="shared" si="3"/>
        <v>8</v>
      </c>
      <c r="O44" s="72">
        <v>71</v>
      </c>
      <c r="P44" s="73" t="str">
        <f t="shared" si="4"/>
        <v>20</v>
      </c>
      <c r="Q44" s="74">
        <v>0</v>
      </c>
      <c r="R44" s="73" t="str">
        <f t="shared" si="5"/>
        <v>10</v>
      </c>
      <c r="S44" s="62">
        <v>0</v>
      </c>
      <c r="T44" s="73" t="str">
        <f t="shared" si="6"/>
        <v>10</v>
      </c>
      <c r="U44" s="73"/>
      <c r="V44" s="73">
        <f t="shared" si="7"/>
        <v>1</v>
      </c>
      <c r="W44" s="73" t="s">
        <v>67</v>
      </c>
      <c r="X44" s="73">
        <f t="shared" si="8"/>
        <v>0</v>
      </c>
      <c r="Y44" s="73">
        <v>65</v>
      </c>
      <c r="Z44" s="73" t="str">
        <f t="shared" si="9"/>
        <v>3</v>
      </c>
      <c r="AA44" s="73">
        <f t="shared" si="10"/>
        <v>56</v>
      </c>
      <c r="AB44" s="79"/>
    </row>
    <row r="45" spans="1:28" x14ac:dyDescent="0.25">
      <c r="A45" s="62">
        <v>92</v>
      </c>
      <c r="B45" s="59" t="s">
        <v>169</v>
      </c>
      <c r="C45" s="59" t="s">
        <v>170</v>
      </c>
      <c r="D45" s="59" t="s">
        <v>171</v>
      </c>
      <c r="E45" s="80" t="s">
        <v>114</v>
      </c>
      <c r="F45" s="59" t="s">
        <v>176</v>
      </c>
      <c r="G45" s="66">
        <v>94.25</v>
      </c>
      <c r="H45" s="67" t="str">
        <f t="shared" si="0"/>
        <v>1</v>
      </c>
      <c r="I45" s="59">
        <v>4.46</v>
      </c>
      <c r="J45" s="68" t="str">
        <f t="shared" si="1"/>
        <v>8</v>
      </c>
      <c r="K45" s="72">
        <v>77.78</v>
      </c>
      <c r="L45" s="73" t="str">
        <f t="shared" si="2"/>
        <v>8</v>
      </c>
      <c r="M45" s="73">
        <v>0</v>
      </c>
      <c r="N45" s="73" t="str">
        <f t="shared" si="3"/>
        <v>8</v>
      </c>
      <c r="O45" s="72">
        <v>49</v>
      </c>
      <c r="P45" s="73" t="str">
        <f t="shared" si="4"/>
        <v>10</v>
      </c>
      <c r="Q45" s="74">
        <v>0</v>
      </c>
      <c r="R45" s="73" t="str">
        <f t="shared" si="5"/>
        <v>10</v>
      </c>
      <c r="S45" s="62">
        <v>0</v>
      </c>
      <c r="T45" s="73" t="str">
        <f t="shared" si="6"/>
        <v>10</v>
      </c>
      <c r="U45" s="73"/>
      <c r="V45" s="73">
        <f t="shared" si="7"/>
        <v>1</v>
      </c>
      <c r="W45" s="73" t="s">
        <v>67</v>
      </c>
      <c r="X45" s="73">
        <f t="shared" si="8"/>
        <v>0</v>
      </c>
      <c r="Y45" s="73">
        <v>0</v>
      </c>
      <c r="Z45" s="73" t="str">
        <f t="shared" si="9"/>
        <v>0</v>
      </c>
      <c r="AA45" s="73">
        <f t="shared" si="10"/>
        <v>56</v>
      </c>
      <c r="AB45" s="79"/>
    </row>
    <row r="46" spans="1:28" x14ac:dyDescent="0.25">
      <c r="A46" s="62">
        <v>94</v>
      </c>
      <c r="B46" s="59" t="s">
        <v>169</v>
      </c>
      <c r="C46" s="59" t="s">
        <v>170</v>
      </c>
      <c r="D46" s="59" t="s">
        <v>171</v>
      </c>
      <c r="E46" s="81" t="s">
        <v>112</v>
      </c>
      <c r="F46" s="59" t="s">
        <v>176</v>
      </c>
      <c r="G46" s="66">
        <v>89.94</v>
      </c>
      <c r="H46" s="67" t="str">
        <f t="shared" si="0"/>
        <v>1</v>
      </c>
      <c r="I46" s="59">
        <v>7.06</v>
      </c>
      <c r="J46" s="68" t="str">
        <f t="shared" si="1"/>
        <v>8</v>
      </c>
      <c r="K46" s="72">
        <v>76.28</v>
      </c>
      <c r="L46" s="73" t="str">
        <f t="shared" si="2"/>
        <v>8</v>
      </c>
      <c r="M46" s="73">
        <v>0</v>
      </c>
      <c r="N46" s="73" t="str">
        <f t="shared" si="3"/>
        <v>8</v>
      </c>
      <c r="O46" s="72">
        <v>32</v>
      </c>
      <c r="P46" s="73" t="str">
        <f t="shared" si="4"/>
        <v>10</v>
      </c>
      <c r="Q46" s="74">
        <v>9</v>
      </c>
      <c r="R46" s="73" t="str">
        <f t="shared" si="5"/>
        <v>0</v>
      </c>
      <c r="S46" s="62">
        <v>72</v>
      </c>
      <c r="T46" s="73" t="str">
        <f t="shared" si="6"/>
        <v>10</v>
      </c>
      <c r="U46" s="73" t="s">
        <v>46</v>
      </c>
      <c r="V46" s="73">
        <f t="shared" si="7"/>
        <v>0</v>
      </c>
      <c r="W46" s="73" t="s">
        <v>67</v>
      </c>
      <c r="X46" s="73">
        <f t="shared" si="8"/>
        <v>0</v>
      </c>
      <c r="Y46" s="73">
        <v>0</v>
      </c>
      <c r="Z46" s="73" t="str">
        <f t="shared" si="9"/>
        <v>0</v>
      </c>
      <c r="AA46" s="73">
        <f t="shared" si="10"/>
        <v>45</v>
      </c>
      <c r="AB46" s="79"/>
    </row>
    <row r="47" spans="1:28" x14ac:dyDescent="0.25">
      <c r="A47" s="62">
        <v>138</v>
      </c>
      <c r="B47" s="59" t="s">
        <v>169</v>
      </c>
      <c r="C47" s="59" t="s">
        <v>170</v>
      </c>
      <c r="D47" s="59" t="s">
        <v>119</v>
      </c>
      <c r="E47" s="80" t="s">
        <v>119</v>
      </c>
      <c r="F47" s="59" t="s">
        <v>179</v>
      </c>
      <c r="G47" s="66">
        <v>92.66</v>
      </c>
      <c r="H47" s="67" t="str">
        <f t="shared" si="0"/>
        <v>1</v>
      </c>
      <c r="I47" s="59">
        <v>0.76</v>
      </c>
      <c r="J47" s="68" t="str">
        <f t="shared" si="1"/>
        <v>8</v>
      </c>
      <c r="K47" s="72">
        <v>79.17</v>
      </c>
      <c r="L47" s="73" t="str">
        <f t="shared" si="2"/>
        <v>8</v>
      </c>
      <c r="M47" s="75">
        <v>0.90480000000000005</v>
      </c>
      <c r="N47" s="73" t="str">
        <f t="shared" si="3"/>
        <v>8</v>
      </c>
      <c r="O47" s="72">
        <v>45</v>
      </c>
      <c r="P47" s="73" t="str">
        <f t="shared" si="4"/>
        <v>10</v>
      </c>
      <c r="Q47" s="74">
        <v>0</v>
      </c>
      <c r="R47" s="73" t="str">
        <f t="shared" si="5"/>
        <v>10</v>
      </c>
      <c r="S47" s="62">
        <v>0</v>
      </c>
      <c r="T47" s="73" t="str">
        <f t="shared" si="6"/>
        <v>10</v>
      </c>
      <c r="U47" s="73"/>
      <c r="V47" s="73">
        <f t="shared" si="7"/>
        <v>1</v>
      </c>
      <c r="W47" s="73" t="s">
        <v>67</v>
      </c>
      <c r="X47" s="73">
        <f t="shared" si="8"/>
        <v>0</v>
      </c>
      <c r="Y47" s="73">
        <v>0</v>
      </c>
      <c r="Z47" s="73" t="str">
        <f t="shared" si="9"/>
        <v>0</v>
      </c>
      <c r="AA47" s="73">
        <f t="shared" si="10"/>
        <v>56</v>
      </c>
      <c r="AB47" s="79"/>
    </row>
    <row r="48" spans="1:28" x14ac:dyDescent="0.25">
      <c r="A48" s="62">
        <v>260</v>
      </c>
      <c r="B48" s="59" t="s">
        <v>169</v>
      </c>
      <c r="C48" s="65" t="s">
        <v>170</v>
      </c>
      <c r="D48" s="65" t="s">
        <v>171</v>
      </c>
      <c r="E48" s="81" t="s">
        <v>102</v>
      </c>
      <c r="F48" s="65" t="s">
        <v>172</v>
      </c>
      <c r="G48" s="71">
        <v>104.15</v>
      </c>
      <c r="H48" s="67" t="str">
        <f t="shared" si="0"/>
        <v>0</v>
      </c>
      <c r="I48" s="65">
        <v>1.54</v>
      </c>
      <c r="J48" s="68" t="str">
        <f t="shared" si="1"/>
        <v>8</v>
      </c>
      <c r="K48" s="72">
        <v>89.86</v>
      </c>
      <c r="L48" s="73" t="str">
        <f t="shared" si="2"/>
        <v>4</v>
      </c>
      <c r="M48" s="72">
        <v>0</v>
      </c>
      <c r="N48" s="73" t="str">
        <f t="shared" si="3"/>
        <v>8</v>
      </c>
      <c r="O48" s="72">
        <v>30</v>
      </c>
      <c r="P48" s="73" t="str">
        <f t="shared" si="4"/>
        <v>10</v>
      </c>
      <c r="Q48" s="74">
        <v>14</v>
      </c>
      <c r="R48" s="73" t="str">
        <f t="shared" si="5"/>
        <v>0</v>
      </c>
      <c r="S48" s="62">
        <v>60</v>
      </c>
      <c r="T48" s="73" t="str">
        <f t="shared" si="6"/>
        <v>10</v>
      </c>
      <c r="U48" s="73" t="s">
        <v>46</v>
      </c>
      <c r="V48" s="73">
        <f t="shared" si="7"/>
        <v>0</v>
      </c>
      <c r="W48" s="73" t="s">
        <v>67</v>
      </c>
      <c r="X48" s="73">
        <f t="shared" si="8"/>
        <v>0</v>
      </c>
      <c r="Y48" s="73">
        <v>115</v>
      </c>
      <c r="Z48" s="73" t="str">
        <f t="shared" si="9"/>
        <v>5</v>
      </c>
      <c r="AA48" s="73">
        <f t="shared" si="10"/>
        <v>45</v>
      </c>
      <c r="AB48" s="79"/>
    </row>
    <row r="49" spans="1:28" x14ac:dyDescent="0.25">
      <c r="A49" s="62">
        <v>45</v>
      </c>
      <c r="B49" s="59" t="s">
        <v>169</v>
      </c>
      <c r="C49" s="59" t="s">
        <v>170</v>
      </c>
      <c r="D49" s="59" t="s">
        <v>171</v>
      </c>
      <c r="E49" s="80" t="s">
        <v>109</v>
      </c>
      <c r="F49" s="59" t="s">
        <v>177</v>
      </c>
      <c r="G49" s="66">
        <v>87.56</v>
      </c>
      <c r="H49" s="67" t="str">
        <f t="shared" si="0"/>
        <v>1</v>
      </c>
      <c r="I49" s="59">
        <v>1.82</v>
      </c>
      <c r="J49" s="68" t="str">
        <f t="shared" si="1"/>
        <v>8</v>
      </c>
      <c r="K49" s="72">
        <v>92.56</v>
      </c>
      <c r="L49" s="73" t="str">
        <f t="shared" si="2"/>
        <v>2</v>
      </c>
      <c r="M49" s="73">
        <v>0</v>
      </c>
      <c r="N49" s="73" t="str">
        <f t="shared" si="3"/>
        <v>8</v>
      </c>
      <c r="O49" s="72">
        <v>48</v>
      </c>
      <c r="P49" s="73" t="str">
        <f t="shared" si="4"/>
        <v>10</v>
      </c>
      <c r="Q49" s="74">
        <v>0</v>
      </c>
      <c r="R49" s="73" t="str">
        <f t="shared" si="5"/>
        <v>10</v>
      </c>
      <c r="S49" s="62">
        <v>0</v>
      </c>
      <c r="T49" s="73" t="str">
        <f t="shared" si="6"/>
        <v>10</v>
      </c>
      <c r="U49" s="73"/>
      <c r="V49" s="73">
        <f t="shared" si="7"/>
        <v>1</v>
      </c>
      <c r="W49" s="73" t="s">
        <v>67</v>
      </c>
      <c r="X49" s="73">
        <f t="shared" si="8"/>
        <v>0</v>
      </c>
      <c r="Y49" s="73">
        <v>160</v>
      </c>
      <c r="Z49" s="73" t="str">
        <f t="shared" si="9"/>
        <v>5</v>
      </c>
      <c r="AA49" s="73">
        <f t="shared" si="10"/>
        <v>55</v>
      </c>
      <c r="AB49" s="79"/>
    </row>
    <row r="50" spans="1:28" x14ac:dyDescent="0.25">
      <c r="A50" s="62">
        <v>89</v>
      </c>
      <c r="B50" s="59" t="s">
        <v>169</v>
      </c>
      <c r="C50" s="59" t="s">
        <v>170</v>
      </c>
      <c r="D50" s="59" t="s">
        <v>173</v>
      </c>
      <c r="E50" s="80" t="s">
        <v>117</v>
      </c>
      <c r="F50" s="59" t="s">
        <v>176</v>
      </c>
      <c r="G50" s="66">
        <v>107.35</v>
      </c>
      <c r="H50" s="67" t="str">
        <f t="shared" si="0"/>
        <v>0</v>
      </c>
      <c r="I50" s="59">
        <v>2.1</v>
      </c>
      <c r="J50" s="68" t="str">
        <f t="shared" si="1"/>
        <v>8</v>
      </c>
      <c r="K50" s="72">
        <v>42.86</v>
      </c>
      <c r="L50" s="73" t="str">
        <f t="shared" si="2"/>
        <v>8</v>
      </c>
      <c r="M50" s="73">
        <v>0</v>
      </c>
      <c r="N50" s="73" t="str">
        <f t="shared" si="3"/>
        <v>8</v>
      </c>
      <c r="O50" s="72">
        <v>33</v>
      </c>
      <c r="P50" s="73" t="str">
        <f t="shared" si="4"/>
        <v>10</v>
      </c>
      <c r="Q50" s="74">
        <v>0</v>
      </c>
      <c r="R50" s="73" t="str">
        <f t="shared" si="5"/>
        <v>10</v>
      </c>
      <c r="S50" s="62">
        <v>0</v>
      </c>
      <c r="T50" s="73" t="str">
        <f t="shared" si="6"/>
        <v>10</v>
      </c>
      <c r="U50" s="73"/>
      <c r="V50" s="73">
        <f t="shared" si="7"/>
        <v>1</v>
      </c>
      <c r="W50" s="73" t="s">
        <v>67</v>
      </c>
      <c r="X50" s="73">
        <f t="shared" si="8"/>
        <v>0</v>
      </c>
      <c r="Y50" s="73">
        <v>0</v>
      </c>
      <c r="Z50" s="73" t="str">
        <f t="shared" si="9"/>
        <v>0</v>
      </c>
      <c r="AA50" s="73">
        <f t="shared" si="10"/>
        <v>55</v>
      </c>
      <c r="AB50" s="79"/>
    </row>
    <row r="51" spans="1:28" x14ac:dyDescent="0.25">
      <c r="A51" s="62">
        <v>193</v>
      </c>
      <c r="B51" s="59" t="s">
        <v>169</v>
      </c>
      <c r="C51" s="59" t="s">
        <v>170</v>
      </c>
      <c r="D51" s="59" t="s">
        <v>173</v>
      </c>
      <c r="E51" s="80" t="s">
        <v>117</v>
      </c>
      <c r="F51" s="59" t="s">
        <v>178</v>
      </c>
      <c r="G51" s="66">
        <v>103.44</v>
      </c>
      <c r="H51" s="67" t="str">
        <f t="shared" si="0"/>
        <v>0</v>
      </c>
      <c r="I51" s="59">
        <v>2.63</v>
      </c>
      <c r="J51" s="68" t="str">
        <f t="shared" si="1"/>
        <v>8</v>
      </c>
      <c r="K51" s="72">
        <v>79.819999999999993</v>
      </c>
      <c r="L51" s="73" t="str">
        <f t="shared" si="2"/>
        <v>8</v>
      </c>
      <c r="M51" s="73">
        <v>0</v>
      </c>
      <c r="N51" s="73" t="str">
        <f t="shared" si="3"/>
        <v>8</v>
      </c>
      <c r="O51" s="72">
        <v>40</v>
      </c>
      <c r="P51" s="73" t="str">
        <f t="shared" si="4"/>
        <v>10</v>
      </c>
      <c r="Q51" s="74">
        <v>0</v>
      </c>
      <c r="R51" s="73" t="str">
        <f t="shared" si="5"/>
        <v>10</v>
      </c>
      <c r="S51" s="62">
        <v>0</v>
      </c>
      <c r="T51" s="73" t="str">
        <f t="shared" si="6"/>
        <v>10</v>
      </c>
      <c r="U51" s="73"/>
      <c r="V51" s="73">
        <f t="shared" si="7"/>
        <v>1</v>
      </c>
      <c r="W51" s="73" t="s">
        <v>67</v>
      </c>
      <c r="X51" s="73">
        <f t="shared" si="8"/>
        <v>0</v>
      </c>
      <c r="Y51" s="73">
        <v>0</v>
      </c>
      <c r="Z51" s="73" t="str">
        <f t="shared" si="9"/>
        <v>0</v>
      </c>
      <c r="AA51" s="73">
        <f t="shared" si="10"/>
        <v>55</v>
      </c>
      <c r="AB51" s="79"/>
    </row>
    <row r="52" spans="1:28" x14ac:dyDescent="0.25">
      <c r="A52" s="62">
        <v>98</v>
      </c>
      <c r="B52" s="59" t="s">
        <v>169</v>
      </c>
      <c r="C52" s="59" t="s">
        <v>170</v>
      </c>
      <c r="D52" s="59" t="s">
        <v>171</v>
      </c>
      <c r="E52" s="81" t="s">
        <v>108</v>
      </c>
      <c r="F52" s="59" t="s">
        <v>176</v>
      </c>
      <c r="G52" s="66">
        <v>93.32</v>
      </c>
      <c r="H52" s="67" t="str">
        <f t="shared" si="0"/>
        <v>1</v>
      </c>
      <c r="I52" s="59">
        <v>0</v>
      </c>
      <c r="J52" s="68" t="str">
        <f t="shared" si="1"/>
        <v>0</v>
      </c>
      <c r="K52" s="72">
        <v>88.53</v>
      </c>
      <c r="L52" s="73" t="str">
        <f t="shared" si="2"/>
        <v>4</v>
      </c>
      <c r="M52" s="73">
        <v>0</v>
      </c>
      <c r="N52" s="73" t="str">
        <f t="shared" si="3"/>
        <v>8</v>
      </c>
      <c r="O52" s="72">
        <v>74</v>
      </c>
      <c r="P52" s="73" t="str">
        <f t="shared" si="4"/>
        <v>20</v>
      </c>
      <c r="Q52" s="74">
        <v>15</v>
      </c>
      <c r="R52" s="73" t="str">
        <f t="shared" si="5"/>
        <v>0</v>
      </c>
      <c r="S52" s="62">
        <v>66</v>
      </c>
      <c r="T52" s="73" t="str">
        <f t="shared" si="6"/>
        <v>10</v>
      </c>
      <c r="U52" s="73" t="s">
        <v>46</v>
      </c>
      <c r="V52" s="73">
        <f t="shared" si="7"/>
        <v>0</v>
      </c>
      <c r="W52" s="73" t="s">
        <v>67</v>
      </c>
      <c r="X52" s="73">
        <f t="shared" si="8"/>
        <v>0</v>
      </c>
      <c r="Y52" s="73">
        <v>0</v>
      </c>
      <c r="Z52" s="73" t="str">
        <f t="shared" si="9"/>
        <v>0</v>
      </c>
      <c r="AA52" s="73">
        <f t="shared" si="10"/>
        <v>43</v>
      </c>
      <c r="AB52" s="79"/>
    </row>
    <row r="53" spans="1:28" x14ac:dyDescent="0.25">
      <c r="A53" s="62">
        <v>102</v>
      </c>
      <c r="B53" s="59" t="s">
        <v>169</v>
      </c>
      <c r="C53" s="59" t="s">
        <v>170</v>
      </c>
      <c r="D53" s="59" t="s">
        <v>171</v>
      </c>
      <c r="E53" s="80" t="s">
        <v>104</v>
      </c>
      <c r="F53" s="59" t="s">
        <v>176</v>
      </c>
      <c r="G53" s="66">
        <v>99.4</v>
      </c>
      <c r="H53" s="67" t="str">
        <f t="shared" si="0"/>
        <v>0</v>
      </c>
      <c r="I53" s="59">
        <v>2.42</v>
      </c>
      <c r="J53" s="68" t="str">
        <f t="shared" si="1"/>
        <v>8</v>
      </c>
      <c r="K53" s="72">
        <v>93.11</v>
      </c>
      <c r="L53" s="73" t="str">
        <f t="shared" si="2"/>
        <v>2</v>
      </c>
      <c r="M53" s="73">
        <v>0</v>
      </c>
      <c r="N53" s="73" t="str">
        <f t="shared" si="3"/>
        <v>8</v>
      </c>
      <c r="O53" s="72">
        <v>40</v>
      </c>
      <c r="P53" s="73" t="str">
        <f t="shared" si="4"/>
        <v>10</v>
      </c>
      <c r="Q53" s="74">
        <v>0</v>
      </c>
      <c r="R53" s="73" t="str">
        <f t="shared" si="5"/>
        <v>10</v>
      </c>
      <c r="S53" s="62">
        <v>0</v>
      </c>
      <c r="T53" s="73" t="str">
        <f t="shared" si="6"/>
        <v>10</v>
      </c>
      <c r="U53" s="73"/>
      <c r="V53" s="73">
        <f t="shared" si="7"/>
        <v>1</v>
      </c>
      <c r="W53" s="73" t="s">
        <v>67</v>
      </c>
      <c r="X53" s="73">
        <f t="shared" si="8"/>
        <v>0</v>
      </c>
      <c r="Y53" s="73">
        <v>273</v>
      </c>
      <c r="Z53" s="73" t="str">
        <f t="shared" si="9"/>
        <v>5</v>
      </c>
      <c r="AA53" s="73">
        <f t="shared" si="10"/>
        <v>54</v>
      </c>
      <c r="AB53" s="79"/>
    </row>
    <row r="54" spans="1:28" x14ac:dyDescent="0.25">
      <c r="A54" s="62">
        <v>145</v>
      </c>
      <c r="B54" s="59" t="s">
        <v>169</v>
      </c>
      <c r="C54" s="59" t="s">
        <v>170</v>
      </c>
      <c r="D54" s="59" t="s">
        <v>171</v>
      </c>
      <c r="E54" s="80" t="s">
        <v>113</v>
      </c>
      <c r="F54" s="59" t="s">
        <v>179</v>
      </c>
      <c r="G54" s="66">
        <v>93.63</v>
      </c>
      <c r="H54" s="67" t="str">
        <f t="shared" si="0"/>
        <v>1</v>
      </c>
      <c r="I54" s="59">
        <v>2.38</v>
      </c>
      <c r="J54" s="68" t="str">
        <f t="shared" si="1"/>
        <v>8</v>
      </c>
      <c r="K54" s="72">
        <v>84.5</v>
      </c>
      <c r="L54" s="73" t="str">
        <f t="shared" si="2"/>
        <v>6</v>
      </c>
      <c r="M54" s="73">
        <v>0</v>
      </c>
      <c r="N54" s="73" t="str">
        <f t="shared" si="3"/>
        <v>8</v>
      </c>
      <c r="O54" s="72">
        <v>14</v>
      </c>
      <c r="P54" s="73" t="str">
        <f t="shared" si="4"/>
        <v>5</v>
      </c>
      <c r="Q54" s="74">
        <v>0</v>
      </c>
      <c r="R54" s="73" t="str">
        <f t="shared" si="5"/>
        <v>10</v>
      </c>
      <c r="S54" s="62">
        <v>0</v>
      </c>
      <c r="T54" s="73" t="str">
        <f t="shared" si="6"/>
        <v>10</v>
      </c>
      <c r="U54" s="73"/>
      <c r="V54" s="73">
        <f t="shared" si="7"/>
        <v>1</v>
      </c>
      <c r="W54" s="73" t="s">
        <v>67</v>
      </c>
      <c r="X54" s="73">
        <f t="shared" si="8"/>
        <v>0</v>
      </c>
      <c r="Y54" s="73">
        <v>204</v>
      </c>
      <c r="Z54" s="73" t="str">
        <f t="shared" si="9"/>
        <v>5</v>
      </c>
      <c r="AA54" s="73">
        <f t="shared" si="10"/>
        <v>54</v>
      </c>
      <c r="AB54" s="79"/>
    </row>
    <row r="55" spans="1:28" x14ac:dyDescent="0.25">
      <c r="A55" s="62">
        <v>205</v>
      </c>
      <c r="B55" s="59" t="s">
        <v>169</v>
      </c>
      <c r="C55" s="59" t="s">
        <v>170</v>
      </c>
      <c r="D55" s="59" t="s">
        <v>171</v>
      </c>
      <c r="E55" s="81" t="s">
        <v>105</v>
      </c>
      <c r="F55" s="59" t="s">
        <v>178</v>
      </c>
      <c r="G55" s="66">
        <v>87.92</v>
      </c>
      <c r="H55" s="67" t="str">
        <f t="shared" si="0"/>
        <v>1</v>
      </c>
      <c r="I55" s="59">
        <v>0.7</v>
      </c>
      <c r="J55" s="68" t="str">
        <f t="shared" si="1"/>
        <v>0</v>
      </c>
      <c r="K55" s="72">
        <v>91.36</v>
      </c>
      <c r="L55" s="73" t="str">
        <f t="shared" si="2"/>
        <v>2</v>
      </c>
      <c r="M55" s="73">
        <v>96</v>
      </c>
      <c r="N55" s="73" t="str">
        <f t="shared" si="3"/>
        <v>0</v>
      </c>
      <c r="O55" s="72">
        <v>117</v>
      </c>
      <c r="P55" s="73" t="str">
        <f t="shared" si="4"/>
        <v>25</v>
      </c>
      <c r="Q55" s="74">
        <v>16</v>
      </c>
      <c r="R55" s="73" t="str">
        <f t="shared" si="5"/>
        <v>0</v>
      </c>
      <c r="S55" s="62">
        <v>59</v>
      </c>
      <c r="T55" s="73" t="str">
        <f t="shared" si="6"/>
        <v>10</v>
      </c>
      <c r="U55" s="73" t="s">
        <v>46</v>
      </c>
      <c r="V55" s="73">
        <f t="shared" si="7"/>
        <v>0</v>
      </c>
      <c r="W55" s="73" t="s">
        <v>67</v>
      </c>
      <c r="X55" s="73">
        <f t="shared" si="8"/>
        <v>0</v>
      </c>
      <c r="Y55" s="73">
        <v>2332</v>
      </c>
      <c r="Z55" s="73" t="str">
        <f t="shared" si="9"/>
        <v>5</v>
      </c>
      <c r="AA55" s="73">
        <f t="shared" si="10"/>
        <v>43</v>
      </c>
      <c r="AB55" s="79"/>
    </row>
    <row r="56" spans="1:28" x14ac:dyDescent="0.25">
      <c r="A56" s="62">
        <v>226</v>
      </c>
      <c r="B56" s="59" t="s">
        <v>169</v>
      </c>
      <c r="C56" s="65" t="s">
        <v>170</v>
      </c>
      <c r="D56" s="65" t="s">
        <v>136</v>
      </c>
      <c r="E56" s="81" t="s">
        <v>136</v>
      </c>
      <c r="F56" s="65" t="s">
        <v>172</v>
      </c>
      <c r="G56" s="71">
        <v>113.01</v>
      </c>
      <c r="H56" s="67" t="str">
        <f t="shared" si="0"/>
        <v>0</v>
      </c>
      <c r="I56" s="65">
        <v>1.59</v>
      </c>
      <c r="J56" s="68" t="str">
        <f t="shared" si="1"/>
        <v>8</v>
      </c>
      <c r="K56" s="72">
        <v>90.11</v>
      </c>
      <c r="L56" s="73" t="str">
        <f t="shared" si="2"/>
        <v>2</v>
      </c>
      <c r="M56" s="73">
        <v>0</v>
      </c>
      <c r="N56" s="73" t="str">
        <f t="shared" si="3"/>
        <v>8</v>
      </c>
      <c r="O56" s="72">
        <v>31</v>
      </c>
      <c r="P56" s="73" t="str">
        <f t="shared" si="4"/>
        <v>10</v>
      </c>
      <c r="Q56" s="74">
        <v>14</v>
      </c>
      <c r="R56" s="73" t="str">
        <f t="shared" si="5"/>
        <v>0</v>
      </c>
      <c r="S56" s="62">
        <v>61</v>
      </c>
      <c r="T56" s="73" t="str">
        <f t="shared" si="6"/>
        <v>10</v>
      </c>
      <c r="U56" s="73" t="s">
        <v>46</v>
      </c>
      <c r="V56" s="73">
        <f t="shared" si="7"/>
        <v>0</v>
      </c>
      <c r="W56" s="73" t="s">
        <v>67</v>
      </c>
      <c r="X56" s="73">
        <f t="shared" si="8"/>
        <v>0</v>
      </c>
      <c r="Y56" s="73">
        <v>132</v>
      </c>
      <c r="Z56" s="73" t="str">
        <f t="shared" si="9"/>
        <v>5</v>
      </c>
      <c r="AA56" s="73">
        <f t="shared" si="10"/>
        <v>43</v>
      </c>
      <c r="AB56" s="79"/>
    </row>
    <row r="57" spans="1:28" x14ac:dyDescent="0.25">
      <c r="A57" s="62">
        <v>248</v>
      </c>
      <c r="B57" s="59" t="s">
        <v>169</v>
      </c>
      <c r="C57" s="65" t="s">
        <v>170</v>
      </c>
      <c r="D57" s="65" t="s">
        <v>171</v>
      </c>
      <c r="E57" s="80" t="s">
        <v>114</v>
      </c>
      <c r="F57" s="65" t="s">
        <v>172</v>
      </c>
      <c r="G57" s="71">
        <v>99.13</v>
      </c>
      <c r="H57" s="67" t="str">
        <f t="shared" si="0"/>
        <v>0</v>
      </c>
      <c r="I57" s="65">
        <v>5.75</v>
      </c>
      <c r="J57" s="68" t="str">
        <f t="shared" si="1"/>
        <v>8</v>
      </c>
      <c r="K57" s="72">
        <v>90.22</v>
      </c>
      <c r="L57" s="73" t="str">
        <f t="shared" si="2"/>
        <v>2</v>
      </c>
      <c r="M57" s="72">
        <v>0</v>
      </c>
      <c r="N57" s="73" t="str">
        <f t="shared" si="3"/>
        <v>8</v>
      </c>
      <c r="O57" s="72">
        <v>42</v>
      </c>
      <c r="P57" s="73" t="str">
        <f t="shared" si="4"/>
        <v>10</v>
      </c>
      <c r="Q57" s="74">
        <v>0</v>
      </c>
      <c r="R57" s="73" t="str">
        <f t="shared" si="5"/>
        <v>10</v>
      </c>
      <c r="S57" s="62">
        <v>0</v>
      </c>
      <c r="T57" s="73" t="str">
        <f t="shared" si="6"/>
        <v>10</v>
      </c>
      <c r="U57" s="73"/>
      <c r="V57" s="73">
        <f t="shared" si="7"/>
        <v>1</v>
      </c>
      <c r="W57" s="73" t="s">
        <v>67</v>
      </c>
      <c r="X57" s="73">
        <f t="shared" si="8"/>
        <v>0</v>
      </c>
      <c r="Y57" s="73">
        <v>130</v>
      </c>
      <c r="Z57" s="73" t="str">
        <f t="shared" si="9"/>
        <v>5</v>
      </c>
      <c r="AA57" s="73">
        <f t="shared" si="10"/>
        <v>54</v>
      </c>
      <c r="AB57" s="79"/>
    </row>
    <row r="58" spans="1:28" x14ac:dyDescent="0.25">
      <c r="A58" s="62">
        <v>40</v>
      </c>
      <c r="B58" s="59" t="s">
        <v>169</v>
      </c>
      <c r="C58" s="59" t="s">
        <v>170</v>
      </c>
      <c r="D58" s="59" t="s">
        <v>171</v>
      </c>
      <c r="E58" s="80" t="s">
        <v>114</v>
      </c>
      <c r="F58" s="59" t="s">
        <v>177</v>
      </c>
      <c r="G58" s="66">
        <v>98.16</v>
      </c>
      <c r="H58" s="67" t="str">
        <f t="shared" si="0"/>
        <v>0</v>
      </c>
      <c r="I58" s="59">
        <v>1.0900000000000001</v>
      </c>
      <c r="J58" s="68" t="str">
        <f t="shared" si="1"/>
        <v>8</v>
      </c>
      <c r="K58" s="72">
        <v>84.93</v>
      </c>
      <c r="L58" s="73" t="str">
        <f t="shared" si="2"/>
        <v>6</v>
      </c>
      <c r="M58" s="73">
        <v>0</v>
      </c>
      <c r="N58" s="73" t="str">
        <f t="shared" si="3"/>
        <v>8</v>
      </c>
      <c r="O58" s="72">
        <v>49</v>
      </c>
      <c r="P58" s="73" t="str">
        <f t="shared" si="4"/>
        <v>10</v>
      </c>
      <c r="Q58" s="74">
        <v>0</v>
      </c>
      <c r="R58" s="73" t="str">
        <f t="shared" si="5"/>
        <v>10</v>
      </c>
      <c r="S58" s="62">
        <v>0</v>
      </c>
      <c r="T58" s="73" t="str">
        <f t="shared" si="6"/>
        <v>10</v>
      </c>
      <c r="U58" s="73"/>
      <c r="V58" s="73">
        <f t="shared" si="7"/>
        <v>1</v>
      </c>
      <c r="W58" s="73" t="s">
        <v>67</v>
      </c>
      <c r="X58" s="73">
        <f t="shared" si="8"/>
        <v>0</v>
      </c>
      <c r="Y58" s="73">
        <v>0</v>
      </c>
      <c r="Z58" s="73" t="str">
        <f t="shared" si="9"/>
        <v>0</v>
      </c>
      <c r="AA58" s="73">
        <f t="shared" si="10"/>
        <v>53</v>
      </c>
      <c r="AB58" s="79"/>
    </row>
    <row r="59" spans="1:28" x14ac:dyDescent="0.25">
      <c r="A59" s="62">
        <v>43</v>
      </c>
      <c r="B59" s="59" t="s">
        <v>169</v>
      </c>
      <c r="C59" s="59" t="s">
        <v>170</v>
      </c>
      <c r="D59" s="59" t="s">
        <v>171</v>
      </c>
      <c r="E59" s="81" t="s">
        <v>111</v>
      </c>
      <c r="F59" s="59" t="s">
        <v>177</v>
      </c>
      <c r="G59" s="66">
        <v>91.77</v>
      </c>
      <c r="H59" s="67" t="str">
        <f t="shared" si="0"/>
        <v>1</v>
      </c>
      <c r="I59" s="59">
        <v>1.21</v>
      </c>
      <c r="J59" s="68" t="str">
        <f t="shared" si="1"/>
        <v>8</v>
      </c>
      <c r="K59" s="72">
        <v>91.79</v>
      </c>
      <c r="L59" s="73" t="str">
        <f t="shared" si="2"/>
        <v>2</v>
      </c>
      <c r="M59" s="73">
        <v>0</v>
      </c>
      <c r="N59" s="73" t="str">
        <f t="shared" si="3"/>
        <v>8</v>
      </c>
      <c r="O59" s="72">
        <v>30</v>
      </c>
      <c r="P59" s="73" t="str">
        <f t="shared" si="4"/>
        <v>10</v>
      </c>
      <c r="Q59" s="74">
        <v>7</v>
      </c>
      <c r="R59" s="73" t="str">
        <f t="shared" si="5"/>
        <v>0</v>
      </c>
      <c r="S59" s="62">
        <v>72</v>
      </c>
      <c r="T59" s="73" t="str">
        <f t="shared" si="6"/>
        <v>10</v>
      </c>
      <c r="U59" s="73" t="s">
        <v>46</v>
      </c>
      <c r="V59" s="73">
        <f t="shared" si="7"/>
        <v>0</v>
      </c>
      <c r="W59" s="73" t="s">
        <v>67</v>
      </c>
      <c r="X59" s="73">
        <f t="shared" si="8"/>
        <v>0</v>
      </c>
      <c r="Y59" s="73">
        <v>53</v>
      </c>
      <c r="Z59" s="73" t="str">
        <f t="shared" si="9"/>
        <v>3</v>
      </c>
      <c r="AA59" s="73">
        <f t="shared" si="10"/>
        <v>42</v>
      </c>
      <c r="AB59" s="79"/>
    </row>
    <row r="60" spans="1:28" x14ac:dyDescent="0.25">
      <c r="A60" s="62">
        <v>56</v>
      </c>
      <c r="B60" s="59" t="s">
        <v>169</v>
      </c>
      <c r="C60" s="59" t="s">
        <v>170</v>
      </c>
      <c r="D60" s="59" t="s">
        <v>175</v>
      </c>
      <c r="E60" s="81" t="s">
        <v>130</v>
      </c>
      <c r="F60" s="59" t="s">
        <v>176</v>
      </c>
      <c r="G60" s="66">
        <v>91.99</v>
      </c>
      <c r="H60" s="67" t="str">
        <f t="shared" si="0"/>
        <v>1</v>
      </c>
      <c r="I60" s="59">
        <v>0.38</v>
      </c>
      <c r="J60" s="68" t="str">
        <f t="shared" si="1"/>
        <v>0</v>
      </c>
      <c r="K60" s="72">
        <v>92.7</v>
      </c>
      <c r="L60" s="73" t="str">
        <f t="shared" si="2"/>
        <v>2</v>
      </c>
      <c r="M60" s="73">
        <v>0</v>
      </c>
      <c r="N60" s="73" t="str">
        <f t="shared" si="3"/>
        <v>8</v>
      </c>
      <c r="O60" s="72">
        <v>76</v>
      </c>
      <c r="P60" s="73" t="str">
        <f t="shared" si="4"/>
        <v>20</v>
      </c>
      <c r="Q60" s="74">
        <v>11</v>
      </c>
      <c r="R60" s="73" t="str">
        <f t="shared" si="5"/>
        <v>0</v>
      </c>
      <c r="S60" s="62">
        <v>73</v>
      </c>
      <c r="T60" s="73" t="str">
        <f t="shared" si="6"/>
        <v>10</v>
      </c>
      <c r="U60" s="73" t="s">
        <v>46</v>
      </c>
      <c r="V60" s="73">
        <f t="shared" si="7"/>
        <v>0</v>
      </c>
      <c r="W60" s="73" t="s">
        <v>67</v>
      </c>
      <c r="X60" s="73">
        <f t="shared" si="8"/>
        <v>0</v>
      </c>
      <c r="Y60" s="73">
        <v>4</v>
      </c>
      <c r="Z60" s="73" t="str">
        <f t="shared" si="9"/>
        <v>1</v>
      </c>
      <c r="AA60" s="73">
        <f t="shared" si="10"/>
        <v>42</v>
      </c>
      <c r="AB60" s="79"/>
    </row>
    <row r="61" spans="1:28" x14ac:dyDescent="0.25">
      <c r="A61" s="62">
        <v>63</v>
      </c>
      <c r="B61" s="59" t="s">
        <v>169</v>
      </c>
      <c r="C61" s="59" t="s">
        <v>170</v>
      </c>
      <c r="D61" s="59" t="s">
        <v>175</v>
      </c>
      <c r="E61" s="81" t="s">
        <v>123</v>
      </c>
      <c r="F61" s="59" t="s">
        <v>176</v>
      </c>
      <c r="G61" s="66">
        <v>120.31</v>
      </c>
      <c r="H61" s="67" t="str">
        <f t="shared" si="0"/>
        <v>0</v>
      </c>
      <c r="I61" s="59">
        <v>1.23</v>
      </c>
      <c r="J61" s="68" t="str">
        <f t="shared" si="1"/>
        <v>8</v>
      </c>
      <c r="K61" s="72">
        <v>82.78</v>
      </c>
      <c r="L61" s="73" t="str">
        <f t="shared" si="2"/>
        <v>6</v>
      </c>
      <c r="M61" s="73">
        <v>0</v>
      </c>
      <c r="N61" s="73" t="str">
        <f t="shared" si="3"/>
        <v>8</v>
      </c>
      <c r="O61" s="72">
        <v>36</v>
      </c>
      <c r="P61" s="73" t="str">
        <f t="shared" si="4"/>
        <v>10</v>
      </c>
      <c r="Q61" s="74">
        <v>13</v>
      </c>
      <c r="R61" s="73" t="str">
        <f t="shared" si="5"/>
        <v>0</v>
      </c>
      <c r="S61" s="62">
        <v>59</v>
      </c>
      <c r="T61" s="73" t="str">
        <f t="shared" si="6"/>
        <v>10</v>
      </c>
      <c r="U61" s="73" t="s">
        <v>46</v>
      </c>
      <c r="V61" s="73">
        <f t="shared" si="7"/>
        <v>0</v>
      </c>
      <c r="W61" s="73" t="s">
        <v>67</v>
      </c>
      <c r="X61" s="73">
        <f t="shared" si="8"/>
        <v>0</v>
      </c>
      <c r="Y61" s="73">
        <v>0</v>
      </c>
      <c r="Z61" s="73" t="str">
        <f t="shared" si="9"/>
        <v>0</v>
      </c>
      <c r="AA61" s="73">
        <f t="shared" si="10"/>
        <v>42</v>
      </c>
      <c r="AB61" s="79"/>
    </row>
    <row r="62" spans="1:28" x14ac:dyDescent="0.25">
      <c r="A62" s="62">
        <v>188</v>
      </c>
      <c r="B62" s="59" t="s">
        <v>169</v>
      </c>
      <c r="C62" s="59" t="s">
        <v>170</v>
      </c>
      <c r="D62" s="59" t="s">
        <v>119</v>
      </c>
      <c r="E62" s="81" t="s">
        <v>121</v>
      </c>
      <c r="F62" s="59" t="s">
        <v>178</v>
      </c>
      <c r="G62" s="66">
        <v>73.38</v>
      </c>
      <c r="H62" s="67" t="str">
        <f t="shared" si="0"/>
        <v>1</v>
      </c>
      <c r="I62" s="59">
        <v>2.2599999999999998</v>
      </c>
      <c r="J62" s="68" t="str">
        <f t="shared" si="1"/>
        <v>8</v>
      </c>
      <c r="K62" s="72">
        <v>0</v>
      </c>
      <c r="L62" s="73" t="str">
        <f t="shared" si="2"/>
        <v>8</v>
      </c>
      <c r="M62" s="73">
        <v>0</v>
      </c>
      <c r="N62" s="73" t="str">
        <f t="shared" si="3"/>
        <v>8</v>
      </c>
      <c r="O62" s="72">
        <v>16</v>
      </c>
      <c r="P62" s="73" t="str">
        <f t="shared" si="4"/>
        <v>5</v>
      </c>
      <c r="Q62" s="74">
        <v>16</v>
      </c>
      <c r="R62" s="73" t="str">
        <f t="shared" si="5"/>
        <v>0</v>
      </c>
      <c r="S62" s="62">
        <v>68</v>
      </c>
      <c r="T62" s="73" t="str">
        <f t="shared" si="6"/>
        <v>10</v>
      </c>
      <c r="U62" s="73" t="s">
        <v>46</v>
      </c>
      <c r="V62" s="73">
        <f t="shared" si="7"/>
        <v>0</v>
      </c>
      <c r="W62" s="73" t="s">
        <v>67</v>
      </c>
      <c r="X62" s="73">
        <f t="shared" si="8"/>
        <v>0</v>
      </c>
      <c r="Y62" s="73">
        <v>31</v>
      </c>
      <c r="Z62" s="73" t="str">
        <f t="shared" si="9"/>
        <v>2</v>
      </c>
      <c r="AA62" s="73">
        <f t="shared" si="10"/>
        <v>42</v>
      </c>
      <c r="AB62" s="79"/>
    </row>
    <row r="63" spans="1:28" x14ac:dyDescent="0.25">
      <c r="A63" s="62">
        <v>9</v>
      </c>
      <c r="B63" s="59" t="s">
        <v>169</v>
      </c>
      <c r="C63" s="59" t="s">
        <v>170</v>
      </c>
      <c r="D63" s="59" t="s">
        <v>175</v>
      </c>
      <c r="E63" s="81" t="s">
        <v>125</v>
      </c>
      <c r="F63" s="59" t="s">
        <v>177</v>
      </c>
      <c r="G63" s="66">
        <v>106.03</v>
      </c>
      <c r="H63" s="67" t="str">
        <f t="shared" si="0"/>
        <v>0</v>
      </c>
      <c r="I63" s="59">
        <v>2.36</v>
      </c>
      <c r="J63" s="68" t="str">
        <f t="shared" si="1"/>
        <v>8</v>
      </c>
      <c r="K63" s="72">
        <v>100</v>
      </c>
      <c r="L63" s="73" t="str">
        <f t="shared" si="2"/>
        <v>0</v>
      </c>
      <c r="M63" s="73">
        <v>0</v>
      </c>
      <c r="N63" s="73" t="str">
        <f t="shared" si="3"/>
        <v>8</v>
      </c>
      <c r="O63" s="72">
        <v>39</v>
      </c>
      <c r="P63" s="73" t="str">
        <f t="shared" si="4"/>
        <v>10</v>
      </c>
      <c r="Q63" s="74">
        <v>16</v>
      </c>
      <c r="R63" s="73" t="str">
        <f t="shared" si="5"/>
        <v>0</v>
      </c>
      <c r="S63" s="62">
        <v>59</v>
      </c>
      <c r="T63" s="73" t="str">
        <f t="shared" si="6"/>
        <v>10</v>
      </c>
      <c r="U63" s="73" t="s">
        <v>46</v>
      </c>
      <c r="V63" s="73">
        <f t="shared" si="7"/>
        <v>0</v>
      </c>
      <c r="W63" s="73" t="s">
        <v>67</v>
      </c>
      <c r="X63" s="73">
        <f t="shared" si="8"/>
        <v>0</v>
      </c>
      <c r="Y63" s="73">
        <v>143</v>
      </c>
      <c r="Z63" s="73" t="str">
        <f t="shared" si="9"/>
        <v>5</v>
      </c>
      <c r="AA63" s="73">
        <f t="shared" si="10"/>
        <v>41</v>
      </c>
      <c r="AB63" s="79"/>
    </row>
    <row r="64" spans="1:28" x14ac:dyDescent="0.25">
      <c r="A64" s="62">
        <v>61</v>
      </c>
      <c r="B64" s="59" t="s">
        <v>169</v>
      </c>
      <c r="C64" s="59" t="s">
        <v>170</v>
      </c>
      <c r="D64" s="59" t="s">
        <v>175</v>
      </c>
      <c r="E64" s="81" t="s">
        <v>125</v>
      </c>
      <c r="F64" s="59" t="s">
        <v>176</v>
      </c>
      <c r="G64" s="66">
        <v>116.88</v>
      </c>
      <c r="H64" s="67" t="str">
        <f t="shared" si="0"/>
        <v>0</v>
      </c>
      <c r="I64" s="59">
        <v>3.44</v>
      </c>
      <c r="J64" s="68" t="str">
        <f t="shared" si="1"/>
        <v>8</v>
      </c>
      <c r="K64" s="72">
        <v>98.41</v>
      </c>
      <c r="L64" s="73" t="str">
        <f t="shared" si="2"/>
        <v>0</v>
      </c>
      <c r="M64" s="73">
        <v>0</v>
      </c>
      <c r="N64" s="73" t="str">
        <f t="shared" si="3"/>
        <v>8</v>
      </c>
      <c r="O64" s="72">
        <v>38</v>
      </c>
      <c r="P64" s="73" t="str">
        <f t="shared" si="4"/>
        <v>10</v>
      </c>
      <c r="Q64" s="74">
        <v>16</v>
      </c>
      <c r="R64" s="73" t="str">
        <f t="shared" si="5"/>
        <v>0</v>
      </c>
      <c r="S64" s="62">
        <v>67</v>
      </c>
      <c r="T64" s="73" t="str">
        <f t="shared" si="6"/>
        <v>10</v>
      </c>
      <c r="U64" s="73" t="s">
        <v>46</v>
      </c>
      <c r="V64" s="73">
        <f t="shared" si="7"/>
        <v>0</v>
      </c>
      <c r="W64" s="73" t="s">
        <v>67</v>
      </c>
      <c r="X64" s="73">
        <f t="shared" si="8"/>
        <v>0</v>
      </c>
      <c r="Y64" s="73">
        <v>176</v>
      </c>
      <c r="Z64" s="73" t="str">
        <f t="shared" si="9"/>
        <v>5</v>
      </c>
      <c r="AA64" s="73">
        <f t="shared" si="10"/>
        <v>41</v>
      </c>
      <c r="AB64" s="79"/>
    </row>
    <row r="65" spans="1:28" x14ac:dyDescent="0.25">
      <c r="A65" s="62">
        <v>64</v>
      </c>
      <c r="B65" s="59" t="s">
        <v>169</v>
      </c>
      <c r="C65" s="59" t="s">
        <v>170</v>
      </c>
      <c r="D65" s="59" t="s">
        <v>175</v>
      </c>
      <c r="E65" s="80" t="s">
        <v>122</v>
      </c>
      <c r="F65" s="59" t="s">
        <v>176</v>
      </c>
      <c r="G65" s="66">
        <v>101.08</v>
      </c>
      <c r="H65" s="67" t="str">
        <f t="shared" si="0"/>
        <v>0</v>
      </c>
      <c r="I65" s="59">
        <v>6.87</v>
      </c>
      <c r="J65" s="68" t="str">
        <f t="shared" si="1"/>
        <v>8</v>
      </c>
      <c r="K65" s="72">
        <v>88.58</v>
      </c>
      <c r="L65" s="73" t="str">
        <f t="shared" si="2"/>
        <v>4</v>
      </c>
      <c r="M65" s="73">
        <v>88.24</v>
      </c>
      <c r="N65" s="73" t="str">
        <f t="shared" si="3"/>
        <v>4</v>
      </c>
      <c r="O65" s="72">
        <v>49</v>
      </c>
      <c r="P65" s="73" t="str">
        <f t="shared" si="4"/>
        <v>10</v>
      </c>
      <c r="Q65" s="74">
        <v>0</v>
      </c>
      <c r="R65" s="73" t="str">
        <f t="shared" si="5"/>
        <v>10</v>
      </c>
      <c r="S65" s="62">
        <v>0</v>
      </c>
      <c r="T65" s="73" t="str">
        <f t="shared" si="6"/>
        <v>10</v>
      </c>
      <c r="U65" s="73"/>
      <c r="V65" s="73">
        <f t="shared" si="7"/>
        <v>1</v>
      </c>
      <c r="W65" s="73" t="s">
        <v>67</v>
      </c>
      <c r="X65" s="73">
        <f t="shared" si="8"/>
        <v>0</v>
      </c>
      <c r="Y65" s="73">
        <v>279</v>
      </c>
      <c r="Z65" s="73" t="str">
        <f t="shared" si="9"/>
        <v>5</v>
      </c>
      <c r="AA65" s="73">
        <f t="shared" si="10"/>
        <v>52</v>
      </c>
      <c r="AB65" s="79"/>
    </row>
    <row r="66" spans="1:28" x14ac:dyDescent="0.25">
      <c r="A66" s="62">
        <v>96</v>
      </c>
      <c r="B66" s="59" t="s">
        <v>169</v>
      </c>
      <c r="C66" s="59" t="s">
        <v>170</v>
      </c>
      <c r="D66" s="59" t="s">
        <v>171</v>
      </c>
      <c r="E66" s="80" t="s">
        <v>110</v>
      </c>
      <c r="F66" s="59" t="s">
        <v>176</v>
      </c>
      <c r="G66" s="66">
        <v>60.47</v>
      </c>
      <c r="H66" s="67" t="str">
        <f t="shared" si="0"/>
        <v>1</v>
      </c>
      <c r="I66" s="59">
        <v>12.65</v>
      </c>
      <c r="J66" s="68" t="str">
        <f t="shared" si="1"/>
        <v>8</v>
      </c>
      <c r="K66" s="72">
        <v>89.36</v>
      </c>
      <c r="L66" s="73" t="str">
        <f t="shared" si="2"/>
        <v>4</v>
      </c>
      <c r="M66" s="73">
        <v>0</v>
      </c>
      <c r="N66" s="73" t="str">
        <f t="shared" si="3"/>
        <v>8</v>
      </c>
      <c r="O66" s="72">
        <v>49</v>
      </c>
      <c r="P66" s="73" t="str">
        <f t="shared" si="4"/>
        <v>10</v>
      </c>
      <c r="Q66" s="74">
        <v>0</v>
      </c>
      <c r="R66" s="73" t="str">
        <f t="shared" si="5"/>
        <v>10</v>
      </c>
      <c r="S66" s="62">
        <v>0</v>
      </c>
      <c r="T66" s="73" t="str">
        <f t="shared" si="6"/>
        <v>10</v>
      </c>
      <c r="U66" s="73"/>
      <c r="V66" s="73">
        <f t="shared" si="7"/>
        <v>1</v>
      </c>
      <c r="W66" s="73" t="s">
        <v>67</v>
      </c>
      <c r="X66" s="73">
        <f t="shared" si="8"/>
        <v>0</v>
      </c>
      <c r="Y66" s="73">
        <v>0</v>
      </c>
      <c r="Z66" s="73" t="str">
        <f t="shared" si="9"/>
        <v>0</v>
      </c>
      <c r="AA66" s="73">
        <f t="shared" si="10"/>
        <v>52</v>
      </c>
      <c r="AB66" s="79"/>
    </row>
    <row r="67" spans="1:28" x14ac:dyDescent="0.25">
      <c r="A67" s="62">
        <v>97</v>
      </c>
      <c r="B67" s="59" t="s">
        <v>169</v>
      </c>
      <c r="C67" s="59" t="s">
        <v>170</v>
      </c>
      <c r="D67" s="59" t="s">
        <v>171</v>
      </c>
      <c r="E67" s="80" t="s">
        <v>109</v>
      </c>
      <c r="F67" s="59" t="s">
        <v>176</v>
      </c>
      <c r="G67" s="66">
        <v>100.76</v>
      </c>
      <c r="H67" s="67" t="str">
        <f t="shared" ref="H67:H130" si="11">IF(G67&gt;95,"0",IF(C67&gt;90,"1",IF(C67&gt;85,"2",IF(G67&gt;80,"4","6"))))</f>
        <v>0</v>
      </c>
      <c r="I67" s="59">
        <v>1.66</v>
      </c>
      <c r="J67" s="68" t="str">
        <f t="shared" ref="J67:J130" si="12">IF(I67&lt;0.75,"0",IF(E67&lt;2,"2",IF(E67&lt;3,"4",IF(E67&lt;5,"6","8"))))</f>
        <v>8</v>
      </c>
      <c r="K67" s="72">
        <v>95.48</v>
      </c>
      <c r="L67" s="73" t="str">
        <f t="shared" ref="L67:L130" si="13">IF(K67&gt;95,"0",IF(K67&gt;90,"2",IF(K67&gt;85,"4",IF(K67&gt;80,"6","8"))))</f>
        <v>0</v>
      </c>
      <c r="M67" s="73">
        <v>0</v>
      </c>
      <c r="N67" s="73" t="str">
        <f t="shared" ref="N67:N130" si="14">IF(M67&gt;95,"0",IF(M67&gt;90,"2",IF(M67&gt;85,"4",IF(M67&gt;80,"6","8"))))</f>
        <v>8</v>
      </c>
      <c r="O67" s="72">
        <v>41</v>
      </c>
      <c r="P67" s="73" t="str">
        <f t="shared" ref="P67:P130" si="15">IF(O67=15,"0",IF(O67&lt;30,"5",IF(O67&lt;50,"10",IF(O67&lt;100,"20","25"))))</f>
        <v>10</v>
      </c>
      <c r="Q67" s="74">
        <v>0</v>
      </c>
      <c r="R67" s="73" t="str">
        <f t="shared" ref="R67:R130" si="16">IF(Q67&gt;6,"0",IF(Q67&gt;5,"5",IF(Q67&gt;4,"7","10")))</f>
        <v>10</v>
      </c>
      <c r="S67" s="62">
        <v>0</v>
      </c>
      <c r="T67" s="73" t="str">
        <f t="shared" ref="T67:T130" si="17">IF(S67&gt;80,"0",IF(S67&gt;75,"5",IF(70,"10","15")))</f>
        <v>10</v>
      </c>
      <c r="U67" s="73"/>
      <c r="V67" s="73">
        <f t="shared" ref="V67:V130" si="18">IF(U67="NO",0,1)</f>
        <v>1</v>
      </c>
      <c r="W67" s="73" t="s">
        <v>67</v>
      </c>
      <c r="X67" s="73">
        <f t="shared" ref="X67:X130" si="19">IF(W67="R",0,IF(W67="SU",1,IF(W67="U",5,)))</f>
        <v>0</v>
      </c>
      <c r="Y67" s="73">
        <v>170</v>
      </c>
      <c r="Z67" s="73" t="str">
        <f t="shared" ref="Z67:Z130" si="20">IF(Y67=0,"0",IF(Y67&lt;25,"1",IF(Y67&lt;50,"2",IF(Y67&lt;100,"3","5"))))</f>
        <v>5</v>
      </c>
      <c r="AA67" s="73">
        <f t="shared" ref="AA67:AA130" si="21">SUM(H67+J67+L67+N67+P67+R67+T67+V67+X67+Z67)</f>
        <v>52</v>
      </c>
      <c r="AB67" s="79"/>
    </row>
    <row r="68" spans="1:28" x14ac:dyDescent="0.25">
      <c r="A68" s="62">
        <v>108</v>
      </c>
      <c r="B68" s="59" t="s">
        <v>169</v>
      </c>
      <c r="C68" s="59" t="s">
        <v>170</v>
      </c>
      <c r="D68" s="59" t="s">
        <v>175</v>
      </c>
      <c r="E68" s="81" t="s">
        <v>130</v>
      </c>
      <c r="F68" s="59" t="s">
        <v>179</v>
      </c>
      <c r="G68" s="66">
        <v>90.47</v>
      </c>
      <c r="H68" s="67" t="str">
        <f t="shared" si="11"/>
        <v>1</v>
      </c>
      <c r="I68" s="59">
        <v>0.23</v>
      </c>
      <c r="J68" s="68" t="str">
        <f t="shared" si="12"/>
        <v>0</v>
      </c>
      <c r="K68" s="72">
        <v>92.08</v>
      </c>
      <c r="L68" s="73" t="str">
        <f t="shared" si="13"/>
        <v>2</v>
      </c>
      <c r="M68" s="73">
        <v>0</v>
      </c>
      <c r="N68" s="73" t="str">
        <f t="shared" si="14"/>
        <v>8</v>
      </c>
      <c r="O68" s="72">
        <v>74</v>
      </c>
      <c r="P68" s="73" t="str">
        <f t="shared" si="15"/>
        <v>20</v>
      </c>
      <c r="Q68" s="74">
        <v>11</v>
      </c>
      <c r="R68" s="73" t="str">
        <f t="shared" si="16"/>
        <v>0</v>
      </c>
      <c r="S68" s="62">
        <v>71</v>
      </c>
      <c r="T68" s="73" t="str">
        <f t="shared" si="17"/>
        <v>10</v>
      </c>
      <c r="U68" s="73" t="s">
        <v>46</v>
      </c>
      <c r="V68" s="73">
        <f t="shared" si="18"/>
        <v>0</v>
      </c>
      <c r="W68" s="73" t="s">
        <v>67</v>
      </c>
      <c r="X68" s="73">
        <f t="shared" si="19"/>
        <v>0</v>
      </c>
      <c r="Y68" s="73">
        <v>0</v>
      </c>
      <c r="Z68" s="73" t="str">
        <f t="shared" si="20"/>
        <v>0</v>
      </c>
      <c r="AA68" s="73">
        <f t="shared" si="21"/>
        <v>41</v>
      </c>
      <c r="AB68" s="79"/>
    </row>
    <row r="69" spans="1:28" x14ac:dyDescent="0.25">
      <c r="A69" s="62">
        <v>111</v>
      </c>
      <c r="B69" s="59" t="s">
        <v>169</v>
      </c>
      <c r="C69" s="59" t="s">
        <v>170</v>
      </c>
      <c r="D69" s="59" t="s">
        <v>175</v>
      </c>
      <c r="E69" s="80" t="s">
        <v>127</v>
      </c>
      <c r="F69" s="59" t="s">
        <v>179</v>
      </c>
      <c r="G69" s="66">
        <v>88.72</v>
      </c>
      <c r="H69" s="67" t="str">
        <f t="shared" si="11"/>
        <v>1</v>
      </c>
      <c r="I69" s="59">
        <v>1.35</v>
      </c>
      <c r="J69" s="68" t="str">
        <f t="shared" si="12"/>
        <v>8</v>
      </c>
      <c r="K69" s="72">
        <v>88.02</v>
      </c>
      <c r="L69" s="73" t="str">
        <f t="shared" si="13"/>
        <v>4</v>
      </c>
      <c r="M69" s="73">
        <v>0</v>
      </c>
      <c r="N69" s="73" t="str">
        <f t="shared" si="14"/>
        <v>8</v>
      </c>
      <c r="O69" s="72">
        <v>30</v>
      </c>
      <c r="P69" s="73" t="str">
        <f t="shared" si="15"/>
        <v>10</v>
      </c>
      <c r="Q69" s="74">
        <v>0</v>
      </c>
      <c r="R69" s="73" t="str">
        <f t="shared" si="16"/>
        <v>10</v>
      </c>
      <c r="S69" s="62">
        <v>0</v>
      </c>
      <c r="T69" s="73" t="str">
        <f t="shared" si="17"/>
        <v>10</v>
      </c>
      <c r="U69" s="73"/>
      <c r="V69" s="73">
        <f t="shared" si="18"/>
        <v>1</v>
      </c>
      <c r="W69" s="73" t="s">
        <v>67</v>
      </c>
      <c r="X69" s="73">
        <f t="shared" si="19"/>
        <v>0</v>
      </c>
      <c r="Y69" s="73">
        <v>0</v>
      </c>
      <c r="Z69" s="73" t="str">
        <f t="shared" si="20"/>
        <v>0</v>
      </c>
      <c r="AA69" s="73">
        <f t="shared" si="21"/>
        <v>52</v>
      </c>
      <c r="AB69" s="79"/>
    </row>
    <row r="70" spans="1:28" x14ac:dyDescent="0.25">
      <c r="A70" s="62">
        <v>113</v>
      </c>
      <c r="B70" s="59" t="s">
        <v>169</v>
      </c>
      <c r="C70" s="59" t="s">
        <v>170</v>
      </c>
      <c r="D70" s="59" t="s">
        <v>175</v>
      </c>
      <c r="E70" s="81" t="s">
        <v>125</v>
      </c>
      <c r="F70" s="59" t="s">
        <v>179</v>
      </c>
      <c r="G70" s="66">
        <v>95.24</v>
      </c>
      <c r="H70" s="67" t="str">
        <f t="shared" si="11"/>
        <v>0</v>
      </c>
      <c r="I70" s="59">
        <v>1.53</v>
      </c>
      <c r="J70" s="68" t="str">
        <f t="shared" si="12"/>
        <v>8</v>
      </c>
      <c r="K70" s="72">
        <v>100</v>
      </c>
      <c r="L70" s="73" t="str">
        <f t="shared" si="13"/>
        <v>0</v>
      </c>
      <c r="M70" s="73">
        <v>0</v>
      </c>
      <c r="N70" s="73" t="str">
        <f t="shared" si="14"/>
        <v>8</v>
      </c>
      <c r="O70" s="72">
        <v>31</v>
      </c>
      <c r="P70" s="73" t="str">
        <f t="shared" si="15"/>
        <v>10</v>
      </c>
      <c r="Q70" s="74">
        <v>16</v>
      </c>
      <c r="R70" s="73" t="str">
        <f t="shared" si="16"/>
        <v>0</v>
      </c>
      <c r="S70" s="62">
        <v>59</v>
      </c>
      <c r="T70" s="73" t="str">
        <f t="shared" si="17"/>
        <v>10</v>
      </c>
      <c r="U70" s="73" t="s">
        <v>46</v>
      </c>
      <c r="V70" s="73">
        <f t="shared" si="18"/>
        <v>0</v>
      </c>
      <c r="W70" s="73" t="s">
        <v>67</v>
      </c>
      <c r="X70" s="73">
        <f t="shared" si="19"/>
        <v>0</v>
      </c>
      <c r="Y70" s="73">
        <v>143</v>
      </c>
      <c r="Z70" s="73" t="str">
        <f t="shared" si="20"/>
        <v>5</v>
      </c>
      <c r="AA70" s="73">
        <f t="shared" si="21"/>
        <v>41</v>
      </c>
      <c r="AB70" s="79"/>
    </row>
    <row r="71" spans="1:28" x14ac:dyDescent="0.25">
      <c r="A71" s="62">
        <v>152</v>
      </c>
      <c r="B71" s="59" t="s">
        <v>169</v>
      </c>
      <c r="C71" s="59" t="s">
        <v>170</v>
      </c>
      <c r="D71" s="59" t="s">
        <v>171</v>
      </c>
      <c r="E71" s="80" t="s">
        <v>106</v>
      </c>
      <c r="F71" s="59" t="s">
        <v>179</v>
      </c>
      <c r="G71" s="66">
        <v>80.569999999999993</v>
      </c>
      <c r="H71" s="67" t="str">
        <f t="shared" si="11"/>
        <v>1</v>
      </c>
      <c r="I71" s="59">
        <v>2.42</v>
      </c>
      <c r="J71" s="68" t="str">
        <f t="shared" si="12"/>
        <v>8</v>
      </c>
      <c r="K71" s="72">
        <v>89.25</v>
      </c>
      <c r="L71" s="73" t="str">
        <f t="shared" si="13"/>
        <v>4</v>
      </c>
      <c r="M71" s="73">
        <v>0</v>
      </c>
      <c r="N71" s="73" t="str">
        <f t="shared" si="14"/>
        <v>8</v>
      </c>
      <c r="O71" s="72">
        <v>31</v>
      </c>
      <c r="P71" s="73" t="str">
        <f t="shared" si="15"/>
        <v>10</v>
      </c>
      <c r="Q71" s="74">
        <v>0</v>
      </c>
      <c r="R71" s="73" t="str">
        <f t="shared" si="16"/>
        <v>10</v>
      </c>
      <c r="S71" s="62">
        <v>0</v>
      </c>
      <c r="T71" s="73" t="str">
        <f t="shared" si="17"/>
        <v>10</v>
      </c>
      <c r="U71" s="73"/>
      <c r="V71" s="73">
        <f t="shared" si="18"/>
        <v>1</v>
      </c>
      <c r="W71" s="73" t="s">
        <v>67</v>
      </c>
      <c r="X71" s="73">
        <f t="shared" si="19"/>
        <v>0</v>
      </c>
      <c r="Y71" s="73">
        <v>0</v>
      </c>
      <c r="Z71" s="73" t="str">
        <f t="shared" si="20"/>
        <v>0</v>
      </c>
      <c r="AA71" s="73">
        <f t="shared" si="21"/>
        <v>52</v>
      </c>
      <c r="AB71" s="79"/>
    </row>
    <row r="72" spans="1:28" x14ac:dyDescent="0.25">
      <c r="A72" s="62">
        <v>194</v>
      </c>
      <c r="B72" s="59" t="s">
        <v>169</v>
      </c>
      <c r="C72" s="59" t="s">
        <v>170</v>
      </c>
      <c r="D72" s="59" t="s">
        <v>173</v>
      </c>
      <c r="E72" s="80" t="s">
        <v>116</v>
      </c>
      <c r="F72" s="59" t="s">
        <v>178</v>
      </c>
      <c r="G72" s="66">
        <v>85.29</v>
      </c>
      <c r="H72" s="67" t="str">
        <f t="shared" si="11"/>
        <v>1</v>
      </c>
      <c r="I72" s="59">
        <v>0.8</v>
      </c>
      <c r="J72" s="68" t="str">
        <f t="shared" si="12"/>
        <v>8</v>
      </c>
      <c r="K72" s="72">
        <v>89.16</v>
      </c>
      <c r="L72" s="73" t="str">
        <f t="shared" si="13"/>
        <v>4</v>
      </c>
      <c r="M72" s="73">
        <v>0</v>
      </c>
      <c r="N72" s="73" t="str">
        <f t="shared" si="14"/>
        <v>8</v>
      </c>
      <c r="O72" s="72">
        <v>36</v>
      </c>
      <c r="P72" s="73" t="str">
        <f t="shared" si="15"/>
        <v>10</v>
      </c>
      <c r="Q72" s="74">
        <v>0</v>
      </c>
      <c r="R72" s="73" t="str">
        <f t="shared" si="16"/>
        <v>10</v>
      </c>
      <c r="S72" s="62">
        <v>0</v>
      </c>
      <c r="T72" s="73" t="str">
        <f t="shared" si="17"/>
        <v>10</v>
      </c>
      <c r="U72" s="73"/>
      <c r="V72" s="73">
        <f t="shared" si="18"/>
        <v>1</v>
      </c>
      <c r="W72" s="73" t="s">
        <v>67</v>
      </c>
      <c r="X72" s="73">
        <f t="shared" si="19"/>
        <v>0</v>
      </c>
      <c r="Y72" s="73">
        <v>0</v>
      </c>
      <c r="Z72" s="73" t="str">
        <f t="shared" si="20"/>
        <v>0</v>
      </c>
      <c r="AA72" s="73">
        <f t="shared" si="21"/>
        <v>52</v>
      </c>
      <c r="AB72" s="79"/>
    </row>
    <row r="73" spans="1:28" x14ac:dyDescent="0.25">
      <c r="A73" s="62">
        <v>199</v>
      </c>
      <c r="B73" s="59" t="s">
        <v>169</v>
      </c>
      <c r="C73" s="59" t="s">
        <v>170</v>
      </c>
      <c r="D73" s="59" t="s">
        <v>171</v>
      </c>
      <c r="E73" s="81" t="s">
        <v>111</v>
      </c>
      <c r="F73" s="59" t="s">
        <v>178</v>
      </c>
      <c r="G73" s="66">
        <v>93.82</v>
      </c>
      <c r="H73" s="67" t="str">
        <f t="shared" si="11"/>
        <v>1</v>
      </c>
      <c r="I73" s="59">
        <v>1.58</v>
      </c>
      <c r="J73" s="68" t="str">
        <f t="shared" si="12"/>
        <v>8</v>
      </c>
      <c r="K73" s="72">
        <v>84.6</v>
      </c>
      <c r="L73" s="73" t="str">
        <f t="shared" si="13"/>
        <v>6</v>
      </c>
      <c r="M73" s="73">
        <v>0</v>
      </c>
      <c r="N73" s="73" t="str">
        <f t="shared" si="14"/>
        <v>8</v>
      </c>
      <c r="O73" s="72">
        <v>23</v>
      </c>
      <c r="P73" s="73" t="str">
        <f t="shared" si="15"/>
        <v>5</v>
      </c>
      <c r="Q73" s="74">
        <v>7</v>
      </c>
      <c r="R73" s="73" t="str">
        <f t="shared" si="16"/>
        <v>0</v>
      </c>
      <c r="S73" s="62">
        <v>61</v>
      </c>
      <c r="T73" s="73" t="str">
        <f t="shared" si="17"/>
        <v>10</v>
      </c>
      <c r="U73" s="73" t="s">
        <v>46</v>
      </c>
      <c r="V73" s="73">
        <f t="shared" si="18"/>
        <v>0</v>
      </c>
      <c r="W73" s="73" t="s">
        <v>67</v>
      </c>
      <c r="X73" s="73">
        <f t="shared" si="19"/>
        <v>0</v>
      </c>
      <c r="Y73" s="73">
        <v>94</v>
      </c>
      <c r="Z73" s="73" t="str">
        <f t="shared" si="20"/>
        <v>3</v>
      </c>
      <c r="AA73" s="73">
        <f t="shared" si="21"/>
        <v>41</v>
      </c>
      <c r="AB73" s="79"/>
    </row>
    <row r="74" spans="1:28" x14ac:dyDescent="0.25">
      <c r="A74" s="62">
        <v>233</v>
      </c>
      <c r="B74" s="59" t="s">
        <v>169</v>
      </c>
      <c r="C74" s="65" t="s">
        <v>170</v>
      </c>
      <c r="D74" s="65" t="s">
        <v>137</v>
      </c>
      <c r="E74" s="81" t="s">
        <v>156</v>
      </c>
      <c r="F74" s="65" t="s">
        <v>172</v>
      </c>
      <c r="G74" s="71">
        <v>150.56</v>
      </c>
      <c r="H74" s="67" t="str">
        <f t="shared" si="11"/>
        <v>0</v>
      </c>
      <c r="I74" s="65">
        <v>2.34</v>
      </c>
      <c r="J74" s="68" t="str">
        <f t="shared" si="12"/>
        <v>8</v>
      </c>
      <c r="K74" s="72">
        <v>88.63</v>
      </c>
      <c r="L74" s="73" t="str">
        <f t="shared" si="13"/>
        <v>4</v>
      </c>
      <c r="M74" s="73">
        <v>0</v>
      </c>
      <c r="N74" s="73" t="str">
        <f t="shared" si="14"/>
        <v>8</v>
      </c>
      <c r="O74" s="72">
        <v>34</v>
      </c>
      <c r="P74" s="73" t="str">
        <f t="shared" si="15"/>
        <v>10</v>
      </c>
      <c r="Q74" s="74">
        <v>9</v>
      </c>
      <c r="R74" s="73" t="str">
        <f t="shared" si="16"/>
        <v>0</v>
      </c>
      <c r="S74" s="62">
        <v>69</v>
      </c>
      <c r="T74" s="73" t="str">
        <f t="shared" si="17"/>
        <v>10</v>
      </c>
      <c r="U74" s="73" t="s">
        <v>46</v>
      </c>
      <c r="V74" s="73">
        <f t="shared" si="18"/>
        <v>0</v>
      </c>
      <c r="W74" s="73" t="s">
        <v>67</v>
      </c>
      <c r="X74" s="73">
        <f t="shared" si="19"/>
        <v>0</v>
      </c>
      <c r="Y74" s="73">
        <v>14</v>
      </c>
      <c r="Z74" s="73" t="str">
        <f t="shared" si="20"/>
        <v>1</v>
      </c>
      <c r="AA74" s="73">
        <f t="shared" si="21"/>
        <v>41</v>
      </c>
      <c r="AB74" s="79"/>
    </row>
    <row r="75" spans="1:28" x14ac:dyDescent="0.25">
      <c r="A75" s="62">
        <v>245</v>
      </c>
      <c r="B75" s="59" t="s">
        <v>169</v>
      </c>
      <c r="C75" s="65" t="s">
        <v>170</v>
      </c>
      <c r="D75" s="65" t="s">
        <v>173</v>
      </c>
      <c r="E75" s="80" t="s">
        <v>117</v>
      </c>
      <c r="F75" s="65" t="s">
        <v>172</v>
      </c>
      <c r="G75" s="71">
        <v>116.47</v>
      </c>
      <c r="H75" s="67" t="str">
        <f t="shared" si="11"/>
        <v>0</v>
      </c>
      <c r="I75" s="65">
        <v>0.94</v>
      </c>
      <c r="J75" s="68" t="str">
        <f t="shared" si="12"/>
        <v>8</v>
      </c>
      <c r="K75" s="72">
        <v>70.11</v>
      </c>
      <c r="L75" s="73" t="str">
        <f t="shared" si="13"/>
        <v>8</v>
      </c>
      <c r="M75" s="72">
        <v>0</v>
      </c>
      <c r="N75" s="73" t="str">
        <f t="shared" si="14"/>
        <v>8</v>
      </c>
      <c r="O75" s="72">
        <v>26</v>
      </c>
      <c r="P75" s="73" t="str">
        <f t="shared" si="15"/>
        <v>5</v>
      </c>
      <c r="Q75" s="74">
        <v>0</v>
      </c>
      <c r="R75" s="73" t="str">
        <f t="shared" si="16"/>
        <v>10</v>
      </c>
      <c r="S75" s="62">
        <v>0</v>
      </c>
      <c r="T75" s="73" t="str">
        <f t="shared" si="17"/>
        <v>10</v>
      </c>
      <c r="U75" s="73"/>
      <c r="V75" s="73">
        <f t="shared" si="18"/>
        <v>1</v>
      </c>
      <c r="W75" s="73" t="s">
        <v>67</v>
      </c>
      <c r="X75" s="73">
        <f t="shared" si="19"/>
        <v>0</v>
      </c>
      <c r="Y75" s="73">
        <v>31</v>
      </c>
      <c r="Z75" s="73" t="str">
        <f t="shared" si="20"/>
        <v>2</v>
      </c>
      <c r="AA75" s="73">
        <f t="shared" si="21"/>
        <v>52</v>
      </c>
      <c r="AB75" s="79"/>
    </row>
    <row r="76" spans="1:28" x14ac:dyDescent="0.25">
      <c r="A76" s="62">
        <v>53</v>
      </c>
      <c r="B76" s="59" t="s">
        <v>169</v>
      </c>
      <c r="C76" s="59" t="s">
        <v>170</v>
      </c>
      <c r="D76" s="59" t="s">
        <v>175</v>
      </c>
      <c r="E76" s="80" t="s">
        <v>133</v>
      </c>
      <c r="F76" s="59" t="s">
        <v>176</v>
      </c>
      <c r="G76" s="66">
        <v>117.66</v>
      </c>
      <c r="H76" s="67" t="str">
        <f t="shared" si="11"/>
        <v>0</v>
      </c>
      <c r="I76" s="59">
        <v>0.53</v>
      </c>
      <c r="J76" s="68" t="str">
        <f t="shared" si="12"/>
        <v>0</v>
      </c>
      <c r="K76" s="72">
        <v>91.71</v>
      </c>
      <c r="L76" s="73" t="str">
        <f t="shared" si="13"/>
        <v>2</v>
      </c>
      <c r="M76" s="73">
        <v>0</v>
      </c>
      <c r="N76" s="73" t="str">
        <f t="shared" si="14"/>
        <v>8</v>
      </c>
      <c r="O76" s="72">
        <v>90</v>
      </c>
      <c r="P76" s="73" t="str">
        <f t="shared" si="15"/>
        <v>20</v>
      </c>
      <c r="Q76" s="74">
        <v>0</v>
      </c>
      <c r="R76" s="73" t="str">
        <f t="shared" si="16"/>
        <v>10</v>
      </c>
      <c r="S76" s="62">
        <v>0</v>
      </c>
      <c r="T76" s="73" t="str">
        <f t="shared" si="17"/>
        <v>10</v>
      </c>
      <c r="U76" s="73"/>
      <c r="V76" s="73">
        <f t="shared" si="18"/>
        <v>1</v>
      </c>
      <c r="W76" s="73" t="s">
        <v>67</v>
      </c>
      <c r="X76" s="73">
        <f t="shared" si="19"/>
        <v>0</v>
      </c>
      <c r="Y76" s="73">
        <v>0</v>
      </c>
      <c r="Z76" s="73" t="str">
        <f t="shared" si="20"/>
        <v>0</v>
      </c>
      <c r="AA76" s="73">
        <f t="shared" si="21"/>
        <v>51</v>
      </c>
      <c r="AB76" s="79"/>
    </row>
    <row r="77" spans="1:28" x14ac:dyDescent="0.25">
      <c r="A77" s="62">
        <v>84</v>
      </c>
      <c r="B77" s="59" t="s">
        <v>169</v>
      </c>
      <c r="C77" s="59" t="s">
        <v>170</v>
      </c>
      <c r="D77" s="59" t="s">
        <v>119</v>
      </c>
      <c r="E77" s="81" t="s">
        <v>121</v>
      </c>
      <c r="F77" s="59" t="s">
        <v>176</v>
      </c>
      <c r="G77" s="66">
        <v>152.91</v>
      </c>
      <c r="H77" s="67" t="str">
        <f t="shared" si="11"/>
        <v>0</v>
      </c>
      <c r="I77" s="59">
        <v>7.0000000000000007E-2</v>
      </c>
      <c r="J77" s="68" t="str">
        <f t="shared" si="12"/>
        <v>0</v>
      </c>
      <c r="K77" s="72">
        <v>98.46</v>
      </c>
      <c r="L77" s="73" t="str">
        <f t="shared" si="13"/>
        <v>0</v>
      </c>
      <c r="M77" s="73">
        <v>0</v>
      </c>
      <c r="N77" s="73" t="str">
        <f t="shared" si="14"/>
        <v>8</v>
      </c>
      <c r="O77" s="72">
        <v>69</v>
      </c>
      <c r="P77" s="73" t="str">
        <f t="shared" si="15"/>
        <v>20</v>
      </c>
      <c r="Q77" s="74">
        <v>16</v>
      </c>
      <c r="R77" s="73" t="str">
        <f t="shared" si="16"/>
        <v>0</v>
      </c>
      <c r="S77" s="62">
        <v>68</v>
      </c>
      <c r="T77" s="73" t="str">
        <f t="shared" si="17"/>
        <v>10</v>
      </c>
      <c r="U77" s="73" t="s">
        <v>46</v>
      </c>
      <c r="V77" s="73">
        <f t="shared" si="18"/>
        <v>0</v>
      </c>
      <c r="W77" s="73" t="s">
        <v>67</v>
      </c>
      <c r="X77" s="73">
        <f t="shared" si="19"/>
        <v>0</v>
      </c>
      <c r="Y77" s="73">
        <v>27</v>
      </c>
      <c r="Z77" s="73" t="str">
        <f t="shared" si="20"/>
        <v>2</v>
      </c>
      <c r="AA77" s="73">
        <f t="shared" si="21"/>
        <v>40</v>
      </c>
      <c r="AB77" s="79"/>
    </row>
    <row r="78" spans="1:28" x14ac:dyDescent="0.25">
      <c r="A78" s="62">
        <v>90</v>
      </c>
      <c r="B78" s="59" t="s">
        <v>169</v>
      </c>
      <c r="C78" s="59" t="s">
        <v>170</v>
      </c>
      <c r="D78" s="59" t="s">
        <v>173</v>
      </c>
      <c r="E78" s="80" t="s">
        <v>116</v>
      </c>
      <c r="F78" s="59" t="s">
        <v>176</v>
      </c>
      <c r="G78" s="66">
        <v>103.51</v>
      </c>
      <c r="H78" s="67" t="str">
        <f t="shared" si="11"/>
        <v>0</v>
      </c>
      <c r="I78" s="59">
        <v>0.46</v>
      </c>
      <c r="J78" s="68" t="str">
        <f t="shared" si="12"/>
        <v>0</v>
      </c>
      <c r="K78" s="72">
        <v>91.03</v>
      </c>
      <c r="L78" s="73" t="str">
        <f t="shared" si="13"/>
        <v>2</v>
      </c>
      <c r="M78" s="73">
        <v>0</v>
      </c>
      <c r="N78" s="73" t="str">
        <f t="shared" si="14"/>
        <v>8</v>
      </c>
      <c r="O78" s="72">
        <v>69</v>
      </c>
      <c r="P78" s="73" t="str">
        <f t="shared" si="15"/>
        <v>20</v>
      </c>
      <c r="Q78" s="74">
        <v>0</v>
      </c>
      <c r="R78" s="73" t="str">
        <f t="shared" si="16"/>
        <v>10</v>
      </c>
      <c r="S78" s="62">
        <v>0</v>
      </c>
      <c r="T78" s="73" t="str">
        <f t="shared" si="17"/>
        <v>10</v>
      </c>
      <c r="U78" s="73"/>
      <c r="V78" s="73">
        <f t="shared" si="18"/>
        <v>1</v>
      </c>
      <c r="W78" s="73" t="s">
        <v>67</v>
      </c>
      <c r="X78" s="73">
        <f t="shared" si="19"/>
        <v>0</v>
      </c>
      <c r="Y78" s="73">
        <v>0</v>
      </c>
      <c r="Z78" s="73" t="str">
        <f t="shared" si="20"/>
        <v>0</v>
      </c>
      <c r="AA78" s="73">
        <f t="shared" si="21"/>
        <v>51</v>
      </c>
      <c r="AB78" s="79"/>
    </row>
    <row r="79" spans="1:28" x14ac:dyDescent="0.25">
      <c r="A79" s="62">
        <v>104</v>
      </c>
      <c r="B79" s="59" t="s">
        <v>169</v>
      </c>
      <c r="C79" s="59" t="s">
        <v>170</v>
      </c>
      <c r="D79" s="59" t="s">
        <v>171</v>
      </c>
      <c r="E79" s="81" t="s">
        <v>102</v>
      </c>
      <c r="F79" s="59" t="s">
        <v>176</v>
      </c>
      <c r="G79" s="66">
        <v>95.3</v>
      </c>
      <c r="H79" s="67" t="str">
        <f t="shared" si="11"/>
        <v>0</v>
      </c>
      <c r="I79" s="59">
        <v>0.32</v>
      </c>
      <c r="J79" s="68" t="str">
        <f t="shared" si="12"/>
        <v>0</v>
      </c>
      <c r="K79" s="72">
        <v>100</v>
      </c>
      <c r="L79" s="73" t="str">
        <f t="shared" si="13"/>
        <v>0</v>
      </c>
      <c r="M79" s="73">
        <v>0</v>
      </c>
      <c r="N79" s="73" t="str">
        <f t="shared" si="14"/>
        <v>8</v>
      </c>
      <c r="O79" s="72">
        <v>86</v>
      </c>
      <c r="P79" s="73" t="str">
        <f t="shared" si="15"/>
        <v>20</v>
      </c>
      <c r="Q79" s="74">
        <v>9</v>
      </c>
      <c r="R79" s="73" t="str">
        <f t="shared" si="16"/>
        <v>0</v>
      </c>
      <c r="S79" s="62">
        <v>70</v>
      </c>
      <c r="T79" s="73" t="str">
        <f t="shared" si="17"/>
        <v>10</v>
      </c>
      <c r="U79" s="73" t="s">
        <v>46</v>
      </c>
      <c r="V79" s="73">
        <f t="shared" si="18"/>
        <v>0</v>
      </c>
      <c r="W79" s="73" t="s">
        <v>67</v>
      </c>
      <c r="X79" s="73">
        <f t="shared" si="19"/>
        <v>0</v>
      </c>
      <c r="Y79" s="73">
        <v>29</v>
      </c>
      <c r="Z79" s="73" t="str">
        <f t="shared" si="20"/>
        <v>2</v>
      </c>
      <c r="AA79" s="73">
        <f t="shared" si="21"/>
        <v>40</v>
      </c>
      <c r="AB79" s="79"/>
    </row>
    <row r="80" spans="1:28" x14ac:dyDescent="0.25">
      <c r="A80" s="62">
        <v>142</v>
      </c>
      <c r="B80" s="59" t="s">
        <v>169</v>
      </c>
      <c r="C80" s="59" t="s">
        <v>170</v>
      </c>
      <c r="D80" s="59" t="s">
        <v>173</v>
      </c>
      <c r="E80" s="80" t="s">
        <v>116</v>
      </c>
      <c r="F80" s="59" t="s">
        <v>179</v>
      </c>
      <c r="G80" s="66">
        <v>96.7</v>
      </c>
      <c r="H80" s="67" t="str">
        <f t="shared" si="11"/>
        <v>0</v>
      </c>
      <c r="I80" s="59">
        <v>2.64</v>
      </c>
      <c r="J80" s="68" t="str">
        <f t="shared" si="12"/>
        <v>8</v>
      </c>
      <c r="K80" s="72">
        <v>87.18</v>
      </c>
      <c r="L80" s="73" t="str">
        <f t="shared" si="13"/>
        <v>4</v>
      </c>
      <c r="M80" s="73">
        <v>0</v>
      </c>
      <c r="N80" s="73" t="str">
        <f t="shared" si="14"/>
        <v>8</v>
      </c>
      <c r="O80" s="72">
        <v>44</v>
      </c>
      <c r="P80" s="73" t="str">
        <f t="shared" si="15"/>
        <v>10</v>
      </c>
      <c r="Q80" s="74">
        <v>0</v>
      </c>
      <c r="R80" s="73" t="str">
        <f t="shared" si="16"/>
        <v>10</v>
      </c>
      <c r="S80" s="62">
        <v>0</v>
      </c>
      <c r="T80" s="73" t="str">
        <f t="shared" si="17"/>
        <v>10</v>
      </c>
      <c r="U80" s="73"/>
      <c r="V80" s="73">
        <f t="shared" si="18"/>
        <v>1</v>
      </c>
      <c r="W80" s="73" t="s">
        <v>67</v>
      </c>
      <c r="X80" s="73">
        <f t="shared" si="19"/>
        <v>0</v>
      </c>
      <c r="Y80" s="73">
        <v>0</v>
      </c>
      <c r="Z80" s="73" t="str">
        <f t="shared" si="20"/>
        <v>0</v>
      </c>
      <c r="AA80" s="73">
        <f t="shared" si="21"/>
        <v>51</v>
      </c>
      <c r="AB80" s="79"/>
    </row>
    <row r="81" spans="1:28" x14ac:dyDescent="0.25">
      <c r="A81" s="62">
        <v>183</v>
      </c>
      <c r="B81" s="59" t="s">
        <v>169</v>
      </c>
      <c r="C81" s="59" t="s">
        <v>170</v>
      </c>
      <c r="D81" s="59" t="s">
        <v>137</v>
      </c>
      <c r="E81" s="80" t="s">
        <v>139</v>
      </c>
      <c r="F81" s="59" t="s">
        <v>178</v>
      </c>
      <c r="G81" s="66">
        <v>90.46</v>
      </c>
      <c r="H81" s="67" t="str">
        <f t="shared" si="11"/>
        <v>1</v>
      </c>
      <c r="I81" s="59">
        <v>3.08</v>
      </c>
      <c r="J81" s="68" t="str">
        <f t="shared" si="12"/>
        <v>8</v>
      </c>
      <c r="K81" s="72">
        <v>76.09</v>
      </c>
      <c r="L81" s="73" t="str">
        <f t="shared" si="13"/>
        <v>8</v>
      </c>
      <c r="M81" s="73">
        <v>0</v>
      </c>
      <c r="N81" s="73" t="str">
        <f t="shared" si="14"/>
        <v>8</v>
      </c>
      <c r="O81" s="72">
        <v>3</v>
      </c>
      <c r="P81" s="73" t="str">
        <f t="shared" si="15"/>
        <v>5</v>
      </c>
      <c r="Q81" s="74">
        <v>0</v>
      </c>
      <c r="R81" s="73" t="str">
        <f t="shared" si="16"/>
        <v>10</v>
      </c>
      <c r="S81" s="62">
        <v>0</v>
      </c>
      <c r="T81" s="73" t="str">
        <f t="shared" si="17"/>
        <v>10</v>
      </c>
      <c r="U81" s="73"/>
      <c r="V81" s="73">
        <f t="shared" si="18"/>
        <v>1</v>
      </c>
      <c r="W81" s="73" t="s">
        <v>67</v>
      </c>
      <c r="X81" s="73">
        <f t="shared" si="19"/>
        <v>0</v>
      </c>
      <c r="Y81" s="73">
        <v>0</v>
      </c>
      <c r="Z81" s="73" t="str">
        <f t="shared" si="20"/>
        <v>0</v>
      </c>
      <c r="AA81" s="73">
        <f t="shared" si="21"/>
        <v>51</v>
      </c>
      <c r="AB81" s="79"/>
    </row>
    <row r="82" spans="1:28" x14ac:dyDescent="0.25">
      <c r="A82" s="62">
        <v>204</v>
      </c>
      <c r="B82" s="59" t="s">
        <v>169</v>
      </c>
      <c r="C82" s="59" t="s">
        <v>170</v>
      </c>
      <c r="D82" s="59" t="s">
        <v>171</v>
      </c>
      <c r="E82" s="80" t="s">
        <v>106</v>
      </c>
      <c r="F82" s="59" t="s">
        <v>178</v>
      </c>
      <c r="G82" s="66">
        <v>101.62</v>
      </c>
      <c r="H82" s="67" t="str">
        <f t="shared" si="11"/>
        <v>0</v>
      </c>
      <c r="I82" s="59">
        <v>1.7</v>
      </c>
      <c r="J82" s="68" t="str">
        <f t="shared" si="12"/>
        <v>8</v>
      </c>
      <c r="K82" s="72">
        <v>87.82</v>
      </c>
      <c r="L82" s="73" t="str">
        <f t="shared" si="13"/>
        <v>4</v>
      </c>
      <c r="M82" s="73">
        <v>0</v>
      </c>
      <c r="N82" s="73" t="str">
        <f t="shared" si="14"/>
        <v>8</v>
      </c>
      <c r="O82" s="72">
        <v>30</v>
      </c>
      <c r="P82" s="73" t="str">
        <f t="shared" si="15"/>
        <v>10</v>
      </c>
      <c r="Q82" s="74">
        <v>0</v>
      </c>
      <c r="R82" s="73" t="str">
        <f t="shared" si="16"/>
        <v>10</v>
      </c>
      <c r="S82" s="62">
        <v>0</v>
      </c>
      <c r="T82" s="73" t="str">
        <f t="shared" si="17"/>
        <v>10</v>
      </c>
      <c r="U82" s="73"/>
      <c r="V82" s="73">
        <f t="shared" si="18"/>
        <v>1</v>
      </c>
      <c r="W82" s="73" t="s">
        <v>67</v>
      </c>
      <c r="X82" s="73">
        <f t="shared" si="19"/>
        <v>0</v>
      </c>
      <c r="Y82" s="73">
        <v>0</v>
      </c>
      <c r="Z82" s="73" t="str">
        <f t="shared" si="20"/>
        <v>0</v>
      </c>
      <c r="AA82" s="73">
        <f t="shared" si="21"/>
        <v>51</v>
      </c>
      <c r="AB82" s="79"/>
    </row>
    <row r="83" spans="1:28" x14ac:dyDescent="0.25">
      <c r="A83" s="62">
        <v>219</v>
      </c>
      <c r="B83" s="59" t="s">
        <v>169</v>
      </c>
      <c r="C83" s="65" t="s">
        <v>170</v>
      </c>
      <c r="D83" s="65" t="s">
        <v>175</v>
      </c>
      <c r="E83" s="81" t="s">
        <v>123</v>
      </c>
      <c r="F83" s="65" t="s">
        <v>172</v>
      </c>
      <c r="G83" s="71">
        <v>139.62</v>
      </c>
      <c r="H83" s="67" t="str">
        <f t="shared" si="11"/>
        <v>0</v>
      </c>
      <c r="I83" s="65">
        <v>1.76</v>
      </c>
      <c r="J83" s="68" t="str">
        <f t="shared" si="12"/>
        <v>8</v>
      </c>
      <c r="K83" s="72">
        <v>87.43</v>
      </c>
      <c r="L83" s="73" t="str">
        <f t="shared" si="13"/>
        <v>4</v>
      </c>
      <c r="M83" s="73">
        <v>0</v>
      </c>
      <c r="N83" s="73" t="str">
        <f t="shared" si="14"/>
        <v>8</v>
      </c>
      <c r="O83" s="72">
        <v>25</v>
      </c>
      <c r="P83" s="73" t="str">
        <f t="shared" si="15"/>
        <v>5</v>
      </c>
      <c r="Q83" s="74">
        <v>15</v>
      </c>
      <c r="R83" s="73" t="str">
        <f t="shared" si="16"/>
        <v>0</v>
      </c>
      <c r="S83" s="62">
        <v>58</v>
      </c>
      <c r="T83" s="73" t="str">
        <f t="shared" si="17"/>
        <v>10</v>
      </c>
      <c r="U83" s="73" t="s">
        <v>46</v>
      </c>
      <c r="V83" s="73">
        <f t="shared" si="18"/>
        <v>0</v>
      </c>
      <c r="W83" s="73" t="s">
        <v>67</v>
      </c>
      <c r="X83" s="73">
        <f t="shared" si="19"/>
        <v>0</v>
      </c>
      <c r="Y83" s="73">
        <v>178</v>
      </c>
      <c r="Z83" s="73" t="str">
        <f t="shared" si="20"/>
        <v>5</v>
      </c>
      <c r="AA83" s="73">
        <f t="shared" si="21"/>
        <v>40</v>
      </c>
      <c r="AB83" s="79"/>
    </row>
    <row r="84" spans="1:28" x14ac:dyDescent="0.25">
      <c r="A84" s="62">
        <v>249</v>
      </c>
      <c r="B84" s="59" t="s">
        <v>169</v>
      </c>
      <c r="C84" s="65" t="s">
        <v>170</v>
      </c>
      <c r="D84" s="65" t="s">
        <v>171</v>
      </c>
      <c r="E84" s="80" t="s">
        <v>113</v>
      </c>
      <c r="F84" s="65" t="s">
        <v>172</v>
      </c>
      <c r="G84" s="71">
        <v>111.96</v>
      </c>
      <c r="H84" s="67" t="str">
        <f t="shared" si="11"/>
        <v>0</v>
      </c>
      <c r="I84" s="65">
        <v>2.96</v>
      </c>
      <c r="J84" s="68" t="str">
        <f t="shared" si="12"/>
        <v>8</v>
      </c>
      <c r="K84" s="72">
        <v>89.36</v>
      </c>
      <c r="L84" s="73" t="str">
        <f t="shared" si="13"/>
        <v>4</v>
      </c>
      <c r="M84" s="72">
        <v>0</v>
      </c>
      <c r="N84" s="73" t="str">
        <f t="shared" si="14"/>
        <v>8</v>
      </c>
      <c r="O84" s="72">
        <v>35</v>
      </c>
      <c r="P84" s="73" t="str">
        <f t="shared" si="15"/>
        <v>10</v>
      </c>
      <c r="Q84" s="74">
        <v>0</v>
      </c>
      <c r="R84" s="73" t="str">
        <f t="shared" si="16"/>
        <v>10</v>
      </c>
      <c r="S84" s="62">
        <v>0</v>
      </c>
      <c r="T84" s="73" t="str">
        <f t="shared" si="17"/>
        <v>10</v>
      </c>
      <c r="U84" s="73"/>
      <c r="V84" s="73">
        <f t="shared" si="18"/>
        <v>1</v>
      </c>
      <c r="W84" s="73" t="s">
        <v>67</v>
      </c>
      <c r="X84" s="73">
        <f t="shared" si="19"/>
        <v>0</v>
      </c>
      <c r="Y84" s="73">
        <v>0</v>
      </c>
      <c r="Z84" s="73" t="str">
        <f t="shared" si="20"/>
        <v>0</v>
      </c>
      <c r="AA84" s="73">
        <f t="shared" si="21"/>
        <v>51</v>
      </c>
      <c r="AB84" s="79"/>
    </row>
    <row r="85" spans="1:28" x14ac:dyDescent="0.25">
      <c r="A85" s="62">
        <v>254</v>
      </c>
      <c r="B85" s="59" t="s">
        <v>169</v>
      </c>
      <c r="C85" s="65" t="s">
        <v>170</v>
      </c>
      <c r="D85" s="65" t="s">
        <v>171</v>
      </c>
      <c r="E85" s="81" t="s">
        <v>108</v>
      </c>
      <c r="F85" s="65" t="s">
        <v>172</v>
      </c>
      <c r="G85" s="71">
        <v>102.18</v>
      </c>
      <c r="H85" s="67" t="str">
        <f t="shared" si="11"/>
        <v>0</v>
      </c>
      <c r="I85" s="65">
        <v>0.9</v>
      </c>
      <c r="J85" s="68" t="str">
        <f t="shared" si="12"/>
        <v>8</v>
      </c>
      <c r="K85" s="72">
        <v>92.15</v>
      </c>
      <c r="L85" s="73" t="str">
        <f t="shared" si="13"/>
        <v>2</v>
      </c>
      <c r="M85" s="72">
        <v>0</v>
      </c>
      <c r="N85" s="73" t="str">
        <f t="shared" si="14"/>
        <v>8</v>
      </c>
      <c r="O85" s="72">
        <v>33</v>
      </c>
      <c r="P85" s="73" t="str">
        <f t="shared" si="15"/>
        <v>10</v>
      </c>
      <c r="Q85" s="74">
        <v>13</v>
      </c>
      <c r="R85" s="73" t="str">
        <f t="shared" si="16"/>
        <v>0</v>
      </c>
      <c r="S85" s="62">
        <v>72</v>
      </c>
      <c r="T85" s="73" t="str">
        <f t="shared" si="17"/>
        <v>10</v>
      </c>
      <c r="U85" s="73" t="s">
        <v>46</v>
      </c>
      <c r="V85" s="73">
        <f t="shared" si="18"/>
        <v>0</v>
      </c>
      <c r="W85" s="73" t="s">
        <v>67</v>
      </c>
      <c r="X85" s="73">
        <f t="shared" si="19"/>
        <v>0</v>
      </c>
      <c r="Y85" s="73">
        <v>42</v>
      </c>
      <c r="Z85" s="73" t="str">
        <f t="shared" si="20"/>
        <v>2</v>
      </c>
      <c r="AA85" s="73">
        <f t="shared" si="21"/>
        <v>40</v>
      </c>
      <c r="AB85" s="79"/>
    </row>
    <row r="86" spans="1:28" x14ac:dyDescent="0.25">
      <c r="A86" s="62">
        <v>2</v>
      </c>
      <c r="B86" s="59" t="s">
        <v>169</v>
      </c>
      <c r="C86" s="59" t="s">
        <v>170</v>
      </c>
      <c r="D86" s="59" t="s">
        <v>175</v>
      </c>
      <c r="E86" s="81" t="s">
        <v>132</v>
      </c>
      <c r="F86" s="59" t="s">
        <v>177</v>
      </c>
      <c r="G86" s="66">
        <v>107.9</v>
      </c>
      <c r="H86" s="67" t="str">
        <f t="shared" si="11"/>
        <v>0</v>
      </c>
      <c r="I86" s="59">
        <v>1.77</v>
      </c>
      <c r="J86" s="68" t="str">
        <f t="shared" si="12"/>
        <v>8</v>
      </c>
      <c r="K86" s="72">
        <v>100</v>
      </c>
      <c r="L86" s="73" t="str">
        <f t="shared" si="13"/>
        <v>0</v>
      </c>
      <c r="M86" s="73">
        <v>0</v>
      </c>
      <c r="N86" s="73" t="str">
        <f t="shared" si="14"/>
        <v>8</v>
      </c>
      <c r="O86" s="72">
        <v>35</v>
      </c>
      <c r="P86" s="73" t="str">
        <f t="shared" si="15"/>
        <v>10</v>
      </c>
      <c r="Q86" s="74">
        <v>9</v>
      </c>
      <c r="R86" s="73" t="str">
        <f t="shared" si="16"/>
        <v>0</v>
      </c>
      <c r="S86" s="62">
        <v>58</v>
      </c>
      <c r="T86" s="73" t="str">
        <f t="shared" si="17"/>
        <v>10</v>
      </c>
      <c r="U86" s="73" t="s">
        <v>46</v>
      </c>
      <c r="V86" s="73">
        <f t="shared" si="18"/>
        <v>0</v>
      </c>
      <c r="W86" s="73" t="s">
        <v>67</v>
      </c>
      <c r="X86" s="73">
        <f t="shared" si="19"/>
        <v>0</v>
      </c>
      <c r="Y86" s="73">
        <v>61</v>
      </c>
      <c r="Z86" s="73" t="str">
        <f t="shared" si="20"/>
        <v>3</v>
      </c>
      <c r="AA86" s="73">
        <f t="shared" si="21"/>
        <v>39</v>
      </c>
      <c r="AB86" s="79"/>
    </row>
    <row r="87" spans="1:28" x14ac:dyDescent="0.25">
      <c r="A87" s="62">
        <v>41</v>
      </c>
      <c r="B87" s="59" t="s">
        <v>169</v>
      </c>
      <c r="C87" s="59" t="s">
        <v>170</v>
      </c>
      <c r="D87" s="59" t="s">
        <v>171</v>
      </c>
      <c r="E87" s="80" t="s">
        <v>113</v>
      </c>
      <c r="F87" s="59" t="s">
        <v>177</v>
      </c>
      <c r="G87" s="66">
        <v>76.37</v>
      </c>
      <c r="H87" s="67" t="str">
        <f t="shared" si="11"/>
        <v>1</v>
      </c>
      <c r="I87" s="59">
        <v>3.62</v>
      </c>
      <c r="J87" s="68" t="str">
        <f t="shared" si="12"/>
        <v>8</v>
      </c>
      <c r="K87" s="72">
        <v>90.43</v>
      </c>
      <c r="L87" s="73" t="str">
        <f t="shared" si="13"/>
        <v>2</v>
      </c>
      <c r="M87" s="73">
        <v>0</v>
      </c>
      <c r="N87" s="73" t="str">
        <f t="shared" si="14"/>
        <v>8</v>
      </c>
      <c r="O87" s="72">
        <v>24</v>
      </c>
      <c r="P87" s="73" t="str">
        <f t="shared" si="15"/>
        <v>5</v>
      </c>
      <c r="Q87" s="74">
        <v>0</v>
      </c>
      <c r="R87" s="73" t="str">
        <f t="shared" si="16"/>
        <v>10</v>
      </c>
      <c r="S87" s="62">
        <v>0</v>
      </c>
      <c r="T87" s="73" t="str">
        <f t="shared" si="17"/>
        <v>10</v>
      </c>
      <c r="U87" s="73"/>
      <c r="V87" s="73">
        <f t="shared" si="18"/>
        <v>1</v>
      </c>
      <c r="W87" s="73" t="s">
        <v>67</v>
      </c>
      <c r="X87" s="73">
        <f t="shared" si="19"/>
        <v>0</v>
      </c>
      <c r="Y87" s="73">
        <v>204</v>
      </c>
      <c r="Z87" s="73" t="str">
        <f t="shared" si="20"/>
        <v>5</v>
      </c>
      <c r="AA87" s="73">
        <f t="shared" si="21"/>
        <v>50</v>
      </c>
      <c r="AB87" s="79"/>
    </row>
    <row r="88" spans="1:28" x14ac:dyDescent="0.25">
      <c r="A88" s="62">
        <v>74</v>
      </c>
      <c r="B88" s="59" t="s">
        <v>169</v>
      </c>
      <c r="C88" s="59" t="s">
        <v>170</v>
      </c>
      <c r="D88" s="59" t="s">
        <v>137</v>
      </c>
      <c r="E88" s="81" t="s">
        <v>147</v>
      </c>
      <c r="F88" s="59" t="s">
        <v>176</v>
      </c>
      <c r="G88" s="66">
        <v>122.1</v>
      </c>
      <c r="H88" s="67" t="str">
        <f t="shared" si="11"/>
        <v>0</v>
      </c>
      <c r="I88" s="59">
        <v>2.4900000000000002</v>
      </c>
      <c r="J88" s="68" t="str">
        <f t="shared" si="12"/>
        <v>8</v>
      </c>
      <c r="K88" s="72">
        <v>0</v>
      </c>
      <c r="L88" s="73" t="str">
        <f t="shared" si="13"/>
        <v>8</v>
      </c>
      <c r="M88" s="73">
        <v>0</v>
      </c>
      <c r="N88" s="73" t="str">
        <f t="shared" si="14"/>
        <v>8</v>
      </c>
      <c r="O88" s="72">
        <v>5</v>
      </c>
      <c r="P88" s="73" t="str">
        <f t="shared" si="15"/>
        <v>5</v>
      </c>
      <c r="Q88" s="74">
        <v>11</v>
      </c>
      <c r="R88" s="73" t="str">
        <f t="shared" si="16"/>
        <v>0</v>
      </c>
      <c r="S88" s="62">
        <v>72</v>
      </c>
      <c r="T88" s="73" t="str">
        <f t="shared" si="17"/>
        <v>10</v>
      </c>
      <c r="U88" s="73" t="s">
        <v>46</v>
      </c>
      <c r="V88" s="73">
        <f t="shared" si="18"/>
        <v>0</v>
      </c>
      <c r="W88" s="73" t="s">
        <v>67</v>
      </c>
      <c r="X88" s="73">
        <f t="shared" si="19"/>
        <v>0</v>
      </c>
      <c r="Y88" s="73">
        <v>0</v>
      </c>
      <c r="Z88" s="73" t="str">
        <f t="shared" si="20"/>
        <v>0</v>
      </c>
      <c r="AA88" s="73">
        <f t="shared" si="21"/>
        <v>39</v>
      </c>
      <c r="AB88" s="79"/>
    </row>
    <row r="89" spans="1:28" x14ac:dyDescent="0.25">
      <c r="A89" s="62">
        <v>88</v>
      </c>
      <c r="B89" s="59" t="s">
        <v>169</v>
      </c>
      <c r="C89" s="59" t="s">
        <v>170</v>
      </c>
      <c r="D89" s="59" t="s">
        <v>135</v>
      </c>
      <c r="E89" s="80" t="s">
        <v>135</v>
      </c>
      <c r="F89" s="59" t="s">
        <v>176</v>
      </c>
      <c r="G89" s="66">
        <v>93.65</v>
      </c>
      <c r="H89" s="67" t="str">
        <f t="shared" si="11"/>
        <v>1</v>
      </c>
      <c r="I89" s="59">
        <v>0.56999999999999995</v>
      </c>
      <c r="J89" s="68" t="str">
        <f t="shared" si="12"/>
        <v>0</v>
      </c>
      <c r="K89" s="72">
        <v>100</v>
      </c>
      <c r="L89" s="73" t="str">
        <f t="shared" si="13"/>
        <v>0</v>
      </c>
      <c r="M89" s="73">
        <v>0</v>
      </c>
      <c r="N89" s="73" t="str">
        <f t="shared" si="14"/>
        <v>8</v>
      </c>
      <c r="O89" s="72">
        <v>51</v>
      </c>
      <c r="P89" s="73" t="str">
        <f t="shared" si="15"/>
        <v>20</v>
      </c>
      <c r="Q89" s="74">
        <v>0</v>
      </c>
      <c r="R89" s="73" t="str">
        <f t="shared" si="16"/>
        <v>10</v>
      </c>
      <c r="S89" s="62">
        <v>0</v>
      </c>
      <c r="T89" s="73" t="str">
        <f t="shared" si="17"/>
        <v>10</v>
      </c>
      <c r="U89" s="73"/>
      <c r="V89" s="73">
        <f t="shared" si="18"/>
        <v>1</v>
      </c>
      <c r="W89" s="73" t="s">
        <v>67</v>
      </c>
      <c r="X89" s="73">
        <f t="shared" si="19"/>
        <v>0</v>
      </c>
      <c r="Y89" s="73">
        <v>0</v>
      </c>
      <c r="Z89" s="73" t="str">
        <f t="shared" si="20"/>
        <v>0</v>
      </c>
      <c r="AA89" s="73">
        <f t="shared" si="21"/>
        <v>50</v>
      </c>
      <c r="AB89" s="79"/>
    </row>
    <row r="90" spans="1:28" x14ac:dyDescent="0.25">
      <c r="A90" s="62">
        <v>99</v>
      </c>
      <c r="B90" s="59" t="s">
        <v>169</v>
      </c>
      <c r="C90" s="59" t="s">
        <v>170</v>
      </c>
      <c r="D90" s="59" t="s">
        <v>171</v>
      </c>
      <c r="E90" s="80" t="s">
        <v>107</v>
      </c>
      <c r="F90" s="59" t="s">
        <v>176</v>
      </c>
      <c r="G90" s="66">
        <v>86.17</v>
      </c>
      <c r="H90" s="67" t="str">
        <f t="shared" si="11"/>
        <v>1</v>
      </c>
      <c r="I90" s="59">
        <v>1.56</v>
      </c>
      <c r="J90" s="68" t="str">
        <f t="shared" si="12"/>
        <v>8</v>
      </c>
      <c r="K90" s="72">
        <v>92.93</v>
      </c>
      <c r="L90" s="73" t="str">
        <f t="shared" si="13"/>
        <v>2</v>
      </c>
      <c r="M90" s="73">
        <v>0</v>
      </c>
      <c r="N90" s="73" t="str">
        <f t="shared" si="14"/>
        <v>8</v>
      </c>
      <c r="O90" s="72">
        <v>49</v>
      </c>
      <c r="P90" s="73" t="str">
        <f t="shared" si="15"/>
        <v>10</v>
      </c>
      <c r="Q90" s="74">
        <v>0</v>
      </c>
      <c r="R90" s="73" t="str">
        <f t="shared" si="16"/>
        <v>10</v>
      </c>
      <c r="S90" s="62">
        <v>0</v>
      </c>
      <c r="T90" s="73" t="str">
        <f t="shared" si="17"/>
        <v>10</v>
      </c>
      <c r="U90" s="73"/>
      <c r="V90" s="73">
        <f t="shared" si="18"/>
        <v>1</v>
      </c>
      <c r="W90" s="73" t="s">
        <v>67</v>
      </c>
      <c r="X90" s="73">
        <f t="shared" si="19"/>
        <v>0</v>
      </c>
      <c r="Y90" s="73">
        <v>0</v>
      </c>
      <c r="Z90" s="73" t="str">
        <f t="shared" si="20"/>
        <v>0</v>
      </c>
      <c r="AA90" s="73">
        <f t="shared" si="21"/>
        <v>50</v>
      </c>
      <c r="AB90" s="79"/>
    </row>
    <row r="91" spans="1:28" x14ac:dyDescent="0.25">
      <c r="A91" s="62">
        <v>144</v>
      </c>
      <c r="B91" s="59" t="s">
        <v>169</v>
      </c>
      <c r="C91" s="59" t="s">
        <v>170</v>
      </c>
      <c r="D91" s="59" t="s">
        <v>171</v>
      </c>
      <c r="E91" s="80" t="s">
        <v>114</v>
      </c>
      <c r="F91" s="59" t="s">
        <v>179</v>
      </c>
      <c r="G91" s="66">
        <v>93.75</v>
      </c>
      <c r="H91" s="67" t="str">
        <f t="shared" si="11"/>
        <v>1</v>
      </c>
      <c r="I91" s="59">
        <v>2.29</v>
      </c>
      <c r="J91" s="68" t="str">
        <f t="shared" si="12"/>
        <v>8</v>
      </c>
      <c r="K91" s="72">
        <v>90.91</v>
      </c>
      <c r="L91" s="73" t="str">
        <f t="shared" si="13"/>
        <v>2</v>
      </c>
      <c r="M91" s="73">
        <v>0</v>
      </c>
      <c r="N91" s="73" t="str">
        <f t="shared" si="14"/>
        <v>8</v>
      </c>
      <c r="O91" s="72">
        <v>40</v>
      </c>
      <c r="P91" s="73" t="str">
        <f t="shared" si="15"/>
        <v>10</v>
      </c>
      <c r="Q91" s="74">
        <v>0</v>
      </c>
      <c r="R91" s="73" t="str">
        <f t="shared" si="16"/>
        <v>10</v>
      </c>
      <c r="S91" s="62">
        <v>0</v>
      </c>
      <c r="T91" s="73" t="str">
        <f t="shared" si="17"/>
        <v>10</v>
      </c>
      <c r="U91" s="73"/>
      <c r="V91" s="73">
        <f t="shared" si="18"/>
        <v>1</v>
      </c>
      <c r="W91" s="73" t="s">
        <v>67</v>
      </c>
      <c r="X91" s="73">
        <f t="shared" si="19"/>
        <v>0</v>
      </c>
      <c r="Y91" s="73">
        <v>0</v>
      </c>
      <c r="Z91" s="73" t="str">
        <f t="shared" si="20"/>
        <v>0</v>
      </c>
      <c r="AA91" s="73">
        <f t="shared" si="21"/>
        <v>50</v>
      </c>
      <c r="AB91" s="79"/>
    </row>
    <row r="92" spans="1:28" x14ac:dyDescent="0.25">
      <c r="A92" s="62">
        <v>158</v>
      </c>
      <c r="B92" s="59" t="s">
        <v>169</v>
      </c>
      <c r="C92" s="59" t="s">
        <v>170</v>
      </c>
      <c r="D92" s="59" t="s">
        <v>175</v>
      </c>
      <c r="E92" s="81" t="s">
        <v>132</v>
      </c>
      <c r="F92" s="59" t="s">
        <v>178</v>
      </c>
      <c r="G92" s="66">
        <v>105.63</v>
      </c>
      <c r="H92" s="67" t="str">
        <f t="shared" si="11"/>
        <v>0</v>
      </c>
      <c r="I92" s="59">
        <v>0.78</v>
      </c>
      <c r="J92" s="68" t="str">
        <f t="shared" si="12"/>
        <v>8</v>
      </c>
      <c r="K92" s="72">
        <v>98.31</v>
      </c>
      <c r="L92" s="73" t="str">
        <f t="shared" si="13"/>
        <v>0</v>
      </c>
      <c r="M92" s="73">
        <v>84.62</v>
      </c>
      <c r="N92" s="73" t="str">
        <f t="shared" si="14"/>
        <v>6</v>
      </c>
      <c r="O92" s="72">
        <v>36</v>
      </c>
      <c r="P92" s="73" t="str">
        <f t="shared" si="15"/>
        <v>10</v>
      </c>
      <c r="Q92" s="74">
        <v>9</v>
      </c>
      <c r="R92" s="73" t="str">
        <f t="shared" si="16"/>
        <v>0</v>
      </c>
      <c r="S92" s="62">
        <v>64</v>
      </c>
      <c r="T92" s="73" t="str">
        <f t="shared" si="17"/>
        <v>10</v>
      </c>
      <c r="U92" s="73" t="s">
        <v>46</v>
      </c>
      <c r="V92" s="73">
        <f t="shared" si="18"/>
        <v>0</v>
      </c>
      <c r="W92" s="73" t="s">
        <v>67</v>
      </c>
      <c r="X92" s="73">
        <f t="shared" si="19"/>
        <v>0</v>
      </c>
      <c r="Y92" s="73">
        <v>102</v>
      </c>
      <c r="Z92" s="73" t="str">
        <f t="shared" si="20"/>
        <v>5</v>
      </c>
      <c r="AA92" s="73">
        <f t="shared" si="21"/>
        <v>39</v>
      </c>
      <c r="AB92" s="79"/>
    </row>
    <row r="93" spans="1:28" x14ac:dyDescent="0.25">
      <c r="A93" s="62">
        <v>215</v>
      </c>
      <c r="B93" s="59" t="s">
        <v>169</v>
      </c>
      <c r="C93" s="65" t="s">
        <v>170</v>
      </c>
      <c r="D93" s="65" t="s">
        <v>175</v>
      </c>
      <c r="E93" s="80" t="s">
        <v>127</v>
      </c>
      <c r="F93" s="65" t="s">
        <v>172</v>
      </c>
      <c r="G93" s="71">
        <v>109.42</v>
      </c>
      <c r="H93" s="67" t="str">
        <f t="shared" si="11"/>
        <v>0</v>
      </c>
      <c r="I93" s="65">
        <v>2.0699999999999998</v>
      </c>
      <c r="J93" s="68" t="str">
        <f t="shared" si="12"/>
        <v>8</v>
      </c>
      <c r="K93" s="72">
        <v>90.56</v>
      </c>
      <c r="L93" s="73" t="str">
        <f t="shared" si="13"/>
        <v>2</v>
      </c>
      <c r="M93" s="73">
        <v>0</v>
      </c>
      <c r="N93" s="73" t="str">
        <f t="shared" si="14"/>
        <v>8</v>
      </c>
      <c r="O93" s="72">
        <v>44</v>
      </c>
      <c r="P93" s="73" t="str">
        <f t="shared" si="15"/>
        <v>10</v>
      </c>
      <c r="Q93" s="74">
        <v>0</v>
      </c>
      <c r="R93" s="73" t="str">
        <f t="shared" si="16"/>
        <v>10</v>
      </c>
      <c r="S93" s="62">
        <v>0</v>
      </c>
      <c r="T93" s="73" t="str">
        <f t="shared" si="17"/>
        <v>10</v>
      </c>
      <c r="U93" s="73"/>
      <c r="V93" s="73">
        <f t="shared" si="18"/>
        <v>1</v>
      </c>
      <c r="W93" s="73" t="s">
        <v>67</v>
      </c>
      <c r="X93" s="73">
        <f t="shared" si="19"/>
        <v>0</v>
      </c>
      <c r="Y93" s="73">
        <v>23</v>
      </c>
      <c r="Z93" s="73" t="str">
        <f t="shared" si="20"/>
        <v>1</v>
      </c>
      <c r="AA93" s="73">
        <f t="shared" si="21"/>
        <v>50</v>
      </c>
      <c r="AB93" s="79"/>
    </row>
    <row r="94" spans="1:28" x14ac:dyDescent="0.25">
      <c r="A94" s="62">
        <v>232</v>
      </c>
      <c r="B94" s="59" t="s">
        <v>169</v>
      </c>
      <c r="C94" s="65" t="s">
        <v>170</v>
      </c>
      <c r="D94" s="65" t="s">
        <v>137</v>
      </c>
      <c r="E94" s="81" t="s">
        <v>155</v>
      </c>
      <c r="F94" s="65" t="s">
        <v>172</v>
      </c>
      <c r="G94" s="71">
        <v>90.59</v>
      </c>
      <c r="H94" s="67" t="str">
        <f t="shared" si="11"/>
        <v>1</v>
      </c>
      <c r="I94" s="65">
        <v>1.39</v>
      </c>
      <c r="J94" s="68" t="str">
        <f t="shared" si="12"/>
        <v>8</v>
      </c>
      <c r="K94" s="72">
        <v>81.7</v>
      </c>
      <c r="L94" s="73" t="str">
        <f t="shared" si="13"/>
        <v>6</v>
      </c>
      <c r="M94" s="73">
        <v>0</v>
      </c>
      <c r="N94" s="73" t="str">
        <f t="shared" si="14"/>
        <v>8</v>
      </c>
      <c r="O94" s="72">
        <v>5</v>
      </c>
      <c r="P94" s="73" t="str">
        <f t="shared" si="15"/>
        <v>5</v>
      </c>
      <c r="Q94" s="74">
        <v>7</v>
      </c>
      <c r="R94" s="73" t="str">
        <f t="shared" si="16"/>
        <v>0</v>
      </c>
      <c r="S94" s="62">
        <v>71</v>
      </c>
      <c r="T94" s="73" t="str">
        <f t="shared" si="17"/>
        <v>10</v>
      </c>
      <c r="U94" s="73" t="s">
        <v>46</v>
      </c>
      <c r="V94" s="73">
        <f t="shared" si="18"/>
        <v>0</v>
      </c>
      <c r="W94" s="73" t="s">
        <v>67</v>
      </c>
      <c r="X94" s="73">
        <f t="shared" si="19"/>
        <v>0</v>
      </c>
      <c r="Y94" s="73">
        <v>8</v>
      </c>
      <c r="Z94" s="73" t="str">
        <f t="shared" si="20"/>
        <v>1</v>
      </c>
      <c r="AA94" s="73">
        <f t="shared" si="21"/>
        <v>39</v>
      </c>
      <c r="AB94" s="79"/>
    </row>
    <row r="95" spans="1:28" x14ac:dyDescent="0.25">
      <c r="A95" s="62">
        <v>256</v>
      </c>
      <c r="B95" s="59" t="s">
        <v>169</v>
      </c>
      <c r="C95" s="65" t="s">
        <v>170</v>
      </c>
      <c r="D95" s="65" t="s">
        <v>171</v>
      </c>
      <c r="E95" s="80" t="s">
        <v>106</v>
      </c>
      <c r="F95" s="65" t="s">
        <v>172</v>
      </c>
      <c r="G95" s="71">
        <v>78.900000000000006</v>
      </c>
      <c r="H95" s="67" t="str">
        <f t="shared" si="11"/>
        <v>1</v>
      </c>
      <c r="I95" s="65">
        <v>2.61</v>
      </c>
      <c r="J95" s="68" t="str">
        <f t="shared" si="12"/>
        <v>8</v>
      </c>
      <c r="K95" s="72">
        <v>84.73</v>
      </c>
      <c r="L95" s="73" t="str">
        <f t="shared" si="13"/>
        <v>6</v>
      </c>
      <c r="M95" s="72">
        <v>0</v>
      </c>
      <c r="N95" s="73" t="str">
        <f t="shared" si="14"/>
        <v>8</v>
      </c>
      <c r="O95" s="72">
        <v>25</v>
      </c>
      <c r="P95" s="73" t="str">
        <f t="shared" si="15"/>
        <v>5</v>
      </c>
      <c r="Q95" s="74">
        <v>0</v>
      </c>
      <c r="R95" s="73" t="str">
        <f t="shared" si="16"/>
        <v>10</v>
      </c>
      <c r="S95" s="62">
        <v>0</v>
      </c>
      <c r="T95" s="73" t="str">
        <f t="shared" si="17"/>
        <v>10</v>
      </c>
      <c r="U95" s="73"/>
      <c r="V95" s="73">
        <f t="shared" si="18"/>
        <v>1</v>
      </c>
      <c r="W95" s="73" t="s">
        <v>67</v>
      </c>
      <c r="X95" s="73">
        <f t="shared" si="19"/>
        <v>0</v>
      </c>
      <c r="Y95" s="73">
        <v>1</v>
      </c>
      <c r="Z95" s="73" t="str">
        <f t="shared" si="20"/>
        <v>1</v>
      </c>
      <c r="AA95" s="73">
        <f t="shared" si="21"/>
        <v>50</v>
      </c>
      <c r="AB95" s="79"/>
    </row>
    <row r="96" spans="1:28" x14ac:dyDescent="0.25">
      <c r="A96" s="62">
        <v>27</v>
      </c>
      <c r="B96" s="59" t="s">
        <v>169</v>
      </c>
      <c r="C96" s="59" t="s">
        <v>170</v>
      </c>
      <c r="D96" s="59" t="s">
        <v>137</v>
      </c>
      <c r="E96" s="80" t="s">
        <v>139</v>
      </c>
      <c r="F96" s="59" t="s">
        <v>177</v>
      </c>
      <c r="G96" s="66">
        <v>76.09</v>
      </c>
      <c r="H96" s="67" t="str">
        <f t="shared" si="11"/>
        <v>1</v>
      </c>
      <c r="I96" s="59">
        <v>1.35</v>
      </c>
      <c r="J96" s="68" t="str">
        <f t="shared" si="12"/>
        <v>8</v>
      </c>
      <c r="K96" s="72">
        <v>83.76</v>
      </c>
      <c r="L96" s="73" t="str">
        <f t="shared" si="13"/>
        <v>6</v>
      </c>
      <c r="M96" s="73">
        <v>0</v>
      </c>
      <c r="N96" s="73" t="str">
        <f t="shared" si="14"/>
        <v>8</v>
      </c>
      <c r="O96" s="72">
        <v>14</v>
      </c>
      <c r="P96" s="73" t="str">
        <f t="shared" si="15"/>
        <v>5</v>
      </c>
      <c r="Q96" s="74">
        <v>0</v>
      </c>
      <c r="R96" s="73" t="str">
        <f t="shared" si="16"/>
        <v>10</v>
      </c>
      <c r="S96" s="62">
        <v>0</v>
      </c>
      <c r="T96" s="73" t="str">
        <f t="shared" si="17"/>
        <v>10</v>
      </c>
      <c r="U96" s="73"/>
      <c r="V96" s="73">
        <f t="shared" si="18"/>
        <v>1</v>
      </c>
      <c r="W96" s="73" t="s">
        <v>67</v>
      </c>
      <c r="X96" s="73">
        <f t="shared" si="19"/>
        <v>0</v>
      </c>
      <c r="Y96" s="73">
        <v>0</v>
      </c>
      <c r="Z96" s="73" t="str">
        <f t="shared" si="20"/>
        <v>0</v>
      </c>
      <c r="AA96" s="73">
        <f t="shared" si="21"/>
        <v>49</v>
      </c>
      <c r="AB96" s="79"/>
    </row>
    <row r="97" spans="1:28" x14ac:dyDescent="0.25">
      <c r="A97" s="62">
        <v>38</v>
      </c>
      <c r="B97" s="59" t="s">
        <v>169</v>
      </c>
      <c r="C97" s="59" t="s">
        <v>170</v>
      </c>
      <c r="D97" s="59" t="s">
        <v>173</v>
      </c>
      <c r="E97" s="80" t="s">
        <v>116</v>
      </c>
      <c r="F97" s="59" t="s">
        <v>177</v>
      </c>
      <c r="G97" s="66">
        <v>105.1</v>
      </c>
      <c r="H97" s="67" t="str">
        <f t="shared" si="11"/>
        <v>0</v>
      </c>
      <c r="I97" s="59">
        <v>2.89</v>
      </c>
      <c r="J97" s="68" t="str">
        <f t="shared" si="12"/>
        <v>8</v>
      </c>
      <c r="K97" s="72">
        <v>94.32</v>
      </c>
      <c r="L97" s="73" t="str">
        <f t="shared" si="13"/>
        <v>2</v>
      </c>
      <c r="M97" s="73">
        <v>0</v>
      </c>
      <c r="N97" s="73" t="str">
        <f t="shared" si="14"/>
        <v>8</v>
      </c>
      <c r="O97" s="72">
        <v>44</v>
      </c>
      <c r="P97" s="73" t="str">
        <f t="shared" si="15"/>
        <v>10</v>
      </c>
      <c r="Q97" s="74">
        <v>0</v>
      </c>
      <c r="R97" s="73" t="str">
        <f t="shared" si="16"/>
        <v>10</v>
      </c>
      <c r="S97" s="62">
        <v>0</v>
      </c>
      <c r="T97" s="73" t="str">
        <f t="shared" si="17"/>
        <v>10</v>
      </c>
      <c r="U97" s="73"/>
      <c r="V97" s="73">
        <f t="shared" si="18"/>
        <v>1</v>
      </c>
      <c r="W97" s="73" t="s">
        <v>67</v>
      </c>
      <c r="X97" s="73">
        <f t="shared" si="19"/>
        <v>0</v>
      </c>
      <c r="Y97" s="73">
        <v>0</v>
      </c>
      <c r="Z97" s="73" t="str">
        <f t="shared" si="20"/>
        <v>0</v>
      </c>
      <c r="AA97" s="73">
        <f t="shared" si="21"/>
        <v>49</v>
      </c>
      <c r="AB97" s="79"/>
    </row>
    <row r="98" spans="1:28" x14ac:dyDescent="0.25">
      <c r="A98" s="62">
        <v>65</v>
      </c>
      <c r="B98" s="59" t="s">
        <v>169</v>
      </c>
      <c r="C98" s="59" t="s">
        <v>170</v>
      </c>
      <c r="D98" s="59" t="s">
        <v>174</v>
      </c>
      <c r="E98" s="80" t="s">
        <v>143</v>
      </c>
      <c r="F98" s="59" t="s">
        <v>176</v>
      </c>
      <c r="G98" s="66">
        <v>118.7</v>
      </c>
      <c r="H98" s="67" t="str">
        <f t="shared" si="11"/>
        <v>0</v>
      </c>
      <c r="I98" s="59">
        <v>0.81</v>
      </c>
      <c r="J98" s="68" t="str">
        <f t="shared" si="12"/>
        <v>8</v>
      </c>
      <c r="K98" s="72">
        <v>83.98</v>
      </c>
      <c r="L98" s="73" t="str">
        <f t="shared" si="13"/>
        <v>6</v>
      </c>
      <c r="M98" s="73">
        <v>0</v>
      </c>
      <c r="N98" s="73" t="str">
        <f t="shared" si="14"/>
        <v>8</v>
      </c>
      <c r="O98" s="72">
        <v>14</v>
      </c>
      <c r="P98" s="73" t="str">
        <f t="shared" si="15"/>
        <v>5</v>
      </c>
      <c r="Q98" s="74">
        <v>0</v>
      </c>
      <c r="R98" s="73" t="str">
        <f t="shared" si="16"/>
        <v>10</v>
      </c>
      <c r="S98" s="62">
        <v>0</v>
      </c>
      <c r="T98" s="73" t="str">
        <f t="shared" si="17"/>
        <v>10</v>
      </c>
      <c r="U98" s="73"/>
      <c r="V98" s="73">
        <f t="shared" si="18"/>
        <v>1</v>
      </c>
      <c r="W98" s="73" t="s">
        <v>67</v>
      </c>
      <c r="X98" s="73">
        <f t="shared" si="19"/>
        <v>0</v>
      </c>
      <c r="Y98" s="73">
        <v>2</v>
      </c>
      <c r="Z98" s="73" t="str">
        <f t="shared" si="20"/>
        <v>1</v>
      </c>
      <c r="AA98" s="73">
        <f t="shared" si="21"/>
        <v>49</v>
      </c>
      <c r="AB98" s="79"/>
    </row>
    <row r="99" spans="1:28" x14ac:dyDescent="0.25">
      <c r="A99" s="62">
        <v>110</v>
      </c>
      <c r="B99" s="59" t="s">
        <v>169</v>
      </c>
      <c r="C99" s="59" t="s">
        <v>170</v>
      </c>
      <c r="D99" s="59" t="s">
        <v>175</v>
      </c>
      <c r="E99" s="81" t="s">
        <v>128</v>
      </c>
      <c r="F99" s="59" t="s">
        <v>179</v>
      </c>
      <c r="G99" s="66">
        <v>93.64</v>
      </c>
      <c r="H99" s="67" t="str">
        <f t="shared" si="11"/>
        <v>1</v>
      </c>
      <c r="I99" s="59">
        <v>1.51</v>
      </c>
      <c r="J99" s="68" t="str">
        <f t="shared" si="12"/>
        <v>8</v>
      </c>
      <c r="K99" s="72">
        <v>82.38</v>
      </c>
      <c r="L99" s="73" t="str">
        <f t="shared" si="13"/>
        <v>6</v>
      </c>
      <c r="M99" s="73">
        <v>0</v>
      </c>
      <c r="N99" s="73" t="str">
        <f t="shared" si="14"/>
        <v>8</v>
      </c>
      <c r="O99" s="72">
        <v>14</v>
      </c>
      <c r="P99" s="73" t="str">
        <f t="shared" si="15"/>
        <v>5</v>
      </c>
      <c r="Q99" s="74">
        <v>15</v>
      </c>
      <c r="R99" s="73" t="str">
        <f t="shared" si="16"/>
        <v>0</v>
      </c>
      <c r="S99" s="62">
        <v>65</v>
      </c>
      <c r="T99" s="73" t="str">
        <f t="shared" si="17"/>
        <v>10</v>
      </c>
      <c r="U99" s="73" t="s">
        <v>46</v>
      </c>
      <c r="V99" s="73">
        <f t="shared" si="18"/>
        <v>0</v>
      </c>
      <c r="W99" s="73" t="s">
        <v>67</v>
      </c>
      <c r="X99" s="73">
        <f t="shared" si="19"/>
        <v>0</v>
      </c>
      <c r="Y99" s="73">
        <v>0</v>
      </c>
      <c r="Z99" s="73" t="str">
        <f t="shared" si="20"/>
        <v>0</v>
      </c>
      <c r="AA99" s="73">
        <f t="shared" si="21"/>
        <v>38</v>
      </c>
      <c r="AB99" s="79"/>
    </row>
    <row r="100" spans="1:28" x14ac:dyDescent="0.25">
      <c r="A100" s="62">
        <v>117</v>
      </c>
      <c r="B100" s="59" t="s">
        <v>169</v>
      </c>
      <c r="C100" s="59" t="s">
        <v>170</v>
      </c>
      <c r="D100" s="59" t="s">
        <v>174</v>
      </c>
      <c r="E100" s="80" t="s">
        <v>143</v>
      </c>
      <c r="F100" s="59" t="s">
        <v>179</v>
      </c>
      <c r="G100" s="66">
        <v>80.89</v>
      </c>
      <c r="H100" s="67" t="str">
        <f t="shared" si="11"/>
        <v>1</v>
      </c>
      <c r="I100" s="59">
        <v>3.66</v>
      </c>
      <c r="J100" s="68" t="str">
        <f t="shared" si="12"/>
        <v>8</v>
      </c>
      <c r="K100" s="72">
        <v>82.16</v>
      </c>
      <c r="L100" s="73" t="str">
        <f t="shared" si="13"/>
        <v>6</v>
      </c>
      <c r="M100" s="73">
        <v>0</v>
      </c>
      <c r="N100" s="73" t="str">
        <f t="shared" si="14"/>
        <v>8</v>
      </c>
      <c r="O100" s="72">
        <v>7</v>
      </c>
      <c r="P100" s="73" t="str">
        <f t="shared" si="15"/>
        <v>5</v>
      </c>
      <c r="Q100" s="74">
        <v>0</v>
      </c>
      <c r="R100" s="73" t="str">
        <f t="shared" si="16"/>
        <v>10</v>
      </c>
      <c r="S100" s="62">
        <v>0</v>
      </c>
      <c r="T100" s="73" t="str">
        <f t="shared" si="17"/>
        <v>10</v>
      </c>
      <c r="U100" s="73"/>
      <c r="V100" s="73">
        <f t="shared" si="18"/>
        <v>1</v>
      </c>
      <c r="W100" s="73" t="s">
        <v>67</v>
      </c>
      <c r="X100" s="73">
        <f t="shared" si="19"/>
        <v>0</v>
      </c>
      <c r="Y100" s="73">
        <v>0</v>
      </c>
      <c r="Z100" s="73" t="str">
        <f t="shared" si="20"/>
        <v>0</v>
      </c>
      <c r="AA100" s="73">
        <f t="shared" si="21"/>
        <v>49</v>
      </c>
      <c r="AB100" s="79"/>
    </row>
    <row r="101" spans="1:28" x14ac:dyDescent="0.25">
      <c r="A101" s="62">
        <v>253</v>
      </c>
      <c r="B101" s="59" t="s">
        <v>169</v>
      </c>
      <c r="C101" s="65" t="s">
        <v>170</v>
      </c>
      <c r="D101" s="65" t="s">
        <v>171</v>
      </c>
      <c r="E101" s="80" t="s">
        <v>109</v>
      </c>
      <c r="F101" s="65" t="s">
        <v>172</v>
      </c>
      <c r="G101" s="71">
        <v>111.83</v>
      </c>
      <c r="H101" s="67" t="str">
        <f t="shared" si="11"/>
        <v>0</v>
      </c>
      <c r="I101" s="65">
        <v>1.1000000000000001</v>
      </c>
      <c r="J101" s="68" t="str">
        <f t="shared" si="12"/>
        <v>8</v>
      </c>
      <c r="K101" s="72">
        <v>91.91</v>
      </c>
      <c r="L101" s="73" t="str">
        <f t="shared" si="13"/>
        <v>2</v>
      </c>
      <c r="M101" s="72">
        <v>0</v>
      </c>
      <c r="N101" s="73" t="str">
        <f t="shared" si="14"/>
        <v>8</v>
      </c>
      <c r="O101" s="72">
        <v>17</v>
      </c>
      <c r="P101" s="73" t="str">
        <f t="shared" si="15"/>
        <v>5</v>
      </c>
      <c r="Q101" s="74">
        <v>0</v>
      </c>
      <c r="R101" s="73" t="str">
        <f t="shared" si="16"/>
        <v>10</v>
      </c>
      <c r="S101" s="62">
        <v>0</v>
      </c>
      <c r="T101" s="73" t="str">
        <f t="shared" si="17"/>
        <v>10</v>
      </c>
      <c r="U101" s="73"/>
      <c r="V101" s="73">
        <f t="shared" si="18"/>
        <v>1</v>
      </c>
      <c r="W101" s="73" t="s">
        <v>67</v>
      </c>
      <c r="X101" s="73">
        <f t="shared" si="19"/>
        <v>0</v>
      </c>
      <c r="Y101" s="73">
        <v>344</v>
      </c>
      <c r="Z101" s="73" t="str">
        <f t="shared" si="20"/>
        <v>5</v>
      </c>
      <c r="AA101" s="73">
        <f t="shared" si="21"/>
        <v>49</v>
      </c>
      <c r="AB101" s="79"/>
    </row>
    <row r="102" spans="1:28" x14ac:dyDescent="0.25">
      <c r="A102" s="62">
        <v>3</v>
      </c>
      <c r="B102" s="59" t="s">
        <v>169</v>
      </c>
      <c r="C102" s="59" t="s">
        <v>170</v>
      </c>
      <c r="D102" s="59" t="s">
        <v>175</v>
      </c>
      <c r="E102" s="81" t="s">
        <v>131</v>
      </c>
      <c r="F102" s="59" t="s">
        <v>177</v>
      </c>
      <c r="G102" s="66">
        <v>141.47999999999999</v>
      </c>
      <c r="H102" s="67" t="str">
        <f t="shared" si="11"/>
        <v>0</v>
      </c>
      <c r="I102" s="59">
        <v>1.68</v>
      </c>
      <c r="J102" s="68" t="str">
        <f t="shared" si="12"/>
        <v>8</v>
      </c>
      <c r="K102" s="72">
        <v>81.34</v>
      </c>
      <c r="L102" s="73" t="str">
        <f t="shared" si="13"/>
        <v>6</v>
      </c>
      <c r="M102" s="73">
        <v>0</v>
      </c>
      <c r="N102" s="73" t="str">
        <f t="shared" si="14"/>
        <v>8</v>
      </c>
      <c r="O102" s="72">
        <v>10</v>
      </c>
      <c r="P102" s="73" t="str">
        <f t="shared" si="15"/>
        <v>5</v>
      </c>
      <c r="Q102" s="74">
        <v>8</v>
      </c>
      <c r="R102" s="73" t="str">
        <f t="shared" si="16"/>
        <v>0</v>
      </c>
      <c r="S102" s="62">
        <v>61</v>
      </c>
      <c r="T102" s="73" t="str">
        <f t="shared" si="17"/>
        <v>10</v>
      </c>
      <c r="U102" s="73" t="s">
        <v>46</v>
      </c>
      <c r="V102" s="73">
        <f t="shared" si="18"/>
        <v>0</v>
      </c>
      <c r="W102" s="73" t="s">
        <v>67</v>
      </c>
      <c r="X102" s="73">
        <f t="shared" si="19"/>
        <v>0</v>
      </c>
      <c r="Y102" s="73">
        <v>0</v>
      </c>
      <c r="Z102" s="73" t="str">
        <f t="shared" si="20"/>
        <v>0</v>
      </c>
      <c r="AA102" s="73">
        <f t="shared" si="21"/>
        <v>37</v>
      </c>
      <c r="AB102" s="79"/>
    </row>
    <row r="103" spans="1:28" x14ac:dyDescent="0.25">
      <c r="A103" s="62">
        <v>51</v>
      </c>
      <c r="B103" s="59" t="s">
        <v>169</v>
      </c>
      <c r="C103" s="59" t="s">
        <v>170</v>
      </c>
      <c r="D103" s="59" t="s">
        <v>171</v>
      </c>
      <c r="E103" s="80" t="s">
        <v>103</v>
      </c>
      <c r="F103" s="59" t="s">
        <v>177</v>
      </c>
      <c r="G103" s="66">
        <v>101.02</v>
      </c>
      <c r="H103" s="67" t="str">
        <f t="shared" si="11"/>
        <v>0</v>
      </c>
      <c r="I103" s="59">
        <v>1.69</v>
      </c>
      <c r="J103" s="68" t="str">
        <f t="shared" si="12"/>
        <v>8</v>
      </c>
      <c r="K103" s="72">
        <v>83.42</v>
      </c>
      <c r="L103" s="73" t="str">
        <f t="shared" si="13"/>
        <v>6</v>
      </c>
      <c r="M103" s="73">
        <v>0</v>
      </c>
      <c r="N103" s="73" t="str">
        <f t="shared" si="14"/>
        <v>8</v>
      </c>
      <c r="O103" s="72">
        <v>13</v>
      </c>
      <c r="P103" s="73" t="str">
        <f t="shared" si="15"/>
        <v>5</v>
      </c>
      <c r="Q103" s="74">
        <v>0</v>
      </c>
      <c r="R103" s="73" t="str">
        <f t="shared" si="16"/>
        <v>10</v>
      </c>
      <c r="S103" s="62">
        <v>0</v>
      </c>
      <c r="T103" s="73" t="str">
        <f t="shared" si="17"/>
        <v>10</v>
      </c>
      <c r="U103" s="73"/>
      <c r="V103" s="73">
        <f t="shared" si="18"/>
        <v>1</v>
      </c>
      <c r="W103" s="73" t="s">
        <v>67</v>
      </c>
      <c r="X103" s="73">
        <f t="shared" si="19"/>
        <v>0</v>
      </c>
      <c r="Y103" s="73">
        <v>0</v>
      </c>
      <c r="Z103" s="73" t="str">
        <f t="shared" si="20"/>
        <v>0</v>
      </c>
      <c r="AA103" s="73">
        <f t="shared" si="21"/>
        <v>48</v>
      </c>
      <c r="AB103" s="79"/>
    </row>
    <row r="104" spans="1:28" x14ac:dyDescent="0.25">
      <c r="A104" s="62">
        <v>128</v>
      </c>
      <c r="B104" s="59" t="s">
        <v>169</v>
      </c>
      <c r="C104" s="59" t="s">
        <v>170</v>
      </c>
      <c r="D104" s="59" t="s">
        <v>137</v>
      </c>
      <c r="E104" s="81" t="s">
        <v>155</v>
      </c>
      <c r="F104" s="59" t="s">
        <v>179</v>
      </c>
      <c r="G104" s="66">
        <v>105.92</v>
      </c>
      <c r="H104" s="67" t="str">
        <f t="shared" si="11"/>
        <v>0</v>
      </c>
      <c r="I104" s="59">
        <v>4.53</v>
      </c>
      <c r="J104" s="68" t="str">
        <f t="shared" si="12"/>
        <v>8</v>
      </c>
      <c r="K104" s="72">
        <v>83.5</v>
      </c>
      <c r="L104" s="73" t="str">
        <f t="shared" si="13"/>
        <v>6</v>
      </c>
      <c r="M104" s="73">
        <v>0</v>
      </c>
      <c r="N104" s="73" t="str">
        <f t="shared" si="14"/>
        <v>8</v>
      </c>
      <c r="O104" s="72">
        <v>1</v>
      </c>
      <c r="P104" s="73" t="str">
        <f t="shared" si="15"/>
        <v>5</v>
      </c>
      <c r="Q104" s="74">
        <v>15</v>
      </c>
      <c r="R104" s="73" t="str">
        <f t="shared" si="16"/>
        <v>0</v>
      </c>
      <c r="S104" s="62">
        <v>66</v>
      </c>
      <c r="T104" s="73" t="str">
        <f t="shared" si="17"/>
        <v>10</v>
      </c>
      <c r="U104" s="73" t="s">
        <v>46</v>
      </c>
      <c r="V104" s="73">
        <f t="shared" si="18"/>
        <v>0</v>
      </c>
      <c r="W104" s="73" t="s">
        <v>67</v>
      </c>
      <c r="X104" s="73">
        <f t="shared" si="19"/>
        <v>0</v>
      </c>
      <c r="Y104" s="73">
        <v>0</v>
      </c>
      <c r="Z104" s="73" t="str">
        <f t="shared" si="20"/>
        <v>0</v>
      </c>
      <c r="AA104" s="73">
        <f t="shared" si="21"/>
        <v>37</v>
      </c>
      <c r="AB104" s="79"/>
    </row>
    <row r="105" spans="1:28" x14ac:dyDescent="0.25">
      <c r="A105" s="62">
        <v>143</v>
      </c>
      <c r="B105" s="59" t="s">
        <v>169</v>
      </c>
      <c r="C105" s="59" t="s">
        <v>170</v>
      </c>
      <c r="D105" s="59" t="s">
        <v>173</v>
      </c>
      <c r="E105" s="80" t="s">
        <v>115</v>
      </c>
      <c r="F105" s="59" t="s">
        <v>179</v>
      </c>
      <c r="G105" s="66">
        <v>31.62</v>
      </c>
      <c r="H105" s="67" t="str">
        <f t="shared" si="11"/>
        <v>1</v>
      </c>
      <c r="I105" s="59">
        <v>70.150000000000006</v>
      </c>
      <c r="J105" s="68" t="str">
        <f t="shared" si="12"/>
        <v>8</v>
      </c>
      <c r="K105" s="72">
        <v>95.72</v>
      </c>
      <c r="L105" s="73" t="str">
        <f t="shared" si="13"/>
        <v>0</v>
      </c>
      <c r="M105" s="73">
        <v>0</v>
      </c>
      <c r="N105" s="73" t="str">
        <f t="shared" si="14"/>
        <v>8</v>
      </c>
      <c r="O105" s="72">
        <v>30</v>
      </c>
      <c r="P105" s="73" t="str">
        <f t="shared" si="15"/>
        <v>10</v>
      </c>
      <c r="Q105" s="74">
        <v>0</v>
      </c>
      <c r="R105" s="73" t="str">
        <f t="shared" si="16"/>
        <v>10</v>
      </c>
      <c r="S105" s="62">
        <v>0</v>
      </c>
      <c r="T105" s="73" t="str">
        <f t="shared" si="17"/>
        <v>10</v>
      </c>
      <c r="U105" s="73"/>
      <c r="V105" s="73">
        <f t="shared" si="18"/>
        <v>1</v>
      </c>
      <c r="W105" s="73" t="s">
        <v>67</v>
      </c>
      <c r="X105" s="73">
        <f t="shared" si="19"/>
        <v>0</v>
      </c>
      <c r="Y105" s="73">
        <v>0</v>
      </c>
      <c r="Z105" s="73" t="str">
        <f t="shared" si="20"/>
        <v>0</v>
      </c>
      <c r="AA105" s="73">
        <f t="shared" si="21"/>
        <v>48</v>
      </c>
      <c r="AB105" s="79"/>
    </row>
    <row r="106" spans="1:28" x14ac:dyDescent="0.25">
      <c r="A106" s="62">
        <v>25</v>
      </c>
      <c r="B106" s="59" t="s">
        <v>169</v>
      </c>
      <c r="C106" s="59" t="s">
        <v>170</v>
      </c>
      <c r="D106" s="59" t="s">
        <v>137</v>
      </c>
      <c r="E106" s="81" t="s">
        <v>156</v>
      </c>
      <c r="F106" s="59" t="s">
        <v>177</v>
      </c>
      <c r="G106" s="66">
        <v>92.03</v>
      </c>
      <c r="H106" s="67" t="str">
        <f t="shared" si="11"/>
        <v>1</v>
      </c>
      <c r="I106" s="59">
        <v>4.34</v>
      </c>
      <c r="J106" s="68" t="str">
        <f t="shared" si="12"/>
        <v>8</v>
      </c>
      <c r="K106" s="72">
        <v>88.47</v>
      </c>
      <c r="L106" s="73" t="str">
        <f t="shared" si="13"/>
        <v>4</v>
      </c>
      <c r="M106" s="73">
        <v>0</v>
      </c>
      <c r="N106" s="73" t="str">
        <f t="shared" si="14"/>
        <v>8</v>
      </c>
      <c r="O106" s="72">
        <v>16</v>
      </c>
      <c r="P106" s="73" t="str">
        <f t="shared" si="15"/>
        <v>5</v>
      </c>
      <c r="Q106" s="74">
        <v>9</v>
      </c>
      <c r="R106" s="73" t="str">
        <f t="shared" si="16"/>
        <v>0</v>
      </c>
      <c r="S106" s="62">
        <v>73</v>
      </c>
      <c r="T106" s="73" t="str">
        <f t="shared" si="17"/>
        <v>10</v>
      </c>
      <c r="U106" s="73" t="s">
        <v>46</v>
      </c>
      <c r="V106" s="73">
        <f t="shared" si="18"/>
        <v>0</v>
      </c>
      <c r="W106" s="73" t="s">
        <v>67</v>
      </c>
      <c r="X106" s="73">
        <f t="shared" si="19"/>
        <v>0</v>
      </c>
      <c r="Y106" s="73">
        <v>0</v>
      </c>
      <c r="Z106" s="73" t="str">
        <f t="shared" si="20"/>
        <v>0</v>
      </c>
      <c r="AA106" s="73">
        <f t="shared" si="21"/>
        <v>36</v>
      </c>
      <c r="AB106" s="79"/>
    </row>
    <row r="107" spans="1:28" x14ac:dyDescent="0.25">
      <c r="A107" s="62">
        <v>35</v>
      </c>
      <c r="B107" s="59" t="s">
        <v>169</v>
      </c>
      <c r="C107" s="59" t="s">
        <v>170</v>
      </c>
      <c r="D107" s="59" t="s">
        <v>119</v>
      </c>
      <c r="E107" s="80" t="s">
        <v>118</v>
      </c>
      <c r="F107" s="59" t="s">
        <v>177</v>
      </c>
      <c r="G107" s="66">
        <v>42.22</v>
      </c>
      <c r="H107" s="67" t="str">
        <f t="shared" si="11"/>
        <v>1</v>
      </c>
      <c r="I107" s="59">
        <v>2.06</v>
      </c>
      <c r="J107" s="68" t="str">
        <f t="shared" si="12"/>
        <v>8</v>
      </c>
      <c r="K107" s="72">
        <v>87.27</v>
      </c>
      <c r="L107" s="73" t="str">
        <f t="shared" si="13"/>
        <v>4</v>
      </c>
      <c r="M107" s="73">
        <v>0</v>
      </c>
      <c r="N107" s="73" t="str">
        <f t="shared" si="14"/>
        <v>8</v>
      </c>
      <c r="O107" s="72">
        <v>23</v>
      </c>
      <c r="P107" s="73" t="str">
        <f t="shared" si="15"/>
        <v>5</v>
      </c>
      <c r="Q107" s="74">
        <v>0</v>
      </c>
      <c r="R107" s="73" t="str">
        <f t="shared" si="16"/>
        <v>10</v>
      </c>
      <c r="S107" s="62">
        <v>0</v>
      </c>
      <c r="T107" s="73" t="str">
        <f t="shared" si="17"/>
        <v>10</v>
      </c>
      <c r="U107" s="73"/>
      <c r="V107" s="73">
        <f t="shared" si="18"/>
        <v>1</v>
      </c>
      <c r="W107" s="73" t="s">
        <v>67</v>
      </c>
      <c r="X107" s="73">
        <f t="shared" si="19"/>
        <v>0</v>
      </c>
      <c r="Y107" s="73">
        <v>0</v>
      </c>
      <c r="Z107" s="73" t="str">
        <f t="shared" si="20"/>
        <v>0</v>
      </c>
      <c r="AA107" s="73">
        <f t="shared" si="21"/>
        <v>47</v>
      </c>
      <c r="AB107" s="79"/>
    </row>
    <row r="108" spans="1:28" x14ac:dyDescent="0.25">
      <c r="A108" s="62">
        <v>42</v>
      </c>
      <c r="B108" s="59" t="s">
        <v>169</v>
      </c>
      <c r="C108" s="59" t="s">
        <v>170</v>
      </c>
      <c r="D108" s="59" t="s">
        <v>171</v>
      </c>
      <c r="E108" s="81" t="s">
        <v>112</v>
      </c>
      <c r="F108" s="59" t="s">
        <v>177</v>
      </c>
      <c r="G108" s="66">
        <v>94.37</v>
      </c>
      <c r="H108" s="67" t="str">
        <f t="shared" si="11"/>
        <v>1</v>
      </c>
      <c r="I108" s="59">
        <v>2.16</v>
      </c>
      <c r="J108" s="68" t="str">
        <f t="shared" si="12"/>
        <v>8</v>
      </c>
      <c r="K108" s="72">
        <v>88.49</v>
      </c>
      <c r="L108" s="73" t="str">
        <f t="shared" si="13"/>
        <v>4</v>
      </c>
      <c r="M108" s="73">
        <v>0</v>
      </c>
      <c r="N108" s="73" t="str">
        <f t="shared" si="14"/>
        <v>8</v>
      </c>
      <c r="O108" s="72">
        <v>20</v>
      </c>
      <c r="P108" s="73" t="str">
        <f t="shared" si="15"/>
        <v>5</v>
      </c>
      <c r="Q108" s="74">
        <v>9</v>
      </c>
      <c r="R108" s="73" t="str">
        <f t="shared" si="16"/>
        <v>0</v>
      </c>
      <c r="S108" s="62">
        <v>62</v>
      </c>
      <c r="T108" s="73" t="str">
        <f t="shared" si="17"/>
        <v>10</v>
      </c>
      <c r="U108" s="73" t="s">
        <v>46</v>
      </c>
      <c r="V108" s="73">
        <f t="shared" si="18"/>
        <v>0</v>
      </c>
      <c r="W108" s="73" t="s">
        <v>67</v>
      </c>
      <c r="X108" s="73">
        <f t="shared" si="19"/>
        <v>0</v>
      </c>
      <c r="Y108" s="73">
        <v>0</v>
      </c>
      <c r="Z108" s="73" t="str">
        <f t="shared" si="20"/>
        <v>0</v>
      </c>
      <c r="AA108" s="73">
        <f t="shared" si="21"/>
        <v>36</v>
      </c>
      <c r="AB108" s="79"/>
    </row>
    <row r="109" spans="1:28" x14ac:dyDescent="0.25">
      <c r="A109" s="62">
        <v>44</v>
      </c>
      <c r="B109" s="59" t="s">
        <v>169</v>
      </c>
      <c r="C109" s="59" t="s">
        <v>170</v>
      </c>
      <c r="D109" s="59" t="s">
        <v>171</v>
      </c>
      <c r="E109" s="80" t="s">
        <v>110</v>
      </c>
      <c r="F109" s="59" t="s">
        <v>177</v>
      </c>
      <c r="G109" s="66">
        <v>81.91</v>
      </c>
      <c r="H109" s="67" t="str">
        <f t="shared" si="11"/>
        <v>1</v>
      </c>
      <c r="I109" s="59">
        <v>1.32</v>
      </c>
      <c r="J109" s="68" t="str">
        <f t="shared" si="12"/>
        <v>8</v>
      </c>
      <c r="K109" s="72">
        <v>86.55</v>
      </c>
      <c r="L109" s="73" t="str">
        <f t="shared" si="13"/>
        <v>4</v>
      </c>
      <c r="M109" s="73">
        <v>0</v>
      </c>
      <c r="N109" s="73" t="str">
        <f t="shared" si="14"/>
        <v>8</v>
      </c>
      <c r="O109" s="72">
        <v>16</v>
      </c>
      <c r="P109" s="73" t="str">
        <f t="shared" si="15"/>
        <v>5</v>
      </c>
      <c r="Q109" s="74">
        <v>0</v>
      </c>
      <c r="R109" s="73" t="str">
        <f t="shared" si="16"/>
        <v>10</v>
      </c>
      <c r="S109" s="62">
        <v>0</v>
      </c>
      <c r="T109" s="73" t="str">
        <f t="shared" si="17"/>
        <v>10</v>
      </c>
      <c r="U109" s="73"/>
      <c r="V109" s="73">
        <f t="shared" si="18"/>
        <v>1</v>
      </c>
      <c r="W109" s="73" t="s">
        <v>67</v>
      </c>
      <c r="X109" s="73">
        <f t="shared" si="19"/>
        <v>0</v>
      </c>
      <c r="Y109" s="73">
        <v>0</v>
      </c>
      <c r="Z109" s="73" t="str">
        <f t="shared" si="20"/>
        <v>0</v>
      </c>
      <c r="AA109" s="73">
        <f t="shared" si="21"/>
        <v>47</v>
      </c>
      <c r="AB109" s="79"/>
    </row>
    <row r="110" spans="1:28" x14ac:dyDescent="0.25">
      <c r="A110" s="62">
        <v>123</v>
      </c>
      <c r="B110" s="59" t="s">
        <v>169</v>
      </c>
      <c r="C110" s="59" t="s">
        <v>170</v>
      </c>
      <c r="D110" s="59" t="s">
        <v>136</v>
      </c>
      <c r="E110" s="80" t="s">
        <v>154</v>
      </c>
      <c r="F110" s="59" t="s">
        <v>179</v>
      </c>
      <c r="G110" s="66">
        <v>84.06</v>
      </c>
      <c r="H110" s="67" t="str">
        <f t="shared" si="11"/>
        <v>1</v>
      </c>
      <c r="I110" s="59">
        <v>9.65</v>
      </c>
      <c r="J110" s="68" t="str">
        <f t="shared" si="12"/>
        <v>8</v>
      </c>
      <c r="K110" s="72">
        <v>87.57</v>
      </c>
      <c r="L110" s="73" t="str">
        <f t="shared" si="13"/>
        <v>4</v>
      </c>
      <c r="M110" s="73">
        <v>0</v>
      </c>
      <c r="N110" s="73" t="str">
        <f t="shared" si="14"/>
        <v>8</v>
      </c>
      <c r="O110" s="72">
        <v>12</v>
      </c>
      <c r="P110" s="73" t="str">
        <f t="shared" si="15"/>
        <v>5</v>
      </c>
      <c r="Q110" s="74">
        <v>0</v>
      </c>
      <c r="R110" s="73" t="str">
        <f t="shared" si="16"/>
        <v>10</v>
      </c>
      <c r="S110" s="62">
        <v>0</v>
      </c>
      <c r="T110" s="73" t="str">
        <f t="shared" si="17"/>
        <v>10</v>
      </c>
      <c r="U110" s="73"/>
      <c r="V110" s="73">
        <f t="shared" si="18"/>
        <v>1</v>
      </c>
      <c r="W110" s="73" t="s">
        <v>67</v>
      </c>
      <c r="X110" s="73">
        <f t="shared" si="19"/>
        <v>0</v>
      </c>
      <c r="Y110" s="73">
        <v>0</v>
      </c>
      <c r="Z110" s="73" t="str">
        <f t="shared" si="20"/>
        <v>0</v>
      </c>
      <c r="AA110" s="73">
        <f t="shared" si="21"/>
        <v>47</v>
      </c>
      <c r="AB110" s="79"/>
    </row>
    <row r="111" spans="1:28" x14ac:dyDescent="0.25">
      <c r="A111" s="62">
        <v>126</v>
      </c>
      <c r="B111" s="59" t="s">
        <v>169</v>
      </c>
      <c r="C111" s="59" t="s">
        <v>170</v>
      </c>
      <c r="D111" s="59" t="s">
        <v>137</v>
      </c>
      <c r="E111" s="81" t="s">
        <v>147</v>
      </c>
      <c r="F111" s="59" t="s">
        <v>179</v>
      </c>
      <c r="G111" s="66">
        <v>94.48</v>
      </c>
      <c r="H111" s="67" t="str">
        <f t="shared" si="11"/>
        <v>1</v>
      </c>
      <c r="I111" s="59">
        <v>2.21</v>
      </c>
      <c r="J111" s="68" t="str">
        <f t="shared" si="12"/>
        <v>8</v>
      </c>
      <c r="K111" s="72">
        <v>85.71</v>
      </c>
      <c r="L111" s="73" t="str">
        <f t="shared" si="13"/>
        <v>4</v>
      </c>
      <c r="M111" s="73">
        <v>0</v>
      </c>
      <c r="N111" s="73" t="str">
        <f t="shared" si="14"/>
        <v>8</v>
      </c>
      <c r="O111" s="72">
        <v>0</v>
      </c>
      <c r="P111" s="73" t="str">
        <f t="shared" si="15"/>
        <v>5</v>
      </c>
      <c r="Q111" s="74">
        <v>11</v>
      </c>
      <c r="R111" s="73" t="str">
        <f t="shared" si="16"/>
        <v>0</v>
      </c>
      <c r="S111" s="62">
        <v>63</v>
      </c>
      <c r="T111" s="73" t="str">
        <f t="shared" si="17"/>
        <v>10</v>
      </c>
      <c r="U111" s="73" t="s">
        <v>46</v>
      </c>
      <c r="V111" s="73">
        <f t="shared" si="18"/>
        <v>0</v>
      </c>
      <c r="W111" s="73" t="s">
        <v>67</v>
      </c>
      <c r="X111" s="73">
        <f t="shared" si="19"/>
        <v>0</v>
      </c>
      <c r="Y111" s="73">
        <v>0</v>
      </c>
      <c r="Z111" s="73" t="str">
        <f t="shared" si="20"/>
        <v>0</v>
      </c>
      <c r="AA111" s="73">
        <f t="shared" si="21"/>
        <v>36</v>
      </c>
      <c r="AB111" s="79"/>
    </row>
    <row r="112" spans="1:28" x14ac:dyDescent="0.25">
      <c r="A112" s="62">
        <v>129</v>
      </c>
      <c r="B112" s="59" t="s">
        <v>169</v>
      </c>
      <c r="C112" s="59" t="s">
        <v>170</v>
      </c>
      <c r="D112" s="59" t="s">
        <v>137</v>
      </c>
      <c r="E112" s="81" t="s">
        <v>156</v>
      </c>
      <c r="F112" s="59" t="s">
        <v>179</v>
      </c>
      <c r="G112" s="66">
        <v>90.96</v>
      </c>
      <c r="H112" s="67" t="str">
        <f t="shared" si="11"/>
        <v>1</v>
      </c>
      <c r="I112" s="59">
        <v>2.23</v>
      </c>
      <c r="J112" s="68" t="str">
        <f t="shared" si="12"/>
        <v>8</v>
      </c>
      <c r="K112" s="72">
        <v>88.15</v>
      </c>
      <c r="L112" s="73" t="str">
        <f t="shared" si="13"/>
        <v>4</v>
      </c>
      <c r="M112" s="73">
        <v>0</v>
      </c>
      <c r="N112" s="73" t="str">
        <f t="shared" si="14"/>
        <v>8</v>
      </c>
      <c r="O112" s="72">
        <v>11</v>
      </c>
      <c r="P112" s="73" t="str">
        <f t="shared" si="15"/>
        <v>5</v>
      </c>
      <c r="Q112" s="74">
        <v>9</v>
      </c>
      <c r="R112" s="73" t="str">
        <f t="shared" si="16"/>
        <v>0</v>
      </c>
      <c r="S112" s="62">
        <v>73</v>
      </c>
      <c r="T112" s="73" t="str">
        <f t="shared" si="17"/>
        <v>10</v>
      </c>
      <c r="U112" s="73" t="s">
        <v>46</v>
      </c>
      <c r="V112" s="73">
        <f t="shared" si="18"/>
        <v>0</v>
      </c>
      <c r="W112" s="73" t="s">
        <v>67</v>
      </c>
      <c r="X112" s="73">
        <f t="shared" si="19"/>
        <v>0</v>
      </c>
      <c r="Y112" s="73">
        <v>0</v>
      </c>
      <c r="Z112" s="73" t="str">
        <f t="shared" si="20"/>
        <v>0</v>
      </c>
      <c r="AA112" s="73">
        <f t="shared" si="21"/>
        <v>36</v>
      </c>
      <c r="AB112" s="79"/>
    </row>
    <row r="113" spans="1:28" x14ac:dyDescent="0.25">
      <c r="A113" s="62">
        <v>146</v>
      </c>
      <c r="B113" s="59" t="s">
        <v>169</v>
      </c>
      <c r="C113" s="59" t="s">
        <v>170</v>
      </c>
      <c r="D113" s="59" t="s">
        <v>171</v>
      </c>
      <c r="E113" s="81" t="s">
        <v>112</v>
      </c>
      <c r="F113" s="59" t="s">
        <v>179</v>
      </c>
      <c r="G113" s="66">
        <v>88.52</v>
      </c>
      <c r="H113" s="67" t="str">
        <f t="shared" si="11"/>
        <v>1</v>
      </c>
      <c r="I113" s="59">
        <v>1.5</v>
      </c>
      <c r="J113" s="68" t="str">
        <f t="shared" si="12"/>
        <v>8</v>
      </c>
      <c r="K113" s="72">
        <v>88.08</v>
      </c>
      <c r="L113" s="73" t="str">
        <f t="shared" si="13"/>
        <v>4</v>
      </c>
      <c r="M113" s="73">
        <v>0</v>
      </c>
      <c r="N113" s="73" t="str">
        <f t="shared" si="14"/>
        <v>8</v>
      </c>
      <c r="O113" s="72">
        <v>29</v>
      </c>
      <c r="P113" s="73" t="str">
        <f t="shared" si="15"/>
        <v>5</v>
      </c>
      <c r="Q113" s="74">
        <v>9</v>
      </c>
      <c r="R113" s="73" t="str">
        <f t="shared" si="16"/>
        <v>0</v>
      </c>
      <c r="S113" s="62">
        <v>62</v>
      </c>
      <c r="T113" s="73" t="str">
        <f t="shared" si="17"/>
        <v>10</v>
      </c>
      <c r="U113" s="73" t="s">
        <v>46</v>
      </c>
      <c r="V113" s="73">
        <f t="shared" si="18"/>
        <v>0</v>
      </c>
      <c r="W113" s="73" t="s">
        <v>67</v>
      </c>
      <c r="X113" s="73">
        <f t="shared" si="19"/>
        <v>0</v>
      </c>
      <c r="Y113" s="73">
        <v>0</v>
      </c>
      <c r="Z113" s="73" t="str">
        <f t="shared" si="20"/>
        <v>0</v>
      </c>
      <c r="AA113" s="73">
        <f t="shared" si="21"/>
        <v>36</v>
      </c>
      <c r="AB113" s="79"/>
    </row>
    <row r="114" spans="1:28" x14ac:dyDescent="0.25">
      <c r="A114" s="62">
        <v>151</v>
      </c>
      <c r="B114" s="59" t="s">
        <v>169</v>
      </c>
      <c r="C114" s="59" t="s">
        <v>170</v>
      </c>
      <c r="D114" s="59" t="s">
        <v>171</v>
      </c>
      <c r="E114" s="80" t="s">
        <v>107</v>
      </c>
      <c r="F114" s="59" t="s">
        <v>179</v>
      </c>
      <c r="G114" s="66">
        <v>87.23</v>
      </c>
      <c r="H114" s="67" t="str">
        <f t="shared" si="11"/>
        <v>1</v>
      </c>
      <c r="I114" s="59">
        <v>2.2599999999999998</v>
      </c>
      <c r="J114" s="68" t="str">
        <f t="shared" si="12"/>
        <v>8</v>
      </c>
      <c r="K114" s="72">
        <v>88.65</v>
      </c>
      <c r="L114" s="73" t="str">
        <f t="shared" si="13"/>
        <v>4</v>
      </c>
      <c r="M114" s="73">
        <v>0</v>
      </c>
      <c r="N114" s="73" t="str">
        <f t="shared" si="14"/>
        <v>8</v>
      </c>
      <c r="O114" s="72">
        <v>28</v>
      </c>
      <c r="P114" s="73" t="str">
        <f t="shared" si="15"/>
        <v>5</v>
      </c>
      <c r="Q114" s="74">
        <v>0</v>
      </c>
      <c r="R114" s="73" t="str">
        <f t="shared" si="16"/>
        <v>10</v>
      </c>
      <c r="S114" s="62">
        <v>0</v>
      </c>
      <c r="T114" s="73" t="str">
        <f t="shared" si="17"/>
        <v>10</v>
      </c>
      <c r="U114" s="73"/>
      <c r="V114" s="73">
        <f t="shared" si="18"/>
        <v>1</v>
      </c>
      <c r="W114" s="73" t="s">
        <v>67</v>
      </c>
      <c r="X114" s="73">
        <f t="shared" si="19"/>
        <v>0</v>
      </c>
      <c r="Y114" s="73">
        <v>0</v>
      </c>
      <c r="Z114" s="73" t="str">
        <f t="shared" si="20"/>
        <v>0</v>
      </c>
      <c r="AA114" s="73">
        <f t="shared" si="21"/>
        <v>47</v>
      </c>
      <c r="AB114" s="79"/>
    </row>
    <row r="115" spans="1:28" x14ac:dyDescent="0.25">
      <c r="A115" s="62">
        <v>161</v>
      </c>
      <c r="B115" s="59" t="s">
        <v>169</v>
      </c>
      <c r="C115" s="59" t="s">
        <v>170</v>
      </c>
      <c r="D115" s="59" t="s">
        <v>175</v>
      </c>
      <c r="E115" s="81" t="s">
        <v>129</v>
      </c>
      <c r="F115" s="59" t="s">
        <v>178</v>
      </c>
      <c r="G115" s="66">
        <v>105.42</v>
      </c>
      <c r="H115" s="67" t="str">
        <f t="shared" si="11"/>
        <v>0</v>
      </c>
      <c r="I115" s="59">
        <v>1.08</v>
      </c>
      <c r="J115" s="68" t="str">
        <f t="shared" si="12"/>
        <v>8</v>
      </c>
      <c r="K115" s="72">
        <v>87.41</v>
      </c>
      <c r="L115" s="73" t="str">
        <f t="shared" si="13"/>
        <v>4</v>
      </c>
      <c r="M115" s="73">
        <v>0</v>
      </c>
      <c r="N115" s="73" t="str">
        <f t="shared" si="14"/>
        <v>8</v>
      </c>
      <c r="O115" s="72">
        <v>26</v>
      </c>
      <c r="P115" s="73" t="str">
        <f t="shared" si="15"/>
        <v>5</v>
      </c>
      <c r="Q115" s="74">
        <v>10</v>
      </c>
      <c r="R115" s="73" t="str">
        <f t="shared" si="16"/>
        <v>0</v>
      </c>
      <c r="S115" s="62">
        <v>74</v>
      </c>
      <c r="T115" s="73" t="str">
        <f t="shared" si="17"/>
        <v>10</v>
      </c>
      <c r="U115" s="73" t="s">
        <v>46</v>
      </c>
      <c r="V115" s="73">
        <f t="shared" si="18"/>
        <v>0</v>
      </c>
      <c r="W115" s="73" t="s">
        <v>67</v>
      </c>
      <c r="X115" s="73">
        <f t="shared" si="19"/>
        <v>0</v>
      </c>
      <c r="Y115" s="73">
        <v>7</v>
      </c>
      <c r="Z115" s="73" t="str">
        <f t="shared" si="20"/>
        <v>1</v>
      </c>
      <c r="AA115" s="73">
        <f t="shared" si="21"/>
        <v>36</v>
      </c>
      <c r="AB115" s="79"/>
    </row>
    <row r="116" spans="1:28" x14ac:dyDescent="0.25">
      <c r="A116" s="62">
        <v>165</v>
      </c>
      <c r="B116" s="59" t="s">
        <v>169</v>
      </c>
      <c r="C116" s="59" t="s">
        <v>170</v>
      </c>
      <c r="D116" s="59" t="s">
        <v>175</v>
      </c>
      <c r="E116" s="81" t="s">
        <v>125</v>
      </c>
      <c r="F116" s="59" t="s">
        <v>178</v>
      </c>
      <c r="G116" s="66">
        <v>104.48</v>
      </c>
      <c r="H116" s="67" t="str">
        <f t="shared" si="11"/>
        <v>0</v>
      </c>
      <c r="I116" s="59">
        <v>1.1499999999999999</v>
      </c>
      <c r="J116" s="68" t="str">
        <f t="shared" si="12"/>
        <v>8</v>
      </c>
      <c r="K116" s="72">
        <v>100</v>
      </c>
      <c r="L116" s="73" t="str">
        <f t="shared" si="13"/>
        <v>0</v>
      </c>
      <c r="M116" s="73">
        <v>0</v>
      </c>
      <c r="N116" s="73" t="str">
        <f t="shared" si="14"/>
        <v>8</v>
      </c>
      <c r="O116" s="72">
        <v>26</v>
      </c>
      <c r="P116" s="73" t="str">
        <f t="shared" si="15"/>
        <v>5</v>
      </c>
      <c r="Q116" s="74">
        <v>16</v>
      </c>
      <c r="R116" s="73" t="str">
        <f t="shared" si="16"/>
        <v>0</v>
      </c>
      <c r="S116" s="62">
        <v>70</v>
      </c>
      <c r="T116" s="73" t="str">
        <f t="shared" si="17"/>
        <v>10</v>
      </c>
      <c r="U116" s="73" t="s">
        <v>46</v>
      </c>
      <c r="V116" s="73">
        <f t="shared" si="18"/>
        <v>0</v>
      </c>
      <c r="W116" s="73" t="s">
        <v>67</v>
      </c>
      <c r="X116" s="73">
        <f t="shared" si="19"/>
        <v>0</v>
      </c>
      <c r="Y116" s="73">
        <v>135</v>
      </c>
      <c r="Z116" s="73" t="str">
        <f t="shared" si="20"/>
        <v>5</v>
      </c>
      <c r="AA116" s="73">
        <f t="shared" si="21"/>
        <v>36</v>
      </c>
      <c r="AB116" s="79"/>
    </row>
    <row r="117" spans="1:28" x14ac:dyDescent="0.25">
      <c r="A117" s="62">
        <v>176</v>
      </c>
      <c r="B117" s="59" t="s">
        <v>169</v>
      </c>
      <c r="C117" s="59" t="s">
        <v>170</v>
      </c>
      <c r="D117" s="59" t="s">
        <v>136</v>
      </c>
      <c r="E117" s="81" t="s">
        <v>144</v>
      </c>
      <c r="F117" s="59" t="s">
        <v>178</v>
      </c>
      <c r="G117" s="66">
        <v>84.67</v>
      </c>
      <c r="H117" s="67" t="str">
        <f t="shared" si="11"/>
        <v>1</v>
      </c>
      <c r="I117" s="59">
        <v>13.29</v>
      </c>
      <c r="J117" s="68" t="str">
        <f t="shared" si="12"/>
        <v>8</v>
      </c>
      <c r="K117" s="72">
        <v>87.43</v>
      </c>
      <c r="L117" s="73" t="str">
        <f t="shared" si="13"/>
        <v>4</v>
      </c>
      <c r="M117" s="73">
        <v>0</v>
      </c>
      <c r="N117" s="73" t="str">
        <f t="shared" si="14"/>
        <v>8</v>
      </c>
      <c r="O117" s="72">
        <v>2</v>
      </c>
      <c r="P117" s="73" t="str">
        <f t="shared" si="15"/>
        <v>5</v>
      </c>
      <c r="Q117" s="74">
        <v>9</v>
      </c>
      <c r="R117" s="73" t="str">
        <f t="shared" si="16"/>
        <v>0</v>
      </c>
      <c r="S117" s="62">
        <v>59</v>
      </c>
      <c r="T117" s="73" t="str">
        <f t="shared" si="17"/>
        <v>10</v>
      </c>
      <c r="U117" s="73" t="s">
        <v>46</v>
      </c>
      <c r="V117" s="73">
        <f t="shared" si="18"/>
        <v>0</v>
      </c>
      <c r="W117" s="73" t="s">
        <v>67</v>
      </c>
      <c r="X117" s="73">
        <f t="shared" si="19"/>
        <v>0</v>
      </c>
      <c r="Y117" s="73">
        <v>0</v>
      </c>
      <c r="Z117" s="73" t="str">
        <f t="shared" si="20"/>
        <v>0</v>
      </c>
      <c r="AA117" s="73">
        <f t="shared" si="21"/>
        <v>36</v>
      </c>
      <c r="AB117" s="79"/>
    </row>
    <row r="118" spans="1:28" x14ac:dyDescent="0.25">
      <c r="A118" s="62">
        <v>202</v>
      </c>
      <c r="B118" s="59" t="s">
        <v>169</v>
      </c>
      <c r="C118" s="59" t="s">
        <v>170</v>
      </c>
      <c r="D118" s="59" t="s">
        <v>171</v>
      </c>
      <c r="E118" s="81" t="s">
        <v>108</v>
      </c>
      <c r="F118" s="59" t="s">
        <v>178</v>
      </c>
      <c r="G118" s="66">
        <v>116.36</v>
      </c>
      <c r="H118" s="67" t="str">
        <f t="shared" si="11"/>
        <v>0</v>
      </c>
      <c r="I118" s="59">
        <v>1.25</v>
      </c>
      <c r="J118" s="68" t="str">
        <f t="shared" si="12"/>
        <v>8</v>
      </c>
      <c r="K118" s="72">
        <v>85.54</v>
      </c>
      <c r="L118" s="73" t="str">
        <f t="shared" si="13"/>
        <v>4</v>
      </c>
      <c r="M118" s="73">
        <v>0</v>
      </c>
      <c r="N118" s="73" t="str">
        <f t="shared" si="14"/>
        <v>8</v>
      </c>
      <c r="O118" s="72">
        <v>25</v>
      </c>
      <c r="P118" s="73" t="str">
        <f t="shared" si="15"/>
        <v>5</v>
      </c>
      <c r="Q118" s="74">
        <v>15</v>
      </c>
      <c r="R118" s="73" t="str">
        <f t="shared" si="16"/>
        <v>0</v>
      </c>
      <c r="S118" s="62">
        <v>65</v>
      </c>
      <c r="T118" s="73" t="str">
        <f t="shared" si="17"/>
        <v>10</v>
      </c>
      <c r="U118" s="73" t="s">
        <v>46</v>
      </c>
      <c r="V118" s="73">
        <f t="shared" si="18"/>
        <v>0</v>
      </c>
      <c r="W118" s="73" t="s">
        <v>67</v>
      </c>
      <c r="X118" s="73">
        <f t="shared" si="19"/>
        <v>0</v>
      </c>
      <c r="Y118" s="73">
        <v>15</v>
      </c>
      <c r="Z118" s="73" t="str">
        <f t="shared" si="20"/>
        <v>1</v>
      </c>
      <c r="AA118" s="73">
        <f t="shared" si="21"/>
        <v>36</v>
      </c>
      <c r="AB118" s="79"/>
    </row>
    <row r="119" spans="1:28" x14ac:dyDescent="0.25">
      <c r="A119" s="62">
        <v>210</v>
      </c>
      <c r="B119" s="59" t="s">
        <v>169</v>
      </c>
      <c r="C119" s="65" t="s">
        <v>170</v>
      </c>
      <c r="D119" s="65" t="s">
        <v>175</v>
      </c>
      <c r="E119" s="81" t="s">
        <v>132</v>
      </c>
      <c r="F119" s="65" t="s">
        <v>172</v>
      </c>
      <c r="G119" s="71">
        <v>124.61</v>
      </c>
      <c r="H119" s="67" t="str">
        <f t="shared" si="11"/>
        <v>0</v>
      </c>
      <c r="I119" s="65">
        <v>1.32</v>
      </c>
      <c r="J119" s="68" t="str">
        <f t="shared" si="12"/>
        <v>8</v>
      </c>
      <c r="K119" s="72">
        <v>100</v>
      </c>
      <c r="L119" s="73" t="str">
        <f t="shared" si="13"/>
        <v>0</v>
      </c>
      <c r="M119" s="73">
        <v>0</v>
      </c>
      <c r="N119" s="73" t="str">
        <f t="shared" si="14"/>
        <v>8</v>
      </c>
      <c r="O119" s="72">
        <v>14</v>
      </c>
      <c r="P119" s="73" t="str">
        <f t="shared" si="15"/>
        <v>5</v>
      </c>
      <c r="Q119" s="74">
        <v>16</v>
      </c>
      <c r="R119" s="73" t="str">
        <f t="shared" si="16"/>
        <v>0</v>
      </c>
      <c r="S119" s="62">
        <v>71</v>
      </c>
      <c r="T119" s="73" t="str">
        <f t="shared" si="17"/>
        <v>10</v>
      </c>
      <c r="U119" s="73" t="s">
        <v>46</v>
      </c>
      <c r="V119" s="73">
        <f t="shared" si="18"/>
        <v>0</v>
      </c>
      <c r="W119" s="73" t="s">
        <v>67</v>
      </c>
      <c r="X119" s="73">
        <f t="shared" si="19"/>
        <v>0</v>
      </c>
      <c r="Y119" s="73">
        <v>653</v>
      </c>
      <c r="Z119" s="73" t="str">
        <f t="shared" si="20"/>
        <v>5</v>
      </c>
      <c r="AA119" s="73">
        <f t="shared" si="21"/>
        <v>36</v>
      </c>
      <c r="AB119" s="79"/>
    </row>
    <row r="120" spans="1:28" x14ac:dyDescent="0.25">
      <c r="A120" s="62">
        <v>236</v>
      </c>
      <c r="B120" s="59" t="s">
        <v>169</v>
      </c>
      <c r="C120" s="65" t="s">
        <v>170</v>
      </c>
      <c r="D120" s="65" t="s">
        <v>140</v>
      </c>
      <c r="E120" s="81" t="s">
        <v>142</v>
      </c>
      <c r="F120" s="65" t="s">
        <v>172</v>
      </c>
      <c r="G120" s="71">
        <v>143.18</v>
      </c>
      <c r="H120" s="67" t="str">
        <f t="shared" si="11"/>
        <v>0</v>
      </c>
      <c r="I120" s="65">
        <v>9.5</v>
      </c>
      <c r="J120" s="68" t="str">
        <f t="shared" si="12"/>
        <v>8</v>
      </c>
      <c r="K120" s="72">
        <v>95.76</v>
      </c>
      <c r="L120" s="73" t="str">
        <f t="shared" si="13"/>
        <v>0</v>
      </c>
      <c r="M120" s="73">
        <v>0</v>
      </c>
      <c r="N120" s="73" t="str">
        <f t="shared" si="14"/>
        <v>8</v>
      </c>
      <c r="O120" s="72">
        <v>48</v>
      </c>
      <c r="P120" s="73" t="str">
        <f t="shared" si="15"/>
        <v>10</v>
      </c>
      <c r="Q120" s="74">
        <v>10</v>
      </c>
      <c r="R120" s="73" t="str">
        <f t="shared" si="16"/>
        <v>0</v>
      </c>
      <c r="S120" s="62">
        <v>60</v>
      </c>
      <c r="T120" s="73" t="str">
        <f t="shared" si="17"/>
        <v>10</v>
      </c>
      <c r="U120" s="73" t="s">
        <v>46</v>
      </c>
      <c r="V120" s="73">
        <f t="shared" si="18"/>
        <v>0</v>
      </c>
      <c r="W120" s="73" t="s">
        <v>67</v>
      </c>
      <c r="X120" s="73">
        <f t="shared" si="19"/>
        <v>0</v>
      </c>
      <c r="Y120" s="73">
        <v>0</v>
      </c>
      <c r="Z120" s="73" t="str">
        <f t="shared" si="20"/>
        <v>0</v>
      </c>
      <c r="AA120" s="73">
        <f t="shared" si="21"/>
        <v>36</v>
      </c>
      <c r="AB120" s="79"/>
    </row>
    <row r="121" spans="1:28" x14ac:dyDescent="0.25">
      <c r="A121" s="62">
        <v>5</v>
      </c>
      <c r="B121" s="59" t="s">
        <v>169</v>
      </c>
      <c r="C121" s="59" t="s">
        <v>170</v>
      </c>
      <c r="D121" s="59" t="s">
        <v>175</v>
      </c>
      <c r="E121" s="81" t="s">
        <v>129</v>
      </c>
      <c r="F121" s="59" t="s">
        <v>177</v>
      </c>
      <c r="G121" s="66">
        <v>93.26</v>
      </c>
      <c r="H121" s="67" t="str">
        <f t="shared" si="11"/>
        <v>1</v>
      </c>
      <c r="I121" s="59">
        <v>1.38</v>
      </c>
      <c r="J121" s="68" t="str">
        <f t="shared" si="12"/>
        <v>8</v>
      </c>
      <c r="K121" s="72">
        <v>91.3</v>
      </c>
      <c r="L121" s="73" t="str">
        <f t="shared" si="13"/>
        <v>2</v>
      </c>
      <c r="M121" s="73">
        <v>0</v>
      </c>
      <c r="N121" s="73" t="str">
        <f t="shared" si="14"/>
        <v>8</v>
      </c>
      <c r="O121" s="72">
        <v>28</v>
      </c>
      <c r="P121" s="73" t="str">
        <f t="shared" si="15"/>
        <v>5</v>
      </c>
      <c r="Q121" s="74">
        <v>10</v>
      </c>
      <c r="R121" s="73" t="str">
        <f t="shared" si="16"/>
        <v>0</v>
      </c>
      <c r="S121" s="62">
        <v>69</v>
      </c>
      <c r="T121" s="73" t="str">
        <f t="shared" si="17"/>
        <v>10</v>
      </c>
      <c r="U121" s="73" t="s">
        <v>46</v>
      </c>
      <c r="V121" s="73">
        <f t="shared" si="18"/>
        <v>0</v>
      </c>
      <c r="W121" s="73" t="s">
        <v>67</v>
      </c>
      <c r="X121" s="73">
        <f t="shared" si="19"/>
        <v>0</v>
      </c>
      <c r="Y121" s="73">
        <v>5</v>
      </c>
      <c r="Z121" s="73" t="str">
        <f t="shared" si="20"/>
        <v>1</v>
      </c>
      <c r="AA121" s="73">
        <f t="shared" si="21"/>
        <v>35</v>
      </c>
      <c r="AB121" s="79"/>
    </row>
    <row r="122" spans="1:28" x14ac:dyDescent="0.25">
      <c r="A122" s="62">
        <v>78</v>
      </c>
      <c r="B122" s="59" t="s">
        <v>169</v>
      </c>
      <c r="C122" s="59" t="s">
        <v>170</v>
      </c>
      <c r="D122" s="59" t="s">
        <v>137</v>
      </c>
      <c r="E122" s="81" t="s">
        <v>141</v>
      </c>
      <c r="F122" s="59" t="s">
        <v>176</v>
      </c>
      <c r="G122" s="66">
        <v>117.1</v>
      </c>
      <c r="H122" s="67" t="str">
        <f t="shared" si="11"/>
        <v>0</v>
      </c>
      <c r="I122" s="59">
        <v>1.29</v>
      </c>
      <c r="J122" s="68" t="str">
        <f t="shared" si="12"/>
        <v>8</v>
      </c>
      <c r="K122" s="72">
        <v>88.21</v>
      </c>
      <c r="L122" s="73" t="str">
        <f t="shared" si="13"/>
        <v>4</v>
      </c>
      <c r="M122" s="73">
        <v>0</v>
      </c>
      <c r="N122" s="73" t="str">
        <f t="shared" si="14"/>
        <v>8</v>
      </c>
      <c r="O122" s="72">
        <v>16</v>
      </c>
      <c r="P122" s="73" t="str">
        <f t="shared" si="15"/>
        <v>5</v>
      </c>
      <c r="Q122" s="74">
        <v>8</v>
      </c>
      <c r="R122" s="73" t="str">
        <f t="shared" si="16"/>
        <v>0</v>
      </c>
      <c r="S122" s="62">
        <v>70</v>
      </c>
      <c r="T122" s="73" t="str">
        <f t="shared" si="17"/>
        <v>10</v>
      </c>
      <c r="U122" s="73" t="s">
        <v>46</v>
      </c>
      <c r="V122" s="73">
        <f t="shared" si="18"/>
        <v>0</v>
      </c>
      <c r="W122" s="73" t="s">
        <v>67</v>
      </c>
      <c r="X122" s="73">
        <f t="shared" si="19"/>
        <v>0</v>
      </c>
      <c r="Y122" s="73">
        <v>0</v>
      </c>
      <c r="Z122" s="73" t="str">
        <f t="shared" si="20"/>
        <v>0</v>
      </c>
      <c r="AA122" s="73">
        <f t="shared" si="21"/>
        <v>35</v>
      </c>
      <c r="AB122" s="79"/>
    </row>
    <row r="123" spans="1:28" x14ac:dyDescent="0.25">
      <c r="A123" s="62">
        <v>93</v>
      </c>
      <c r="B123" s="59" t="s">
        <v>169</v>
      </c>
      <c r="C123" s="59" t="s">
        <v>170</v>
      </c>
      <c r="D123" s="59" t="s">
        <v>171</v>
      </c>
      <c r="E123" s="80" t="s">
        <v>113</v>
      </c>
      <c r="F123" s="59" t="s">
        <v>176</v>
      </c>
      <c r="G123" s="66">
        <v>115.88</v>
      </c>
      <c r="H123" s="67" t="str">
        <f t="shared" si="11"/>
        <v>0</v>
      </c>
      <c r="I123" s="59">
        <v>2.44</v>
      </c>
      <c r="J123" s="68" t="str">
        <f t="shared" si="12"/>
        <v>8</v>
      </c>
      <c r="K123" s="72">
        <v>89.06</v>
      </c>
      <c r="L123" s="73" t="str">
        <f t="shared" si="13"/>
        <v>4</v>
      </c>
      <c r="M123" s="73">
        <v>0</v>
      </c>
      <c r="N123" s="73" t="str">
        <f t="shared" si="14"/>
        <v>8</v>
      </c>
      <c r="O123" s="72">
        <v>15</v>
      </c>
      <c r="P123" s="73" t="str">
        <f t="shared" si="15"/>
        <v>0</v>
      </c>
      <c r="Q123" s="74">
        <v>0</v>
      </c>
      <c r="R123" s="73" t="str">
        <f t="shared" si="16"/>
        <v>10</v>
      </c>
      <c r="S123" s="62">
        <v>0</v>
      </c>
      <c r="T123" s="73" t="str">
        <f t="shared" si="17"/>
        <v>10</v>
      </c>
      <c r="U123" s="73"/>
      <c r="V123" s="73">
        <f t="shared" si="18"/>
        <v>1</v>
      </c>
      <c r="W123" s="73" t="s">
        <v>67</v>
      </c>
      <c r="X123" s="73">
        <f t="shared" si="19"/>
        <v>0</v>
      </c>
      <c r="Y123" s="73">
        <v>179</v>
      </c>
      <c r="Z123" s="73" t="str">
        <f t="shared" si="20"/>
        <v>5</v>
      </c>
      <c r="AA123" s="73">
        <f t="shared" si="21"/>
        <v>46</v>
      </c>
      <c r="AB123" s="79"/>
    </row>
    <row r="124" spans="1:28" x14ac:dyDescent="0.25">
      <c r="A124" s="62">
        <v>109</v>
      </c>
      <c r="B124" s="59" t="s">
        <v>169</v>
      </c>
      <c r="C124" s="59" t="s">
        <v>170</v>
      </c>
      <c r="D124" s="59" t="s">
        <v>175</v>
      </c>
      <c r="E124" s="81" t="s">
        <v>129</v>
      </c>
      <c r="F124" s="59" t="s">
        <v>179</v>
      </c>
      <c r="G124" s="66">
        <v>94.63</v>
      </c>
      <c r="H124" s="67" t="str">
        <f t="shared" si="11"/>
        <v>1</v>
      </c>
      <c r="I124" s="59">
        <v>2.62</v>
      </c>
      <c r="J124" s="68" t="str">
        <f t="shared" si="12"/>
        <v>8</v>
      </c>
      <c r="K124" s="72">
        <v>90.69</v>
      </c>
      <c r="L124" s="73" t="str">
        <f t="shared" si="13"/>
        <v>2</v>
      </c>
      <c r="M124" s="73">
        <v>0</v>
      </c>
      <c r="N124" s="73" t="str">
        <f t="shared" si="14"/>
        <v>8</v>
      </c>
      <c r="O124" s="72">
        <v>18</v>
      </c>
      <c r="P124" s="73" t="str">
        <f t="shared" si="15"/>
        <v>5</v>
      </c>
      <c r="Q124" s="74">
        <v>10</v>
      </c>
      <c r="R124" s="73" t="str">
        <f t="shared" si="16"/>
        <v>0</v>
      </c>
      <c r="S124" s="62">
        <v>69</v>
      </c>
      <c r="T124" s="73" t="str">
        <f t="shared" si="17"/>
        <v>10</v>
      </c>
      <c r="U124" s="73" t="s">
        <v>46</v>
      </c>
      <c r="V124" s="73">
        <f t="shared" si="18"/>
        <v>0</v>
      </c>
      <c r="W124" s="73" t="s">
        <v>67</v>
      </c>
      <c r="X124" s="73">
        <f t="shared" si="19"/>
        <v>0</v>
      </c>
      <c r="Y124" s="73">
        <v>5</v>
      </c>
      <c r="Z124" s="73" t="str">
        <f t="shared" si="20"/>
        <v>1</v>
      </c>
      <c r="AA124" s="73">
        <f t="shared" si="21"/>
        <v>35</v>
      </c>
      <c r="AB124" s="79"/>
    </row>
    <row r="125" spans="1:28" x14ac:dyDescent="0.25">
      <c r="A125" s="62">
        <v>114</v>
      </c>
      <c r="B125" s="59" t="s">
        <v>169</v>
      </c>
      <c r="C125" s="59" t="s">
        <v>170</v>
      </c>
      <c r="D125" s="59" t="s">
        <v>175</v>
      </c>
      <c r="E125" s="81" t="s">
        <v>124</v>
      </c>
      <c r="F125" s="59" t="s">
        <v>179</v>
      </c>
      <c r="G125" s="66">
        <v>101.48</v>
      </c>
      <c r="H125" s="67" t="str">
        <f t="shared" si="11"/>
        <v>0</v>
      </c>
      <c r="I125" s="59">
        <v>0.82</v>
      </c>
      <c r="J125" s="68" t="str">
        <f t="shared" si="12"/>
        <v>8</v>
      </c>
      <c r="K125" s="72">
        <v>85.16</v>
      </c>
      <c r="L125" s="73" t="str">
        <f t="shared" si="13"/>
        <v>4</v>
      </c>
      <c r="M125" s="73">
        <v>0</v>
      </c>
      <c r="N125" s="73" t="str">
        <f t="shared" si="14"/>
        <v>8</v>
      </c>
      <c r="O125" s="72">
        <v>21</v>
      </c>
      <c r="P125" s="73" t="str">
        <f t="shared" si="15"/>
        <v>5</v>
      </c>
      <c r="Q125" s="74">
        <v>12</v>
      </c>
      <c r="R125" s="73" t="str">
        <f t="shared" si="16"/>
        <v>0</v>
      </c>
      <c r="S125" s="62">
        <v>62</v>
      </c>
      <c r="T125" s="73" t="str">
        <f t="shared" si="17"/>
        <v>10</v>
      </c>
      <c r="U125" s="73" t="s">
        <v>46</v>
      </c>
      <c r="V125" s="73">
        <f t="shared" si="18"/>
        <v>0</v>
      </c>
      <c r="W125" s="73" t="s">
        <v>67</v>
      </c>
      <c r="X125" s="73">
        <f t="shared" si="19"/>
        <v>0</v>
      </c>
      <c r="Y125" s="73">
        <v>0</v>
      </c>
      <c r="Z125" s="73" t="str">
        <f t="shared" si="20"/>
        <v>0</v>
      </c>
      <c r="AA125" s="73">
        <f t="shared" si="21"/>
        <v>35</v>
      </c>
      <c r="AB125" s="79"/>
    </row>
    <row r="126" spans="1:28" x14ac:dyDescent="0.25">
      <c r="A126" s="62">
        <v>124</v>
      </c>
      <c r="B126" s="59" t="s">
        <v>169</v>
      </c>
      <c r="C126" s="59" t="s">
        <v>170</v>
      </c>
      <c r="D126" s="59" t="s">
        <v>136</v>
      </c>
      <c r="E126" s="81" t="s">
        <v>144</v>
      </c>
      <c r="F126" s="59" t="s">
        <v>179</v>
      </c>
      <c r="G126" s="66">
        <v>154.66</v>
      </c>
      <c r="H126" s="67" t="str">
        <f t="shared" si="11"/>
        <v>0</v>
      </c>
      <c r="I126" s="59">
        <v>4.3499999999999996</v>
      </c>
      <c r="J126" s="68" t="str">
        <f t="shared" si="12"/>
        <v>8</v>
      </c>
      <c r="K126" s="72">
        <v>86.31</v>
      </c>
      <c r="L126" s="73" t="str">
        <f t="shared" si="13"/>
        <v>4</v>
      </c>
      <c r="M126" s="73">
        <v>0</v>
      </c>
      <c r="N126" s="73" t="str">
        <f t="shared" si="14"/>
        <v>8</v>
      </c>
      <c r="O126" s="72">
        <v>23</v>
      </c>
      <c r="P126" s="73" t="str">
        <f t="shared" si="15"/>
        <v>5</v>
      </c>
      <c r="Q126" s="74">
        <v>9</v>
      </c>
      <c r="R126" s="73" t="str">
        <f t="shared" si="16"/>
        <v>0</v>
      </c>
      <c r="S126" s="62">
        <v>61</v>
      </c>
      <c r="T126" s="73" t="str">
        <f t="shared" si="17"/>
        <v>10</v>
      </c>
      <c r="U126" s="73" t="s">
        <v>46</v>
      </c>
      <c r="V126" s="73">
        <f t="shared" si="18"/>
        <v>0</v>
      </c>
      <c r="W126" s="73" t="s">
        <v>67</v>
      </c>
      <c r="X126" s="73">
        <f t="shared" si="19"/>
        <v>0</v>
      </c>
      <c r="Y126" s="73">
        <v>0</v>
      </c>
      <c r="Z126" s="73" t="str">
        <f t="shared" si="20"/>
        <v>0</v>
      </c>
      <c r="AA126" s="73">
        <f t="shared" si="21"/>
        <v>35</v>
      </c>
      <c r="AB126" s="79"/>
    </row>
    <row r="127" spans="1:28" x14ac:dyDescent="0.25">
      <c r="A127" s="62">
        <v>134</v>
      </c>
      <c r="B127" s="59" t="s">
        <v>169</v>
      </c>
      <c r="C127" s="59" t="s">
        <v>170</v>
      </c>
      <c r="D127" s="59" t="s">
        <v>140</v>
      </c>
      <c r="E127" s="80" t="s">
        <v>140</v>
      </c>
      <c r="F127" s="59" t="s">
        <v>179</v>
      </c>
      <c r="G127" s="66">
        <v>108.93</v>
      </c>
      <c r="H127" s="67" t="str">
        <f t="shared" si="11"/>
        <v>0</v>
      </c>
      <c r="I127" s="59">
        <v>4.32</v>
      </c>
      <c r="J127" s="68" t="str">
        <f t="shared" si="12"/>
        <v>8</v>
      </c>
      <c r="K127" s="72">
        <v>88.94</v>
      </c>
      <c r="L127" s="73" t="str">
        <f t="shared" si="13"/>
        <v>4</v>
      </c>
      <c r="M127" s="73">
        <v>0</v>
      </c>
      <c r="N127" s="73" t="str">
        <f t="shared" si="14"/>
        <v>8</v>
      </c>
      <c r="O127" s="72">
        <v>5</v>
      </c>
      <c r="P127" s="73" t="str">
        <f t="shared" si="15"/>
        <v>5</v>
      </c>
      <c r="Q127" s="74">
        <v>0</v>
      </c>
      <c r="R127" s="73" t="str">
        <f t="shared" si="16"/>
        <v>10</v>
      </c>
      <c r="S127" s="62">
        <v>0</v>
      </c>
      <c r="T127" s="73" t="str">
        <f t="shared" si="17"/>
        <v>10</v>
      </c>
      <c r="U127" s="73"/>
      <c r="V127" s="73">
        <f t="shared" si="18"/>
        <v>1</v>
      </c>
      <c r="W127" s="73" t="s">
        <v>67</v>
      </c>
      <c r="X127" s="73">
        <f t="shared" si="19"/>
        <v>0</v>
      </c>
      <c r="Y127" s="73">
        <v>0</v>
      </c>
      <c r="Z127" s="73" t="str">
        <f t="shared" si="20"/>
        <v>0</v>
      </c>
      <c r="AA127" s="73">
        <f t="shared" si="21"/>
        <v>46</v>
      </c>
      <c r="AB127" s="79"/>
    </row>
    <row r="128" spans="1:28" x14ac:dyDescent="0.25">
      <c r="A128" s="62">
        <v>180</v>
      </c>
      <c r="B128" s="59" t="s">
        <v>169</v>
      </c>
      <c r="C128" s="59" t="s">
        <v>170</v>
      </c>
      <c r="D128" s="59" t="s">
        <v>137</v>
      </c>
      <c r="E128" s="81" t="s">
        <v>155</v>
      </c>
      <c r="F128" s="59" t="s">
        <v>178</v>
      </c>
      <c r="G128" s="66">
        <v>97.78</v>
      </c>
      <c r="H128" s="67" t="str">
        <f t="shared" si="11"/>
        <v>0</v>
      </c>
      <c r="I128" s="59">
        <v>2.2200000000000002</v>
      </c>
      <c r="J128" s="68" t="str">
        <f t="shared" si="12"/>
        <v>8</v>
      </c>
      <c r="K128" s="72">
        <v>88.31</v>
      </c>
      <c r="L128" s="73" t="str">
        <f t="shared" si="13"/>
        <v>4</v>
      </c>
      <c r="M128" s="73">
        <v>0</v>
      </c>
      <c r="N128" s="73" t="str">
        <f t="shared" si="14"/>
        <v>8</v>
      </c>
      <c r="O128" s="72">
        <v>5</v>
      </c>
      <c r="P128" s="73" t="str">
        <f t="shared" si="15"/>
        <v>5</v>
      </c>
      <c r="Q128" s="74">
        <v>15</v>
      </c>
      <c r="R128" s="73" t="str">
        <f t="shared" si="16"/>
        <v>0</v>
      </c>
      <c r="S128" s="62">
        <v>71</v>
      </c>
      <c r="T128" s="73" t="str">
        <f t="shared" si="17"/>
        <v>10</v>
      </c>
      <c r="U128" s="73" t="s">
        <v>46</v>
      </c>
      <c r="V128" s="73">
        <f t="shared" si="18"/>
        <v>0</v>
      </c>
      <c r="W128" s="73" t="s">
        <v>67</v>
      </c>
      <c r="X128" s="73">
        <f t="shared" si="19"/>
        <v>0</v>
      </c>
      <c r="Y128" s="73">
        <v>0</v>
      </c>
      <c r="Z128" s="73" t="str">
        <f t="shared" si="20"/>
        <v>0</v>
      </c>
      <c r="AA128" s="73">
        <f t="shared" si="21"/>
        <v>35</v>
      </c>
      <c r="AB128" s="79"/>
    </row>
    <row r="129" spans="1:28" x14ac:dyDescent="0.25">
      <c r="A129" s="62">
        <v>198</v>
      </c>
      <c r="B129" s="59" t="s">
        <v>169</v>
      </c>
      <c r="C129" s="59" t="s">
        <v>170</v>
      </c>
      <c r="D129" s="59" t="s">
        <v>171</v>
      </c>
      <c r="E129" s="81" t="s">
        <v>112</v>
      </c>
      <c r="F129" s="59" t="s">
        <v>178</v>
      </c>
      <c r="G129" s="66">
        <v>99.83</v>
      </c>
      <c r="H129" s="67" t="str">
        <f t="shared" si="11"/>
        <v>0</v>
      </c>
      <c r="I129" s="59">
        <v>3</v>
      </c>
      <c r="J129" s="68" t="str">
        <f t="shared" si="12"/>
        <v>8</v>
      </c>
      <c r="K129" s="72">
        <v>88.96</v>
      </c>
      <c r="L129" s="73" t="str">
        <f t="shared" si="13"/>
        <v>4</v>
      </c>
      <c r="M129" s="73">
        <v>0</v>
      </c>
      <c r="N129" s="73" t="str">
        <f t="shared" si="14"/>
        <v>8</v>
      </c>
      <c r="O129" s="72">
        <v>9</v>
      </c>
      <c r="P129" s="73" t="str">
        <f t="shared" si="15"/>
        <v>5</v>
      </c>
      <c r="Q129" s="74">
        <v>9</v>
      </c>
      <c r="R129" s="73" t="str">
        <f t="shared" si="16"/>
        <v>0</v>
      </c>
      <c r="S129" s="62">
        <v>58</v>
      </c>
      <c r="T129" s="73" t="str">
        <f t="shared" si="17"/>
        <v>10</v>
      </c>
      <c r="U129" s="73" t="s">
        <v>46</v>
      </c>
      <c r="V129" s="73">
        <f t="shared" si="18"/>
        <v>0</v>
      </c>
      <c r="W129" s="73" t="s">
        <v>67</v>
      </c>
      <c r="X129" s="73">
        <f t="shared" si="19"/>
        <v>0</v>
      </c>
      <c r="Y129" s="73">
        <v>0</v>
      </c>
      <c r="Z129" s="73" t="str">
        <f t="shared" si="20"/>
        <v>0</v>
      </c>
      <c r="AA129" s="73">
        <f t="shared" si="21"/>
        <v>35</v>
      </c>
      <c r="AB129" s="79"/>
    </row>
    <row r="130" spans="1:28" x14ac:dyDescent="0.25">
      <c r="A130" s="62">
        <v>203</v>
      </c>
      <c r="B130" s="59" t="s">
        <v>169</v>
      </c>
      <c r="C130" s="59" t="s">
        <v>170</v>
      </c>
      <c r="D130" s="59" t="s">
        <v>171</v>
      </c>
      <c r="E130" s="80" t="s">
        <v>107</v>
      </c>
      <c r="F130" s="59" t="s">
        <v>178</v>
      </c>
      <c r="G130" s="66">
        <v>100.31</v>
      </c>
      <c r="H130" s="67" t="str">
        <f t="shared" si="11"/>
        <v>0</v>
      </c>
      <c r="I130" s="59">
        <v>2.72</v>
      </c>
      <c r="J130" s="68" t="str">
        <f t="shared" si="12"/>
        <v>8</v>
      </c>
      <c r="K130" s="72">
        <v>89.8</v>
      </c>
      <c r="L130" s="73" t="str">
        <f t="shared" si="13"/>
        <v>4</v>
      </c>
      <c r="M130" s="73">
        <v>0</v>
      </c>
      <c r="N130" s="73" t="str">
        <f t="shared" si="14"/>
        <v>8</v>
      </c>
      <c r="O130" s="72">
        <v>3</v>
      </c>
      <c r="P130" s="73" t="str">
        <f t="shared" si="15"/>
        <v>5</v>
      </c>
      <c r="Q130" s="74">
        <v>0</v>
      </c>
      <c r="R130" s="73" t="str">
        <f t="shared" si="16"/>
        <v>10</v>
      </c>
      <c r="S130" s="62">
        <v>0</v>
      </c>
      <c r="T130" s="73" t="str">
        <f t="shared" si="17"/>
        <v>10</v>
      </c>
      <c r="U130" s="73"/>
      <c r="V130" s="73">
        <f t="shared" si="18"/>
        <v>1</v>
      </c>
      <c r="W130" s="73" t="s">
        <v>67</v>
      </c>
      <c r="X130" s="73">
        <f t="shared" si="19"/>
        <v>0</v>
      </c>
      <c r="Y130" s="73">
        <v>0</v>
      </c>
      <c r="Z130" s="73" t="str">
        <f t="shared" si="20"/>
        <v>0</v>
      </c>
      <c r="AA130" s="73">
        <f t="shared" si="21"/>
        <v>46</v>
      </c>
      <c r="AB130" s="79"/>
    </row>
    <row r="131" spans="1:28" x14ac:dyDescent="0.25">
      <c r="A131" s="62">
        <v>231</v>
      </c>
      <c r="B131" s="59" t="s">
        <v>169</v>
      </c>
      <c r="C131" s="65" t="s">
        <v>170</v>
      </c>
      <c r="D131" s="65" t="s">
        <v>137</v>
      </c>
      <c r="E131" s="81" t="s">
        <v>145</v>
      </c>
      <c r="F131" s="65" t="s">
        <v>172</v>
      </c>
      <c r="G131" s="71">
        <v>204.58</v>
      </c>
      <c r="H131" s="67" t="str">
        <f t="shared" ref="H131:H194" si="22">IF(G131&gt;95,"0",IF(C131&gt;90,"1",IF(C131&gt;85,"2",IF(G131&gt;80,"4","6"))))</f>
        <v>0</v>
      </c>
      <c r="I131" s="65">
        <v>9.48</v>
      </c>
      <c r="J131" s="68" t="str">
        <f t="shared" ref="J131:J194" si="23">IF(I131&lt;0.75,"0",IF(E131&lt;2,"2",IF(E131&lt;3,"4",IF(E131&lt;5,"6","8"))))</f>
        <v>8</v>
      </c>
      <c r="K131" s="72">
        <v>85.93</v>
      </c>
      <c r="L131" s="73" t="str">
        <f t="shared" ref="L131:L194" si="24">IF(K131&gt;95,"0",IF(K131&gt;90,"2",IF(K131&gt;85,"4",IF(K131&gt;80,"6","8"))))</f>
        <v>4</v>
      </c>
      <c r="M131" s="73">
        <v>0</v>
      </c>
      <c r="N131" s="73" t="str">
        <f t="shared" ref="N131:N194" si="25">IF(M131&gt;95,"0",IF(M131&gt;90,"2",IF(M131&gt;85,"4",IF(M131&gt;80,"6","8"))))</f>
        <v>8</v>
      </c>
      <c r="O131" s="72">
        <v>0</v>
      </c>
      <c r="P131" s="73" t="str">
        <f t="shared" ref="P131:P194" si="26">IF(O131=15,"0",IF(O131&lt;30,"5",IF(O131&lt;50,"10",IF(O131&lt;100,"20","25"))))</f>
        <v>5</v>
      </c>
      <c r="Q131" s="74">
        <v>9</v>
      </c>
      <c r="R131" s="73" t="str">
        <f t="shared" ref="R131:R194" si="27">IF(Q131&gt;6,"0",IF(Q131&gt;5,"5",IF(Q131&gt;4,"7","10")))</f>
        <v>0</v>
      </c>
      <c r="S131" s="62">
        <v>74</v>
      </c>
      <c r="T131" s="73" t="str">
        <f t="shared" ref="T131:T194" si="28">IF(S131&gt;80,"0",IF(S131&gt;75,"5",IF(70,"10","15")))</f>
        <v>10</v>
      </c>
      <c r="U131" s="73" t="s">
        <v>46</v>
      </c>
      <c r="V131" s="73">
        <f t="shared" ref="V131:V194" si="29">IF(U131="NO",0,1)</f>
        <v>0</v>
      </c>
      <c r="W131" s="73" t="s">
        <v>67</v>
      </c>
      <c r="X131" s="73">
        <f t="shared" ref="X131:X194" si="30">IF(W131="R",0,IF(W131="SU",1,IF(W131="U",5,)))</f>
        <v>0</v>
      </c>
      <c r="Y131" s="73">
        <v>0</v>
      </c>
      <c r="Z131" s="73" t="str">
        <f t="shared" ref="Z131:Z194" si="31">IF(Y131=0,"0",IF(Y131&lt;25,"1",IF(Y131&lt;50,"2",IF(Y131&lt;100,"3","5"))))</f>
        <v>0</v>
      </c>
      <c r="AA131" s="73">
        <f t="shared" ref="AA131:AA194" si="32">SUM(H131+J131+L131+N131+P131+R131+T131+V131+X131+Z131)</f>
        <v>35</v>
      </c>
      <c r="AB131" s="79"/>
    </row>
    <row r="132" spans="1:28" x14ac:dyDescent="0.25">
      <c r="A132" s="62">
        <v>242</v>
      </c>
      <c r="B132" s="59" t="s">
        <v>169</v>
      </c>
      <c r="C132" s="65" t="s">
        <v>170</v>
      </c>
      <c r="D132" s="65" t="s">
        <v>119</v>
      </c>
      <c r="E132" s="80" t="s">
        <v>119</v>
      </c>
      <c r="F132" s="65" t="s">
        <v>172</v>
      </c>
      <c r="G132" s="71">
        <v>156.24</v>
      </c>
      <c r="H132" s="67" t="str">
        <f t="shared" si="22"/>
        <v>0</v>
      </c>
      <c r="I132" s="65">
        <v>1.68</v>
      </c>
      <c r="J132" s="68" t="str">
        <f t="shared" si="23"/>
        <v>8</v>
      </c>
      <c r="K132" s="72">
        <v>84.44</v>
      </c>
      <c r="L132" s="73" t="str">
        <f t="shared" si="24"/>
        <v>6</v>
      </c>
      <c r="M132" s="72">
        <v>85.9</v>
      </c>
      <c r="N132" s="73" t="str">
        <f t="shared" si="25"/>
        <v>4</v>
      </c>
      <c r="O132" s="72">
        <v>26</v>
      </c>
      <c r="P132" s="73" t="str">
        <f t="shared" si="26"/>
        <v>5</v>
      </c>
      <c r="Q132" s="74">
        <v>0</v>
      </c>
      <c r="R132" s="73" t="str">
        <f t="shared" si="27"/>
        <v>10</v>
      </c>
      <c r="S132" s="62">
        <v>0</v>
      </c>
      <c r="T132" s="73" t="str">
        <f t="shared" si="28"/>
        <v>10</v>
      </c>
      <c r="U132" s="73"/>
      <c r="V132" s="73">
        <f t="shared" si="29"/>
        <v>1</v>
      </c>
      <c r="W132" s="73" t="s">
        <v>67</v>
      </c>
      <c r="X132" s="73">
        <f t="shared" si="30"/>
        <v>0</v>
      </c>
      <c r="Y132" s="73">
        <v>29</v>
      </c>
      <c r="Z132" s="73" t="str">
        <f t="shared" si="31"/>
        <v>2</v>
      </c>
      <c r="AA132" s="73">
        <f t="shared" si="32"/>
        <v>46</v>
      </c>
      <c r="AB132" s="79"/>
    </row>
    <row r="133" spans="1:28" x14ac:dyDescent="0.25">
      <c r="A133" s="62">
        <v>7</v>
      </c>
      <c r="B133" s="59" t="s">
        <v>169</v>
      </c>
      <c r="C133" s="59" t="s">
        <v>170</v>
      </c>
      <c r="D133" s="59" t="s">
        <v>175</v>
      </c>
      <c r="E133" s="80" t="s">
        <v>127</v>
      </c>
      <c r="F133" s="59" t="s">
        <v>177</v>
      </c>
      <c r="G133" s="66">
        <v>91.65</v>
      </c>
      <c r="H133" s="67" t="str">
        <f t="shared" si="22"/>
        <v>1</v>
      </c>
      <c r="I133" s="59">
        <v>2.39</v>
      </c>
      <c r="J133" s="68" t="str">
        <f t="shared" si="23"/>
        <v>8</v>
      </c>
      <c r="K133" s="72">
        <v>91.59</v>
      </c>
      <c r="L133" s="73" t="str">
        <f t="shared" si="24"/>
        <v>2</v>
      </c>
      <c r="M133" s="73">
        <v>0</v>
      </c>
      <c r="N133" s="73" t="str">
        <f t="shared" si="25"/>
        <v>8</v>
      </c>
      <c r="O133" s="72">
        <v>26</v>
      </c>
      <c r="P133" s="73" t="str">
        <f t="shared" si="26"/>
        <v>5</v>
      </c>
      <c r="Q133" s="74">
        <v>0</v>
      </c>
      <c r="R133" s="73" t="str">
        <f t="shared" si="27"/>
        <v>10</v>
      </c>
      <c r="S133" s="62">
        <v>0</v>
      </c>
      <c r="T133" s="73" t="str">
        <f t="shared" si="28"/>
        <v>10</v>
      </c>
      <c r="U133" s="73"/>
      <c r="V133" s="73">
        <f t="shared" si="29"/>
        <v>1</v>
      </c>
      <c r="W133" s="73" t="s">
        <v>67</v>
      </c>
      <c r="X133" s="73">
        <f t="shared" si="30"/>
        <v>0</v>
      </c>
      <c r="Y133" s="73">
        <v>0</v>
      </c>
      <c r="Z133" s="73" t="str">
        <f t="shared" si="31"/>
        <v>0</v>
      </c>
      <c r="AA133" s="73">
        <f t="shared" si="32"/>
        <v>45</v>
      </c>
      <c r="AB133" s="79"/>
    </row>
    <row r="134" spans="1:28" x14ac:dyDescent="0.25">
      <c r="A134" s="62">
        <v>11</v>
      </c>
      <c r="B134" s="59" t="s">
        <v>169</v>
      </c>
      <c r="C134" s="59" t="s">
        <v>170</v>
      </c>
      <c r="D134" s="59" t="s">
        <v>175</v>
      </c>
      <c r="E134" s="81" t="s">
        <v>123</v>
      </c>
      <c r="F134" s="59" t="s">
        <v>177</v>
      </c>
      <c r="G134" s="66">
        <v>82.98</v>
      </c>
      <c r="H134" s="67" t="str">
        <f t="shared" si="22"/>
        <v>1</v>
      </c>
      <c r="I134" s="59">
        <v>0.4</v>
      </c>
      <c r="J134" s="68" t="str">
        <f t="shared" si="23"/>
        <v>0</v>
      </c>
      <c r="K134" s="72">
        <v>90.3</v>
      </c>
      <c r="L134" s="73" t="str">
        <f t="shared" si="24"/>
        <v>2</v>
      </c>
      <c r="M134" s="73">
        <v>0</v>
      </c>
      <c r="N134" s="73" t="str">
        <f t="shared" si="25"/>
        <v>8</v>
      </c>
      <c r="O134" s="72">
        <v>33</v>
      </c>
      <c r="P134" s="73" t="str">
        <f t="shared" si="26"/>
        <v>10</v>
      </c>
      <c r="Q134" s="74">
        <v>13</v>
      </c>
      <c r="R134" s="73" t="str">
        <f t="shared" si="27"/>
        <v>0</v>
      </c>
      <c r="S134" s="62">
        <v>72</v>
      </c>
      <c r="T134" s="73" t="str">
        <f t="shared" si="28"/>
        <v>10</v>
      </c>
      <c r="U134" s="73" t="s">
        <v>46</v>
      </c>
      <c r="V134" s="73">
        <f t="shared" si="29"/>
        <v>0</v>
      </c>
      <c r="W134" s="73" t="s">
        <v>67</v>
      </c>
      <c r="X134" s="73">
        <f t="shared" si="30"/>
        <v>0</v>
      </c>
      <c r="Y134" s="73">
        <v>54</v>
      </c>
      <c r="Z134" s="73" t="str">
        <f t="shared" si="31"/>
        <v>3</v>
      </c>
      <c r="AA134" s="73">
        <f t="shared" si="32"/>
        <v>34</v>
      </c>
      <c r="AB134" s="79"/>
    </row>
    <row r="135" spans="1:28" x14ac:dyDescent="0.25">
      <c r="A135" s="62">
        <v>19</v>
      </c>
      <c r="B135" s="59" t="s">
        <v>169</v>
      </c>
      <c r="C135" s="59" t="s">
        <v>170</v>
      </c>
      <c r="D135" s="59" t="s">
        <v>136</v>
      </c>
      <c r="E135" s="80" t="s">
        <v>154</v>
      </c>
      <c r="F135" s="59" t="s">
        <v>177</v>
      </c>
      <c r="G135" s="66">
        <v>45.69</v>
      </c>
      <c r="H135" s="67" t="str">
        <f t="shared" si="22"/>
        <v>1</v>
      </c>
      <c r="I135" s="59">
        <v>6.58</v>
      </c>
      <c r="J135" s="68" t="str">
        <f t="shared" si="23"/>
        <v>8</v>
      </c>
      <c r="K135" s="72">
        <v>90.35</v>
      </c>
      <c r="L135" s="73" t="str">
        <f t="shared" si="24"/>
        <v>2</v>
      </c>
      <c r="M135" s="73">
        <v>0</v>
      </c>
      <c r="N135" s="73" t="str">
        <f t="shared" si="25"/>
        <v>8</v>
      </c>
      <c r="O135" s="72">
        <v>4</v>
      </c>
      <c r="P135" s="73" t="str">
        <f t="shared" si="26"/>
        <v>5</v>
      </c>
      <c r="Q135" s="74">
        <v>0</v>
      </c>
      <c r="R135" s="73" t="str">
        <f t="shared" si="27"/>
        <v>10</v>
      </c>
      <c r="S135" s="62">
        <v>0</v>
      </c>
      <c r="T135" s="73" t="str">
        <f t="shared" si="28"/>
        <v>10</v>
      </c>
      <c r="U135" s="73"/>
      <c r="V135" s="73">
        <f t="shared" si="29"/>
        <v>1</v>
      </c>
      <c r="W135" s="73" t="s">
        <v>67</v>
      </c>
      <c r="X135" s="73">
        <f t="shared" si="30"/>
        <v>0</v>
      </c>
      <c r="Y135" s="73">
        <v>0</v>
      </c>
      <c r="Z135" s="73" t="str">
        <f t="shared" si="31"/>
        <v>0</v>
      </c>
      <c r="AA135" s="73">
        <f t="shared" si="32"/>
        <v>45</v>
      </c>
      <c r="AB135" s="79"/>
    </row>
    <row r="136" spans="1:28" x14ac:dyDescent="0.25">
      <c r="A136" s="62">
        <v>20</v>
      </c>
      <c r="B136" s="59" t="s">
        <v>169</v>
      </c>
      <c r="C136" s="59" t="s">
        <v>170</v>
      </c>
      <c r="D136" s="59" t="s">
        <v>136</v>
      </c>
      <c r="E136" s="81" t="s">
        <v>144</v>
      </c>
      <c r="F136" s="59" t="s">
        <v>177</v>
      </c>
      <c r="G136" s="66">
        <v>43.2</v>
      </c>
      <c r="H136" s="67" t="str">
        <f t="shared" si="22"/>
        <v>1</v>
      </c>
      <c r="I136" s="59">
        <v>1.98</v>
      </c>
      <c r="J136" s="68" t="str">
        <f t="shared" si="23"/>
        <v>8</v>
      </c>
      <c r="K136" s="72">
        <v>94.55</v>
      </c>
      <c r="L136" s="73" t="str">
        <f t="shared" si="24"/>
        <v>2</v>
      </c>
      <c r="M136" s="73">
        <v>0</v>
      </c>
      <c r="N136" s="73" t="str">
        <f t="shared" si="25"/>
        <v>8</v>
      </c>
      <c r="O136" s="72">
        <v>7</v>
      </c>
      <c r="P136" s="73" t="str">
        <f t="shared" si="26"/>
        <v>5</v>
      </c>
      <c r="Q136" s="74">
        <v>9</v>
      </c>
      <c r="R136" s="73" t="str">
        <f t="shared" si="27"/>
        <v>0</v>
      </c>
      <c r="S136" s="62">
        <v>61</v>
      </c>
      <c r="T136" s="73" t="str">
        <f t="shared" si="28"/>
        <v>10</v>
      </c>
      <c r="U136" s="73" t="s">
        <v>46</v>
      </c>
      <c r="V136" s="73">
        <f t="shared" si="29"/>
        <v>0</v>
      </c>
      <c r="W136" s="73" t="s">
        <v>67</v>
      </c>
      <c r="X136" s="73">
        <f t="shared" si="30"/>
        <v>0</v>
      </c>
      <c r="Y136" s="73">
        <v>0</v>
      </c>
      <c r="Z136" s="73" t="str">
        <f t="shared" si="31"/>
        <v>0</v>
      </c>
      <c r="AA136" s="73">
        <f t="shared" si="32"/>
        <v>34</v>
      </c>
      <c r="AB136" s="79"/>
    </row>
    <row r="137" spans="1:28" x14ac:dyDescent="0.25">
      <c r="A137" s="62">
        <v>26</v>
      </c>
      <c r="B137" s="59" t="s">
        <v>169</v>
      </c>
      <c r="C137" s="59" t="s">
        <v>170</v>
      </c>
      <c r="D137" s="59" t="s">
        <v>137</v>
      </c>
      <c r="E137" s="81" t="s">
        <v>141</v>
      </c>
      <c r="F137" s="59" t="s">
        <v>177</v>
      </c>
      <c r="G137" s="66">
        <v>68.66</v>
      </c>
      <c r="H137" s="67" t="str">
        <f t="shared" si="22"/>
        <v>1</v>
      </c>
      <c r="I137" s="59">
        <v>1.64</v>
      </c>
      <c r="J137" s="68" t="str">
        <f t="shared" si="23"/>
        <v>8</v>
      </c>
      <c r="K137" s="72">
        <v>90.63</v>
      </c>
      <c r="L137" s="73" t="str">
        <f t="shared" si="24"/>
        <v>2</v>
      </c>
      <c r="M137" s="73">
        <v>0</v>
      </c>
      <c r="N137" s="73" t="str">
        <f t="shared" si="25"/>
        <v>8</v>
      </c>
      <c r="O137" s="72">
        <v>4</v>
      </c>
      <c r="P137" s="73" t="str">
        <f t="shared" si="26"/>
        <v>5</v>
      </c>
      <c r="Q137" s="74">
        <v>8</v>
      </c>
      <c r="R137" s="73" t="str">
        <f t="shared" si="27"/>
        <v>0</v>
      </c>
      <c r="S137" s="62">
        <v>74</v>
      </c>
      <c r="T137" s="73" t="str">
        <f t="shared" si="28"/>
        <v>10</v>
      </c>
      <c r="U137" s="73" t="s">
        <v>46</v>
      </c>
      <c r="V137" s="73">
        <f t="shared" si="29"/>
        <v>0</v>
      </c>
      <c r="W137" s="73" t="s">
        <v>67</v>
      </c>
      <c r="X137" s="73">
        <f t="shared" si="30"/>
        <v>0</v>
      </c>
      <c r="Y137" s="73">
        <v>0</v>
      </c>
      <c r="Z137" s="73" t="str">
        <f t="shared" si="31"/>
        <v>0</v>
      </c>
      <c r="AA137" s="73">
        <f t="shared" si="32"/>
        <v>34</v>
      </c>
      <c r="AB137" s="79"/>
    </row>
    <row r="138" spans="1:28" x14ac:dyDescent="0.25">
      <c r="A138" s="62">
        <v>30</v>
      </c>
      <c r="B138" s="59" t="s">
        <v>169</v>
      </c>
      <c r="C138" s="59" t="s">
        <v>170</v>
      </c>
      <c r="D138" s="59" t="s">
        <v>140</v>
      </c>
      <c r="E138" s="80" t="s">
        <v>140</v>
      </c>
      <c r="F138" s="59" t="s">
        <v>177</v>
      </c>
      <c r="G138" s="66">
        <v>83.49</v>
      </c>
      <c r="H138" s="67" t="str">
        <f t="shared" si="22"/>
        <v>1</v>
      </c>
      <c r="I138" s="59">
        <v>8.19</v>
      </c>
      <c r="J138" s="68" t="str">
        <f t="shared" si="23"/>
        <v>8</v>
      </c>
      <c r="K138" s="72">
        <v>94.63</v>
      </c>
      <c r="L138" s="73" t="str">
        <f t="shared" si="24"/>
        <v>2</v>
      </c>
      <c r="M138" s="73">
        <v>0</v>
      </c>
      <c r="N138" s="73" t="str">
        <f t="shared" si="25"/>
        <v>8</v>
      </c>
      <c r="O138" s="72">
        <v>7</v>
      </c>
      <c r="P138" s="73" t="str">
        <f t="shared" si="26"/>
        <v>5</v>
      </c>
      <c r="Q138" s="74">
        <v>0</v>
      </c>
      <c r="R138" s="73" t="str">
        <f t="shared" si="27"/>
        <v>10</v>
      </c>
      <c r="S138" s="62">
        <v>0</v>
      </c>
      <c r="T138" s="73" t="str">
        <f t="shared" si="28"/>
        <v>10</v>
      </c>
      <c r="U138" s="73"/>
      <c r="V138" s="73">
        <f t="shared" si="29"/>
        <v>1</v>
      </c>
      <c r="W138" s="73" t="s">
        <v>67</v>
      </c>
      <c r="X138" s="73">
        <f t="shared" si="30"/>
        <v>0</v>
      </c>
      <c r="Y138" s="73">
        <v>0</v>
      </c>
      <c r="Z138" s="73" t="str">
        <f t="shared" si="31"/>
        <v>0</v>
      </c>
      <c r="AA138" s="73">
        <f t="shared" si="32"/>
        <v>45</v>
      </c>
      <c r="AB138" s="79"/>
    </row>
    <row r="139" spans="1:28" x14ac:dyDescent="0.25">
      <c r="A139" s="62">
        <v>46</v>
      </c>
      <c r="B139" s="59" t="s">
        <v>169</v>
      </c>
      <c r="C139" s="59" t="s">
        <v>170</v>
      </c>
      <c r="D139" s="59" t="s">
        <v>171</v>
      </c>
      <c r="E139" s="81" t="s">
        <v>108</v>
      </c>
      <c r="F139" s="59" t="s">
        <v>177</v>
      </c>
      <c r="G139" s="66">
        <v>111.67</v>
      </c>
      <c r="H139" s="67" t="str">
        <f t="shared" si="22"/>
        <v>0</v>
      </c>
      <c r="I139" s="59">
        <v>0.7</v>
      </c>
      <c r="J139" s="68" t="str">
        <f t="shared" si="23"/>
        <v>0</v>
      </c>
      <c r="K139" s="72">
        <v>84.23</v>
      </c>
      <c r="L139" s="73" t="str">
        <f t="shared" si="24"/>
        <v>6</v>
      </c>
      <c r="M139" s="73">
        <v>0</v>
      </c>
      <c r="N139" s="73" t="str">
        <f t="shared" si="25"/>
        <v>8</v>
      </c>
      <c r="O139" s="72">
        <v>39</v>
      </c>
      <c r="P139" s="73" t="str">
        <f t="shared" si="26"/>
        <v>10</v>
      </c>
      <c r="Q139" s="74">
        <v>15</v>
      </c>
      <c r="R139" s="73" t="str">
        <f t="shared" si="27"/>
        <v>0</v>
      </c>
      <c r="S139" s="62">
        <v>61</v>
      </c>
      <c r="T139" s="73" t="str">
        <f t="shared" si="28"/>
        <v>10</v>
      </c>
      <c r="U139" s="73" t="s">
        <v>46</v>
      </c>
      <c r="V139" s="73">
        <f t="shared" si="29"/>
        <v>0</v>
      </c>
      <c r="W139" s="73" t="s">
        <v>67</v>
      </c>
      <c r="X139" s="73">
        <f t="shared" si="30"/>
        <v>0</v>
      </c>
      <c r="Y139" s="73">
        <v>0</v>
      </c>
      <c r="Z139" s="73" t="str">
        <f t="shared" si="31"/>
        <v>0</v>
      </c>
      <c r="AA139" s="73">
        <f t="shared" si="32"/>
        <v>34</v>
      </c>
      <c r="AB139" s="79"/>
    </row>
    <row r="140" spans="1:28" x14ac:dyDescent="0.25">
      <c r="A140" s="62">
        <v>52</v>
      </c>
      <c r="B140" s="59" t="s">
        <v>169</v>
      </c>
      <c r="C140" s="59" t="s">
        <v>170</v>
      </c>
      <c r="D140" s="59" t="s">
        <v>171</v>
      </c>
      <c r="E140" s="81" t="s">
        <v>102</v>
      </c>
      <c r="F140" s="59" t="s">
        <v>177</v>
      </c>
      <c r="G140" s="66">
        <v>98.07</v>
      </c>
      <c r="H140" s="67" t="str">
        <f t="shared" si="22"/>
        <v>0</v>
      </c>
      <c r="I140" s="59">
        <v>1.8</v>
      </c>
      <c r="J140" s="68" t="str">
        <f t="shared" si="23"/>
        <v>8</v>
      </c>
      <c r="K140" s="72">
        <v>92.61</v>
      </c>
      <c r="L140" s="73" t="str">
        <f t="shared" si="24"/>
        <v>2</v>
      </c>
      <c r="M140" s="73">
        <v>0</v>
      </c>
      <c r="N140" s="73" t="str">
        <f t="shared" si="25"/>
        <v>8</v>
      </c>
      <c r="O140" s="72">
        <v>19</v>
      </c>
      <c r="P140" s="73" t="str">
        <f t="shared" si="26"/>
        <v>5</v>
      </c>
      <c r="Q140" s="74">
        <v>9</v>
      </c>
      <c r="R140" s="73" t="str">
        <f t="shared" si="27"/>
        <v>0</v>
      </c>
      <c r="S140" s="62">
        <v>61</v>
      </c>
      <c r="T140" s="73" t="str">
        <f t="shared" si="28"/>
        <v>10</v>
      </c>
      <c r="U140" s="73" t="s">
        <v>46</v>
      </c>
      <c r="V140" s="73">
        <f t="shared" si="29"/>
        <v>0</v>
      </c>
      <c r="W140" s="73" t="s">
        <v>67</v>
      </c>
      <c r="X140" s="73">
        <f t="shared" si="30"/>
        <v>0</v>
      </c>
      <c r="Y140" s="73">
        <v>19</v>
      </c>
      <c r="Z140" s="73" t="str">
        <f t="shared" si="31"/>
        <v>1</v>
      </c>
      <c r="AA140" s="73">
        <f t="shared" si="32"/>
        <v>34</v>
      </c>
      <c r="AB140" s="79"/>
    </row>
    <row r="141" spans="1:28" x14ac:dyDescent="0.25">
      <c r="A141" s="62">
        <v>57</v>
      </c>
      <c r="B141" s="59" t="s">
        <v>169</v>
      </c>
      <c r="C141" s="59" t="s">
        <v>170</v>
      </c>
      <c r="D141" s="59" t="s">
        <v>175</v>
      </c>
      <c r="E141" s="81" t="s">
        <v>129</v>
      </c>
      <c r="F141" s="59" t="s">
        <v>176</v>
      </c>
      <c r="G141" s="66">
        <v>95.77</v>
      </c>
      <c r="H141" s="67" t="str">
        <f t="shared" si="22"/>
        <v>0</v>
      </c>
      <c r="I141" s="59">
        <v>1.28</v>
      </c>
      <c r="J141" s="68" t="str">
        <f t="shared" si="23"/>
        <v>8</v>
      </c>
      <c r="K141" s="72">
        <v>92.61</v>
      </c>
      <c r="L141" s="73" t="str">
        <f t="shared" si="24"/>
        <v>2</v>
      </c>
      <c r="M141" s="73">
        <v>0</v>
      </c>
      <c r="N141" s="73" t="str">
        <f t="shared" si="25"/>
        <v>8</v>
      </c>
      <c r="O141" s="72">
        <v>14</v>
      </c>
      <c r="P141" s="73" t="str">
        <f t="shared" si="26"/>
        <v>5</v>
      </c>
      <c r="Q141" s="74">
        <v>10</v>
      </c>
      <c r="R141" s="73" t="str">
        <f t="shared" si="27"/>
        <v>0</v>
      </c>
      <c r="S141" s="62">
        <v>74</v>
      </c>
      <c r="T141" s="73" t="str">
        <f t="shared" si="28"/>
        <v>10</v>
      </c>
      <c r="U141" s="73" t="s">
        <v>46</v>
      </c>
      <c r="V141" s="73">
        <f t="shared" si="29"/>
        <v>0</v>
      </c>
      <c r="W141" s="73" t="s">
        <v>67</v>
      </c>
      <c r="X141" s="73">
        <f t="shared" si="30"/>
        <v>0</v>
      </c>
      <c r="Y141" s="73">
        <v>23</v>
      </c>
      <c r="Z141" s="73" t="str">
        <f t="shared" si="31"/>
        <v>1</v>
      </c>
      <c r="AA141" s="73">
        <f t="shared" si="32"/>
        <v>34</v>
      </c>
      <c r="AB141" s="79"/>
    </row>
    <row r="142" spans="1:28" x14ac:dyDescent="0.25">
      <c r="A142" s="62">
        <v>85</v>
      </c>
      <c r="B142" s="59" t="s">
        <v>169</v>
      </c>
      <c r="C142" s="59" t="s">
        <v>170</v>
      </c>
      <c r="D142" s="59" t="s">
        <v>119</v>
      </c>
      <c r="E142" s="80" t="s">
        <v>120</v>
      </c>
      <c r="F142" s="59" t="s">
        <v>176</v>
      </c>
      <c r="G142" s="66">
        <v>117.03</v>
      </c>
      <c r="H142" s="67" t="str">
        <f t="shared" si="22"/>
        <v>0</v>
      </c>
      <c r="I142" s="59">
        <v>0.57999999999999996</v>
      </c>
      <c r="J142" s="68" t="str">
        <f t="shared" si="23"/>
        <v>0</v>
      </c>
      <c r="K142" s="72">
        <v>77.78</v>
      </c>
      <c r="L142" s="73" t="str">
        <f t="shared" si="24"/>
        <v>8</v>
      </c>
      <c r="M142" s="73">
        <v>0</v>
      </c>
      <c r="N142" s="73" t="str">
        <f t="shared" si="25"/>
        <v>8</v>
      </c>
      <c r="O142" s="72">
        <v>12</v>
      </c>
      <c r="P142" s="73" t="str">
        <f t="shared" si="26"/>
        <v>5</v>
      </c>
      <c r="Q142" s="74">
        <v>0</v>
      </c>
      <c r="R142" s="73" t="str">
        <f t="shared" si="27"/>
        <v>10</v>
      </c>
      <c r="S142" s="62">
        <v>0</v>
      </c>
      <c r="T142" s="73" t="str">
        <f t="shared" si="28"/>
        <v>10</v>
      </c>
      <c r="U142" s="73"/>
      <c r="V142" s="73">
        <f t="shared" si="29"/>
        <v>1</v>
      </c>
      <c r="W142" s="73" t="s">
        <v>67</v>
      </c>
      <c r="X142" s="73">
        <f t="shared" si="30"/>
        <v>0</v>
      </c>
      <c r="Y142" s="73">
        <v>57</v>
      </c>
      <c r="Z142" s="73" t="str">
        <f t="shared" si="31"/>
        <v>3</v>
      </c>
      <c r="AA142" s="73">
        <f t="shared" si="32"/>
        <v>45</v>
      </c>
      <c r="AB142" s="79"/>
    </row>
    <row r="143" spans="1:28" x14ac:dyDescent="0.25">
      <c r="A143" s="62">
        <v>103</v>
      </c>
      <c r="B143" s="59" t="s">
        <v>169</v>
      </c>
      <c r="C143" s="59" t="s">
        <v>170</v>
      </c>
      <c r="D143" s="59" t="s">
        <v>171</v>
      </c>
      <c r="E143" s="80" t="s">
        <v>103</v>
      </c>
      <c r="F143" s="59" t="s">
        <v>176</v>
      </c>
      <c r="G143" s="66">
        <v>66.010000000000005</v>
      </c>
      <c r="H143" s="67" t="str">
        <f t="shared" si="22"/>
        <v>1</v>
      </c>
      <c r="I143" s="59">
        <v>0.99</v>
      </c>
      <c r="J143" s="68" t="str">
        <f t="shared" si="23"/>
        <v>8</v>
      </c>
      <c r="K143" s="72">
        <v>90.98</v>
      </c>
      <c r="L143" s="73" t="str">
        <f t="shared" si="24"/>
        <v>2</v>
      </c>
      <c r="M143" s="73">
        <v>0</v>
      </c>
      <c r="N143" s="73" t="str">
        <f t="shared" si="25"/>
        <v>8</v>
      </c>
      <c r="O143" s="72">
        <v>18</v>
      </c>
      <c r="P143" s="73" t="str">
        <f t="shared" si="26"/>
        <v>5</v>
      </c>
      <c r="Q143" s="74">
        <v>0</v>
      </c>
      <c r="R143" s="73" t="str">
        <f t="shared" si="27"/>
        <v>10</v>
      </c>
      <c r="S143" s="62">
        <v>0</v>
      </c>
      <c r="T143" s="73" t="str">
        <f t="shared" si="28"/>
        <v>10</v>
      </c>
      <c r="U143" s="73"/>
      <c r="V143" s="73">
        <f t="shared" si="29"/>
        <v>1</v>
      </c>
      <c r="W143" s="73" t="s">
        <v>67</v>
      </c>
      <c r="X143" s="73">
        <f t="shared" si="30"/>
        <v>0</v>
      </c>
      <c r="Y143" s="73">
        <v>0</v>
      </c>
      <c r="Z143" s="73" t="str">
        <f t="shared" si="31"/>
        <v>0</v>
      </c>
      <c r="AA143" s="73">
        <f t="shared" si="32"/>
        <v>45</v>
      </c>
      <c r="AB143" s="79"/>
    </row>
    <row r="144" spans="1:28" x14ac:dyDescent="0.25">
      <c r="A144" s="62">
        <v>136</v>
      </c>
      <c r="B144" s="59" t="s">
        <v>169</v>
      </c>
      <c r="C144" s="59" t="s">
        <v>170</v>
      </c>
      <c r="D144" s="59" t="s">
        <v>119</v>
      </c>
      <c r="E144" s="81" t="s">
        <v>121</v>
      </c>
      <c r="F144" s="59" t="s">
        <v>179</v>
      </c>
      <c r="G144" s="66">
        <v>100</v>
      </c>
      <c r="H144" s="67" t="str">
        <f t="shared" si="22"/>
        <v>0</v>
      </c>
      <c r="I144" s="59">
        <v>0.52</v>
      </c>
      <c r="J144" s="68" t="str">
        <f t="shared" si="23"/>
        <v>0</v>
      </c>
      <c r="K144" s="72">
        <v>82.28</v>
      </c>
      <c r="L144" s="73" t="str">
        <f t="shared" si="24"/>
        <v>6</v>
      </c>
      <c r="M144" s="73">
        <v>0</v>
      </c>
      <c r="N144" s="73" t="str">
        <f t="shared" si="25"/>
        <v>8</v>
      </c>
      <c r="O144" s="72">
        <v>35</v>
      </c>
      <c r="P144" s="73" t="str">
        <f t="shared" si="26"/>
        <v>10</v>
      </c>
      <c r="Q144" s="74">
        <v>16</v>
      </c>
      <c r="R144" s="73" t="str">
        <f t="shared" si="27"/>
        <v>0</v>
      </c>
      <c r="S144" s="62">
        <v>59</v>
      </c>
      <c r="T144" s="73" t="str">
        <f t="shared" si="28"/>
        <v>10</v>
      </c>
      <c r="U144" s="73" t="s">
        <v>46</v>
      </c>
      <c r="V144" s="73">
        <f t="shared" si="29"/>
        <v>0</v>
      </c>
      <c r="W144" s="73" t="s">
        <v>67</v>
      </c>
      <c r="X144" s="73">
        <f t="shared" si="30"/>
        <v>0</v>
      </c>
      <c r="Y144" s="73">
        <v>0</v>
      </c>
      <c r="Z144" s="73" t="str">
        <f t="shared" si="31"/>
        <v>0</v>
      </c>
      <c r="AA144" s="73">
        <f t="shared" si="32"/>
        <v>34</v>
      </c>
      <c r="AB144" s="79"/>
    </row>
    <row r="145" spans="1:28" x14ac:dyDescent="0.25">
      <c r="A145" s="62">
        <v>186</v>
      </c>
      <c r="B145" s="59" t="s">
        <v>169</v>
      </c>
      <c r="C145" s="59" t="s">
        <v>170</v>
      </c>
      <c r="D145" s="59" t="s">
        <v>140</v>
      </c>
      <c r="E145" s="80" t="s">
        <v>140</v>
      </c>
      <c r="F145" s="59" t="s">
        <v>178</v>
      </c>
      <c r="G145" s="66">
        <v>91.48</v>
      </c>
      <c r="H145" s="67" t="str">
        <f t="shared" si="22"/>
        <v>1</v>
      </c>
      <c r="I145" s="59">
        <v>2.76</v>
      </c>
      <c r="J145" s="68" t="str">
        <f t="shared" si="23"/>
        <v>8</v>
      </c>
      <c r="K145" s="72">
        <v>93.01</v>
      </c>
      <c r="L145" s="73" t="str">
        <f t="shared" si="24"/>
        <v>2</v>
      </c>
      <c r="M145" s="73">
        <v>0</v>
      </c>
      <c r="N145" s="73" t="str">
        <f t="shared" si="25"/>
        <v>8</v>
      </c>
      <c r="O145" s="72">
        <v>7</v>
      </c>
      <c r="P145" s="73" t="str">
        <f t="shared" si="26"/>
        <v>5</v>
      </c>
      <c r="Q145" s="74">
        <v>0</v>
      </c>
      <c r="R145" s="73" t="str">
        <f t="shared" si="27"/>
        <v>10</v>
      </c>
      <c r="S145" s="62">
        <v>0</v>
      </c>
      <c r="T145" s="73" t="str">
        <f t="shared" si="28"/>
        <v>10</v>
      </c>
      <c r="U145" s="73"/>
      <c r="V145" s="73">
        <f t="shared" si="29"/>
        <v>1</v>
      </c>
      <c r="W145" s="73" t="s">
        <v>67</v>
      </c>
      <c r="X145" s="73">
        <f t="shared" si="30"/>
        <v>0</v>
      </c>
      <c r="Y145" s="73">
        <v>0</v>
      </c>
      <c r="Z145" s="73" t="str">
        <f t="shared" si="31"/>
        <v>0</v>
      </c>
      <c r="AA145" s="73">
        <f t="shared" si="32"/>
        <v>45</v>
      </c>
      <c r="AB145" s="79"/>
    </row>
    <row r="146" spans="1:28" x14ac:dyDescent="0.25">
      <c r="A146" s="62">
        <v>191</v>
      </c>
      <c r="B146" s="59" t="s">
        <v>169</v>
      </c>
      <c r="C146" s="59" t="s">
        <v>170</v>
      </c>
      <c r="D146" s="59" t="s">
        <v>119</v>
      </c>
      <c r="E146" s="80" t="s">
        <v>118</v>
      </c>
      <c r="F146" s="59" t="s">
        <v>178</v>
      </c>
      <c r="G146" s="66">
        <v>87.75</v>
      </c>
      <c r="H146" s="67" t="str">
        <f t="shared" si="22"/>
        <v>1</v>
      </c>
      <c r="I146" s="59">
        <v>0.59</v>
      </c>
      <c r="J146" s="68" t="str">
        <f t="shared" si="23"/>
        <v>0</v>
      </c>
      <c r="K146" s="72">
        <v>91.73</v>
      </c>
      <c r="L146" s="73" t="str">
        <f t="shared" si="24"/>
        <v>2</v>
      </c>
      <c r="M146" s="73">
        <v>0</v>
      </c>
      <c r="N146" s="73" t="str">
        <f t="shared" si="25"/>
        <v>8</v>
      </c>
      <c r="O146" s="72">
        <v>46</v>
      </c>
      <c r="P146" s="73" t="str">
        <f t="shared" si="26"/>
        <v>10</v>
      </c>
      <c r="Q146" s="74">
        <v>0</v>
      </c>
      <c r="R146" s="73" t="str">
        <f t="shared" si="27"/>
        <v>10</v>
      </c>
      <c r="S146" s="62">
        <v>0</v>
      </c>
      <c r="T146" s="73" t="str">
        <f t="shared" si="28"/>
        <v>10</v>
      </c>
      <c r="U146" s="73"/>
      <c r="V146" s="73">
        <f t="shared" si="29"/>
        <v>1</v>
      </c>
      <c r="W146" s="73" t="s">
        <v>67</v>
      </c>
      <c r="X146" s="73">
        <f t="shared" si="30"/>
        <v>0</v>
      </c>
      <c r="Y146" s="73">
        <v>61</v>
      </c>
      <c r="Z146" s="73" t="str">
        <f t="shared" si="31"/>
        <v>3</v>
      </c>
      <c r="AA146" s="73">
        <f t="shared" si="32"/>
        <v>45</v>
      </c>
      <c r="AB146" s="79"/>
    </row>
    <row r="147" spans="1:28" x14ac:dyDescent="0.25">
      <c r="A147" s="62">
        <v>211</v>
      </c>
      <c r="B147" s="59" t="s">
        <v>169</v>
      </c>
      <c r="C147" s="65" t="s">
        <v>170</v>
      </c>
      <c r="D147" s="65" t="s">
        <v>175</v>
      </c>
      <c r="E147" s="81" t="s">
        <v>131</v>
      </c>
      <c r="F147" s="65" t="s">
        <v>172</v>
      </c>
      <c r="G147" s="71">
        <v>119.31</v>
      </c>
      <c r="H147" s="67" t="str">
        <f t="shared" si="22"/>
        <v>0</v>
      </c>
      <c r="I147" s="65">
        <v>0.42</v>
      </c>
      <c r="J147" s="68" t="str">
        <f t="shared" si="23"/>
        <v>0</v>
      </c>
      <c r="K147" s="72">
        <v>84.54</v>
      </c>
      <c r="L147" s="73" t="str">
        <f t="shared" si="24"/>
        <v>6</v>
      </c>
      <c r="M147" s="73">
        <v>0</v>
      </c>
      <c r="N147" s="73" t="str">
        <f t="shared" si="25"/>
        <v>8</v>
      </c>
      <c r="O147" s="72">
        <v>10</v>
      </c>
      <c r="P147" s="73" t="str">
        <f t="shared" si="26"/>
        <v>5</v>
      </c>
      <c r="Q147" s="74">
        <v>9</v>
      </c>
      <c r="R147" s="73" t="str">
        <f t="shared" si="27"/>
        <v>0</v>
      </c>
      <c r="S147" s="62">
        <v>69</v>
      </c>
      <c r="T147" s="73" t="str">
        <f t="shared" si="28"/>
        <v>10</v>
      </c>
      <c r="U147" s="73" t="s">
        <v>46</v>
      </c>
      <c r="V147" s="73">
        <f t="shared" si="29"/>
        <v>0</v>
      </c>
      <c r="W147" s="73" t="s">
        <v>67</v>
      </c>
      <c r="X147" s="73">
        <f t="shared" si="30"/>
        <v>0</v>
      </c>
      <c r="Y147" s="73">
        <v>428</v>
      </c>
      <c r="Z147" s="73" t="str">
        <f t="shared" si="31"/>
        <v>5</v>
      </c>
      <c r="AA147" s="73">
        <f t="shared" si="32"/>
        <v>34</v>
      </c>
      <c r="AB147" s="79"/>
    </row>
    <row r="148" spans="1:28" x14ac:dyDescent="0.25">
      <c r="A148" s="62">
        <v>221</v>
      </c>
      <c r="B148" s="59" t="s">
        <v>169</v>
      </c>
      <c r="C148" s="65" t="s">
        <v>170</v>
      </c>
      <c r="D148" s="65" t="s">
        <v>174</v>
      </c>
      <c r="E148" s="80" t="s">
        <v>143</v>
      </c>
      <c r="F148" s="65" t="s">
        <v>172</v>
      </c>
      <c r="G148" s="71">
        <v>206.91</v>
      </c>
      <c r="H148" s="67" t="str">
        <f t="shared" si="22"/>
        <v>0</v>
      </c>
      <c r="I148" s="65">
        <v>0</v>
      </c>
      <c r="J148" s="68" t="str">
        <f t="shared" si="23"/>
        <v>0</v>
      </c>
      <c r="K148" s="72">
        <v>84.43</v>
      </c>
      <c r="L148" s="73" t="str">
        <f t="shared" si="24"/>
        <v>6</v>
      </c>
      <c r="M148" s="73">
        <v>0</v>
      </c>
      <c r="N148" s="73" t="str">
        <f t="shared" si="25"/>
        <v>8</v>
      </c>
      <c r="O148" s="72">
        <v>39</v>
      </c>
      <c r="P148" s="73" t="str">
        <f t="shared" si="26"/>
        <v>10</v>
      </c>
      <c r="Q148" s="74">
        <v>0</v>
      </c>
      <c r="R148" s="73" t="str">
        <f t="shared" si="27"/>
        <v>10</v>
      </c>
      <c r="S148" s="62">
        <v>0</v>
      </c>
      <c r="T148" s="73" t="str">
        <f t="shared" si="28"/>
        <v>10</v>
      </c>
      <c r="U148" s="73"/>
      <c r="V148" s="73">
        <f t="shared" si="29"/>
        <v>1</v>
      </c>
      <c r="W148" s="73" t="s">
        <v>67</v>
      </c>
      <c r="X148" s="73">
        <f t="shared" si="30"/>
        <v>0</v>
      </c>
      <c r="Y148" s="73">
        <v>0</v>
      </c>
      <c r="Z148" s="73" t="str">
        <f t="shared" si="31"/>
        <v>0</v>
      </c>
      <c r="AA148" s="73">
        <f t="shared" si="32"/>
        <v>45</v>
      </c>
      <c r="AB148" s="79"/>
    </row>
    <row r="149" spans="1:28" x14ac:dyDescent="0.25">
      <c r="A149" s="62">
        <v>252</v>
      </c>
      <c r="B149" s="59" t="s">
        <v>169</v>
      </c>
      <c r="C149" s="65" t="s">
        <v>170</v>
      </c>
      <c r="D149" s="65" t="s">
        <v>171</v>
      </c>
      <c r="E149" s="80" t="s">
        <v>110</v>
      </c>
      <c r="F149" s="65" t="s">
        <v>172</v>
      </c>
      <c r="G149" s="71">
        <v>56.52</v>
      </c>
      <c r="H149" s="67" t="str">
        <f t="shared" si="22"/>
        <v>1</v>
      </c>
      <c r="I149" s="65">
        <v>3.95</v>
      </c>
      <c r="J149" s="68" t="str">
        <f t="shared" si="23"/>
        <v>8</v>
      </c>
      <c r="K149" s="72">
        <v>90.08</v>
      </c>
      <c r="L149" s="73" t="str">
        <f t="shared" si="24"/>
        <v>2</v>
      </c>
      <c r="M149" s="72">
        <v>0</v>
      </c>
      <c r="N149" s="73" t="str">
        <f t="shared" si="25"/>
        <v>8</v>
      </c>
      <c r="O149" s="72">
        <v>5</v>
      </c>
      <c r="P149" s="73" t="str">
        <f t="shared" si="26"/>
        <v>5</v>
      </c>
      <c r="Q149" s="74">
        <v>0</v>
      </c>
      <c r="R149" s="73" t="str">
        <f t="shared" si="27"/>
        <v>10</v>
      </c>
      <c r="S149" s="62">
        <v>0</v>
      </c>
      <c r="T149" s="73" t="str">
        <f t="shared" si="28"/>
        <v>10</v>
      </c>
      <c r="U149" s="73"/>
      <c r="V149" s="73">
        <f t="shared" si="29"/>
        <v>1</v>
      </c>
      <c r="W149" s="73" t="s">
        <v>67</v>
      </c>
      <c r="X149" s="73">
        <f t="shared" si="30"/>
        <v>0</v>
      </c>
      <c r="Y149" s="73">
        <v>0</v>
      </c>
      <c r="Z149" s="73" t="str">
        <f t="shared" si="31"/>
        <v>0</v>
      </c>
      <c r="AA149" s="73">
        <f t="shared" si="32"/>
        <v>45</v>
      </c>
      <c r="AB149" s="79"/>
    </row>
    <row r="150" spans="1:28" x14ac:dyDescent="0.25">
      <c r="A150" s="62">
        <v>47</v>
      </c>
      <c r="B150" s="59" t="s">
        <v>169</v>
      </c>
      <c r="C150" s="59" t="s">
        <v>170</v>
      </c>
      <c r="D150" s="59" t="s">
        <v>171</v>
      </c>
      <c r="E150" s="80" t="s">
        <v>107</v>
      </c>
      <c r="F150" s="59" t="s">
        <v>177</v>
      </c>
      <c r="G150" s="66">
        <v>112.75</v>
      </c>
      <c r="H150" s="67" t="str">
        <f t="shared" si="22"/>
        <v>0</v>
      </c>
      <c r="I150" s="59">
        <v>2</v>
      </c>
      <c r="J150" s="68" t="str">
        <f t="shared" si="23"/>
        <v>8</v>
      </c>
      <c r="K150" s="72">
        <v>94.62</v>
      </c>
      <c r="L150" s="73" t="str">
        <f t="shared" si="24"/>
        <v>2</v>
      </c>
      <c r="M150" s="73">
        <v>0</v>
      </c>
      <c r="N150" s="73" t="str">
        <f t="shared" si="25"/>
        <v>8</v>
      </c>
      <c r="O150" s="72">
        <v>29</v>
      </c>
      <c r="P150" s="73" t="str">
        <f t="shared" si="26"/>
        <v>5</v>
      </c>
      <c r="Q150" s="74">
        <v>0</v>
      </c>
      <c r="R150" s="73" t="str">
        <f t="shared" si="27"/>
        <v>10</v>
      </c>
      <c r="S150" s="62">
        <v>0</v>
      </c>
      <c r="T150" s="73" t="str">
        <f t="shared" si="28"/>
        <v>10</v>
      </c>
      <c r="U150" s="73"/>
      <c r="V150" s="73">
        <f t="shared" si="29"/>
        <v>1</v>
      </c>
      <c r="W150" s="73" t="s">
        <v>67</v>
      </c>
      <c r="X150" s="73">
        <f t="shared" si="30"/>
        <v>0</v>
      </c>
      <c r="Y150" s="73">
        <v>0</v>
      </c>
      <c r="Z150" s="73" t="str">
        <f t="shared" si="31"/>
        <v>0</v>
      </c>
      <c r="AA150" s="73">
        <f t="shared" si="32"/>
        <v>44</v>
      </c>
      <c r="AB150" s="79"/>
    </row>
    <row r="151" spans="1:28" x14ac:dyDescent="0.25">
      <c r="A151" s="62">
        <v>59</v>
      </c>
      <c r="B151" s="59" t="s">
        <v>169</v>
      </c>
      <c r="C151" s="59" t="s">
        <v>170</v>
      </c>
      <c r="D151" s="59" t="s">
        <v>175</v>
      </c>
      <c r="E151" s="80" t="s">
        <v>127</v>
      </c>
      <c r="F151" s="59" t="s">
        <v>176</v>
      </c>
      <c r="G151" s="66">
        <v>154.13999999999999</v>
      </c>
      <c r="H151" s="67" t="str">
        <f t="shared" si="22"/>
        <v>0</v>
      </c>
      <c r="I151" s="59">
        <v>2.9</v>
      </c>
      <c r="J151" s="68" t="str">
        <f t="shared" si="23"/>
        <v>8</v>
      </c>
      <c r="K151" s="72">
        <v>91.73</v>
      </c>
      <c r="L151" s="73" t="str">
        <f t="shared" si="24"/>
        <v>2</v>
      </c>
      <c r="M151" s="73">
        <v>0</v>
      </c>
      <c r="N151" s="73" t="str">
        <f t="shared" si="25"/>
        <v>8</v>
      </c>
      <c r="O151" s="72">
        <v>23</v>
      </c>
      <c r="P151" s="73" t="str">
        <f t="shared" si="26"/>
        <v>5</v>
      </c>
      <c r="Q151" s="74">
        <v>0</v>
      </c>
      <c r="R151" s="73" t="str">
        <f t="shared" si="27"/>
        <v>10</v>
      </c>
      <c r="S151" s="62">
        <v>0</v>
      </c>
      <c r="T151" s="73" t="str">
        <f t="shared" si="28"/>
        <v>10</v>
      </c>
      <c r="U151" s="73"/>
      <c r="V151" s="73">
        <f t="shared" si="29"/>
        <v>1</v>
      </c>
      <c r="W151" s="73" t="s">
        <v>67</v>
      </c>
      <c r="X151" s="73">
        <f t="shared" si="30"/>
        <v>0</v>
      </c>
      <c r="Y151" s="73">
        <v>0</v>
      </c>
      <c r="Z151" s="73" t="str">
        <f t="shared" si="31"/>
        <v>0</v>
      </c>
      <c r="AA151" s="73">
        <f t="shared" si="32"/>
        <v>44</v>
      </c>
      <c r="AB151" s="79"/>
    </row>
    <row r="152" spans="1:28" x14ac:dyDescent="0.25">
      <c r="A152" s="62">
        <v>72</v>
      </c>
      <c r="B152" s="59" t="s">
        <v>169</v>
      </c>
      <c r="C152" s="59" t="s">
        <v>170</v>
      </c>
      <c r="D152" s="59" t="s">
        <v>136</v>
      </c>
      <c r="E152" s="81" t="s">
        <v>144</v>
      </c>
      <c r="F152" s="59" t="s">
        <v>176</v>
      </c>
      <c r="G152" s="66">
        <v>133.54</v>
      </c>
      <c r="H152" s="67" t="str">
        <f t="shared" si="22"/>
        <v>0</v>
      </c>
      <c r="I152" s="59">
        <v>0.93</v>
      </c>
      <c r="J152" s="68" t="str">
        <f t="shared" si="23"/>
        <v>8</v>
      </c>
      <c r="K152" s="72">
        <v>92.28</v>
      </c>
      <c r="L152" s="73" t="str">
        <f t="shared" si="24"/>
        <v>2</v>
      </c>
      <c r="M152" s="73">
        <v>0</v>
      </c>
      <c r="N152" s="73" t="str">
        <f t="shared" si="25"/>
        <v>8</v>
      </c>
      <c r="O152" s="72">
        <v>24</v>
      </c>
      <c r="P152" s="73" t="str">
        <f t="shared" si="26"/>
        <v>5</v>
      </c>
      <c r="Q152" s="74">
        <v>9</v>
      </c>
      <c r="R152" s="73" t="str">
        <f t="shared" si="27"/>
        <v>0</v>
      </c>
      <c r="S152" s="62">
        <v>59</v>
      </c>
      <c r="T152" s="73" t="str">
        <f t="shared" si="28"/>
        <v>10</v>
      </c>
      <c r="U152" s="73" t="s">
        <v>46</v>
      </c>
      <c r="V152" s="73">
        <f t="shared" si="29"/>
        <v>0</v>
      </c>
      <c r="W152" s="73" t="s">
        <v>67</v>
      </c>
      <c r="X152" s="73">
        <f t="shared" si="30"/>
        <v>0</v>
      </c>
      <c r="Y152" s="73">
        <v>0</v>
      </c>
      <c r="Z152" s="73" t="str">
        <f t="shared" si="31"/>
        <v>0</v>
      </c>
      <c r="AA152" s="73">
        <f t="shared" si="32"/>
        <v>33</v>
      </c>
      <c r="AB152" s="79"/>
    </row>
    <row r="153" spans="1:28" x14ac:dyDescent="0.25">
      <c r="A153" s="62">
        <v>75</v>
      </c>
      <c r="B153" s="59" t="s">
        <v>169</v>
      </c>
      <c r="C153" s="59" t="s">
        <v>170</v>
      </c>
      <c r="D153" s="59" t="s">
        <v>137</v>
      </c>
      <c r="E153" s="81" t="s">
        <v>145</v>
      </c>
      <c r="F153" s="59" t="s">
        <v>176</v>
      </c>
      <c r="G153" s="66">
        <v>165.86</v>
      </c>
      <c r="H153" s="67" t="str">
        <f t="shared" si="22"/>
        <v>0</v>
      </c>
      <c r="I153" s="59">
        <v>2.89</v>
      </c>
      <c r="J153" s="68" t="str">
        <f t="shared" si="23"/>
        <v>8</v>
      </c>
      <c r="K153" s="72">
        <v>92.54</v>
      </c>
      <c r="L153" s="73" t="str">
        <f t="shared" si="24"/>
        <v>2</v>
      </c>
      <c r="M153" s="73">
        <v>0</v>
      </c>
      <c r="N153" s="73" t="str">
        <f t="shared" si="25"/>
        <v>8</v>
      </c>
      <c r="O153" s="72">
        <v>0</v>
      </c>
      <c r="P153" s="73" t="str">
        <f t="shared" si="26"/>
        <v>5</v>
      </c>
      <c r="Q153" s="74">
        <v>10</v>
      </c>
      <c r="R153" s="73" t="str">
        <f t="shared" si="27"/>
        <v>0</v>
      </c>
      <c r="S153" s="62">
        <v>68</v>
      </c>
      <c r="T153" s="73" t="str">
        <f t="shared" si="28"/>
        <v>10</v>
      </c>
      <c r="U153" s="73" t="s">
        <v>46</v>
      </c>
      <c r="V153" s="73">
        <f t="shared" si="29"/>
        <v>0</v>
      </c>
      <c r="W153" s="73" t="s">
        <v>67</v>
      </c>
      <c r="X153" s="73">
        <f t="shared" si="30"/>
        <v>0</v>
      </c>
      <c r="Y153" s="73">
        <v>0</v>
      </c>
      <c r="Z153" s="73" t="str">
        <f t="shared" si="31"/>
        <v>0</v>
      </c>
      <c r="AA153" s="73">
        <f t="shared" si="32"/>
        <v>33</v>
      </c>
      <c r="AB153" s="79"/>
    </row>
    <row r="154" spans="1:28" x14ac:dyDescent="0.25">
      <c r="A154" s="62">
        <v>95</v>
      </c>
      <c r="B154" s="59" t="s">
        <v>169</v>
      </c>
      <c r="C154" s="59" t="s">
        <v>170</v>
      </c>
      <c r="D154" s="59" t="s">
        <v>171</v>
      </c>
      <c r="E154" s="81" t="s">
        <v>111</v>
      </c>
      <c r="F154" s="59" t="s">
        <v>176</v>
      </c>
      <c r="G154" s="66">
        <v>111.01</v>
      </c>
      <c r="H154" s="67" t="str">
        <f t="shared" si="22"/>
        <v>0</v>
      </c>
      <c r="I154" s="59">
        <v>1.78</v>
      </c>
      <c r="J154" s="68" t="str">
        <f t="shared" si="23"/>
        <v>8</v>
      </c>
      <c r="K154" s="72">
        <v>95.61</v>
      </c>
      <c r="L154" s="73" t="str">
        <f t="shared" si="24"/>
        <v>0</v>
      </c>
      <c r="M154" s="73">
        <v>0</v>
      </c>
      <c r="N154" s="73" t="str">
        <f t="shared" si="25"/>
        <v>8</v>
      </c>
      <c r="O154" s="72">
        <v>26</v>
      </c>
      <c r="P154" s="73" t="str">
        <f t="shared" si="26"/>
        <v>5</v>
      </c>
      <c r="Q154" s="74">
        <v>7</v>
      </c>
      <c r="R154" s="73" t="str">
        <f t="shared" si="27"/>
        <v>0</v>
      </c>
      <c r="S154" s="62">
        <v>70</v>
      </c>
      <c r="T154" s="73" t="str">
        <f t="shared" si="28"/>
        <v>10</v>
      </c>
      <c r="U154" s="73" t="s">
        <v>46</v>
      </c>
      <c r="V154" s="73">
        <f t="shared" si="29"/>
        <v>0</v>
      </c>
      <c r="W154" s="73" t="s">
        <v>67</v>
      </c>
      <c r="X154" s="73">
        <f t="shared" si="30"/>
        <v>0</v>
      </c>
      <c r="Y154" s="73">
        <v>46</v>
      </c>
      <c r="Z154" s="73" t="str">
        <f t="shared" si="31"/>
        <v>2</v>
      </c>
      <c r="AA154" s="73">
        <f t="shared" si="32"/>
        <v>33</v>
      </c>
      <c r="AB154" s="79"/>
    </row>
    <row r="155" spans="1:28" x14ac:dyDescent="0.25">
      <c r="A155" s="62">
        <v>125</v>
      </c>
      <c r="B155" s="59" t="s">
        <v>169</v>
      </c>
      <c r="C155" s="59" t="s">
        <v>170</v>
      </c>
      <c r="D155" s="59" t="s">
        <v>136</v>
      </c>
      <c r="E155" s="81" t="s">
        <v>149</v>
      </c>
      <c r="F155" s="59" t="s">
        <v>179</v>
      </c>
      <c r="G155" s="66">
        <v>266.98</v>
      </c>
      <c r="H155" s="67" t="str">
        <f t="shared" si="22"/>
        <v>0</v>
      </c>
      <c r="I155" s="59">
        <v>11.32</v>
      </c>
      <c r="J155" s="68" t="str">
        <f t="shared" si="23"/>
        <v>8</v>
      </c>
      <c r="K155" s="72">
        <v>91.67</v>
      </c>
      <c r="L155" s="73" t="str">
        <f t="shared" si="24"/>
        <v>2</v>
      </c>
      <c r="M155" s="73">
        <v>0</v>
      </c>
      <c r="N155" s="73" t="str">
        <f t="shared" si="25"/>
        <v>8</v>
      </c>
      <c r="O155" s="72">
        <v>0</v>
      </c>
      <c r="P155" s="73" t="str">
        <f t="shared" si="26"/>
        <v>5</v>
      </c>
      <c r="Q155" s="74">
        <v>8</v>
      </c>
      <c r="R155" s="73" t="str">
        <f t="shared" si="27"/>
        <v>0</v>
      </c>
      <c r="S155" s="62">
        <v>70</v>
      </c>
      <c r="T155" s="73" t="str">
        <f t="shared" si="28"/>
        <v>10</v>
      </c>
      <c r="U155" s="73" t="s">
        <v>46</v>
      </c>
      <c r="V155" s="73">
        <f t="shared" si="29"/>
        <v>0</v>
      </c>
      <c r="W155" s="73" t="s">
        <v>67</v>
      </c>
      <c r="X155" s="73">
        <f t="shared" si="30"/>
        <v>0</v>
      </c>
      <c r="Y155" s="73">
        <v>0</v>
      </c>
      <c r="Z155" s="73" t="str">
        <f t="shared" si="31"/>
        <v>0</v>
      </c>
      <c r="AA155" s="73">
        <f t="shared" si="32"/>
        <v>33</v>
      </c>
      <c r="AB155" s="79"/>
    </row>
    <row r="156" spans="1:28" x14ac:dyDescent="0.25">
      <c r="A156" s="62">
        <v>141</v>
      </c>
      <c r="B156" s="59" t="s">
        <v>169</v>
      </c>
      <c r="C156" s="59" t="s">
        <v>170</v>
      </c>
      <c r="D156" s="59" t="s">
        <v>173</v>
      </c>
      <c r="E156" s="80" t="s">
        <v>117</v>
      </c>
      <c r="F156" s="59" t="s">
        <v>179</v>
      </c>
      <c r="G156" s="66">
        <v>95.91</v>
      </c>
      <c r="H156" s="67" t="str">
        <f t="shared" si="22"/>
        <v>0</v>
      </c>
      <c r="I156" s="59">
        <v>2.52</v>
      </c>
      <c r="J156" s="68" t="str">
        <f t="shared" si="23"/>
        <v>8</v>
      </c>
      <c r="K156" s="72">
        <v>94.94</v>
      </c>
      <c r="L156" s="73" t="str">
        <f t="shared" si="24"/>
        <v>2</v>
      </c>
      <c r="M156" s="73">
        <v>0</v>
      </c>
      <c r="N156" s="73" t="str">
        <f t="shared" si="25"/>
        <v>8</v>
      </c>
      <c r="O156" s="72">
        <v>23</v>
      </c>
      <c r="P156" s="73" t="str">
        <f t="shared" si="26"/>
        <v>5</v>
      </c>
      <c r="Q156" s="74">
        <v>0</v>
      </c>
      <c r="R156" s="73" t="str">
        <f t="shared" si="27"/>
        <v>10</v>
      </c>
      <c r="S156" s="62">
        <v>0</v>
      </c>
      <c r="T156" s="73" t="str">
        <f t="shared" si="28"/>
        <v>10</v>
      </c>
      <c r="U156" s="73"/>
      <c r="V156" s="73">
        <f t="shared" si="29"/>
        <v>1</v>
      </c>
      <c r="W156" s="73" t="s">
        <v>67</v>
      </c>
      <c r="X156" s="73">
        <f t="shared" si="30"/>
        <v>0</v>
      </c>
      <c r="Y156" s="73">
        <v>0</v>
      </c>
      <c r="Z156" s="73" t="str">
        <f t="shared" si="31"/>
        <v>0</v>
      </c>
      <c r="AA156" s="73">
        <f t="shared" si="32"/>
        <v>44</v>
      </c>
      <c r="AB156" s="79"/>
    </row>
    <row r="157" spans="1:28" x14ac:dyDescent="0.25">
      <c r="A157" s="62">
        <v>150</v>
      </c>
      <c r="B157" s="59" t="s">
        <v>169</v>
      </c>
      <c r="C157" s="59" t="s">
        <v>170</v>
      </c>
      <c r="D157" s="59" t="s">
        <v>171</v>
      </c>
      <c r="E157" s="81" t="s">
        <v>108</v>
      </c>
      <c r="F157" s="59" t="s">
        <v>179</v>
      </c>
      <c r="G157" s="66">
        <v>92.76</v>
      </c>
      <c r="H157" s="67" t="str">
        <f t="shared" si="22"/>
        <v>1</v>
      </c>
      <c r="I157" s="59">
        <v>0.15</v>
      </c>
      <c r="J157" s="68" t="str">
        <f t="shared" si="23"/>
        <v>0</v>
      </c>
      <c r="K157" s="72">
        <v>89.11</v>
      </c>
      <c r="L157" s="73" t="str">
        <f t="shared" si="24"/>
        <v>4</v>
      </c>
      <c r="M157" s="73">
        <v>0</v>
      </c>
      <c r="N157" s="73" t="str">
        <f t="shared" si="25"/>
        <v>8</v>
      </c>
      <c r="O157" s="72">
        <v>31</v>
      </c>
      <c r="P157" s="73" t="str">
        <f t="shared" si="26"/>
        <v>10</v>
      </c>
      <c r="Q157" s="74">
        <v>15</v>
      </c>
      <c r="R157" s="73" t="str">
        <f t="shared" si="27"/>
        <v>0</v>
      </c>
      <c r="S157" s="62">
        <v>61</v>
      </c>
      <c r="T157" s="73" t="str">
        <f t="shared" si="28"/>
        <v>10</v>
      </c>
      <c r="U157" s="73" t="s">
        <v>46</v>
      </c>
      <c r="V157" s="73">
        <f t="shared" si="29"/>
        <v>0</v>
      </c>
      <c r="W157" s="73" t="s">
        <v>67</v>
      </c>
      <c r="X157" s="73">
        <f t="shared" si="30"/>
        <v>0</v>
      </c>
      <c r="Y157" s="73">
        <v>0</v>
      </c>
      <c r="Z157" s="73" t="str">
        <f t="shared" si="31"/>
        <v>0</v>
      </c>
      <c r="AA157" s="73">
        <f t="shared" si="32"/>
        <v>33</v>
      </c>
      <c r="AB157" s="79"/>
    </row>
    <row r="158" spans="1:28" x14ac:dyDescent="0.25">
      <c r="A158" s="62">
        <v>164</v>
      </c>
      <c r="B158" s="59" t="s">
        <v>169</v>
      </c>
      <c r="C158" s="59" t="s">
        <v>170</v>
      </c>
      <c r="D158" s="59" t="s">
        <v>175</v>
      </c>
      <c r="E158" s="81" t="s">
        <v>126</v>
      </c>
      <c r="F158" s="59" t="s">
        <v>178</v>
      </c>
      <c r="G158" s="66">
        <v>95.41</v>
      </c>
      <c r="H158" s="67" t="str">
        <f t="shared" si="22"/>
        <v>0</v>
      </c>
      <c r="I158" s="59">
        <v>0.44</v>
      </c>
      <c r="J158" s="68" t="str">
        <f t="shared" si="23"/>
        <v>0</v>
      </c>
      <c r="K158" s="76">
        <v>86.96</v>
      </c>
      <c r="L158" s="73" t="str">
        <f t="shared" si="24"/>
        <v>4</v>
      </c>
      <c r="M158" s="73">
        <v>0</v>
      </c>
      <c r="N158" s="73" t="str">
        <f t="shared" si="25"/>
        <v>8</v>
      </c>
      <c r="O158" s="72">
        <v>35</v>
      </c>
      <c r="P158" s="73" t="str">
        <f t="shared" si="26"/>
        <v>10</v>
      </c>
      <c r="Q158" s="74">
        <v>17</v>
      </c>
      <c r="R158" s="73" t="str">
        <f t="shared" si="27"/>
        <v>0</v>
      </c>
      <c r="S158" s="62">
        <v>61</v>
      </c>
      <c r="T158" s="73" t="str">
        <f t="shared" si="28"/>
        <v>10</v>
      </c>
      <c r="U158" s="73" t="s">
        <v>46</v>
      </c>
      <c r="V158" s="73">
        <f t="shared" si="29"/>
        <v>0</v>
      </c>
      <c r="W158" s="73" t="s">
        <v>67</v>
      </c>
      <c r="X158" s="73">
        <f t="shared" si="30"/>
        <v>0</v>
      </c>
      <c r="Y158" s="73">
        <v>2</v>
      </c>
      <c r="Z158" s="73" t="str">
        <f t="shared" si="31"/>
        <v>1</v>
      </c>
      <c r="AA158" s="73">
        <f t="shared" si="32"/>
        <v>33</v>
      </c>
      <c r="AB158" s="79"/>
    </row>
    <row r="159" spans="1:28" x14ac:dyDescent="0.25">
      <c r="A159" s="62">
        <v>168</v>
      </c>
      <c r="B159" s="59" t="s">
        <v>169</v>
      </c>
      <c r="C159" s="59" t="s">
        <v>170</v>
      </c>
      <c r="D159" s="59" t="s">
        <v>175</v>
      </c>
      <c r="E159" s="80" t="s">
        <v>122</v>
      </c>
      <c r="F159" s="59" t="s">
        <v>178</v>
      </c>
      <c r="G159" s="66">
        <v>90.76</v>
      </c>
      <c r="H159" s="67" t="str">
        <f t="shared" si="22"/>
        <v>1</v>
      </c>
      <c r="I159" s="59">
        <v>0.48</v>
      </c>
      <c r="J159" s="68" t="str">
        <f t="shared" si="23"/>
        <v>0</v>
      </c>
      <c r="K159" s="72">
        <v>88.83</v>
      </c>
      <c r="L159" s="73" t="str">
        <f t="shared" si="24"/>
        <v>4</v>
      </c>
      <c r="M159" s="73">
        <v>0</v>
      </c>
      <c r="N159" s="73" t="str">
        <f t="shared" si="25"/>
        <v>8</v>
      </c>
      <c r="O159" s="72">
        <v>28</v>
      </c>
      <c r="P159" s="73" t="str">
        <f t="shared" si="26"/>
        <v>5</v>
      </c>
      <c r="Q159" s="74">
        <v>0</v>
      </c>
      <c r="R159" s="73" t="str">
        <f t="shared" si="27"/>
        <v>10</v>
      </c>
      <c r="S159" s="62">
        <v>0</v>
      </c>
      <c r="T159" s="73" t="str">
        <f t="shared" si="28"/>
        <v>10</v>
      </c>
      <c r="U159" s="73"/>
      <c r="V159" s="73">
        <f t="shared" si="29"/>
        <v>1</v>
      </c>
      <c r="W159" s="73" t="s">
        <v>67</v>
      </c>
      <c r="X159" s="73">
        <f t="shared" si="30"/>
        <v>0</v>
      </c>
      <c r="Y159" s="73">
        <v>218</v>
      </c>
      <c r="Z159" s="73" t="str">
        <f t="shared" si="31"/>
        <v>5</v>
      </c>
      <c r="AA159" s="73">
        <f t="shared" si="32"/>
        <v>44</v>
      </c>
      <c r="AB159" s="79"/>
    </row>
    <row r="160" spans="1:28" x14ac:dyDescent="0.25">
      <c r="A160" s="62">
        <v>174</v>
      </c>
      <c r="B160" s="59" t="s">
        <v>169</v>
      </c>
      <c r="C160" s="59" t="s">
        <v>170</v>
      </c>
      <c r="D160" s="59" t="s">
        <v>136</v>
      </c>
      <c r="E160" s="81" t="s">
        <v>136</v>
      </c>
      <c r="F160" s="59" t="s">
        <v>178</v>
      </c>
      <c r="G160" s="66">
        <v>95.67</v>
      </c>
      <c r="H160" s="67" t="str">
        <f t="shared" si="22"/>
        <v>0</v>
      </c>
      <c r="I160" s="59">
        <v>0.79</v>
      </c>
      <c r="J160" s="68" t="str">
        <f t="shared" si="23"/>
        <v>8</v>
      </c>
      <c r="K160" s="72">
        <v>90.68</v>
      </c>
      <c r="L160" s="73" t="str">
        <f t="shared" si="24"/>
        <v>2</v>
      </c>
      <c r="M160" s="73">
        <v>0</v>
      </c>
      <c r="N160" s="73" t="str">
        <f t="shared" si="25"/>
        <v>8</v>
      </c>
      <c r="O160" s="72">
        <v>11</v>
      </c>
      <c r="P160" s="73" t="str">
        <f t="shared" si="26"/>
        <v>5</v>
      </c>
      <c r="Q160" s="74">
        <v>9</v>
      </c>
      <c r="R160" s="73" t="str">
        <f t="shared" si="27"/>
        <v>0</v>
      </c>
      <c r="S160" s="62">
        <v>67</v>
      </c>
      <c r="T160" s="73" t="str">
        <f t="shared" si="28"/>
        <v>10</v>
      </c>
      <c r="U160" s="73" t="s">
        <v>46</v>
      </c>
      <c r="V160" s="73">
        <f t="shared" si="29"/>
        <v>0</v>
      </c>
      <c r="W160" s="73" t="s">
        <v>67</v>
      </c>
      <c r="X160" s="73">
        <f t="shared" si="30"/>
        <v>0</v>
      </c>
      <c r="Y160" s="73">
        <v>0</v>
      </c>
      <c r="Z160" s="73" t="str">
        <f t="shared" si="31"/>
        <v>0</v>
      </c>
      <c r="AA160" s="73">
        <f t="shared" si="32"/>
        <v>33</v>
      </c>
      <c r="AB160" s="79"/>
    </row>
    <row r="161" spans="1:28" x14ac:dyDescent="0.25">
      <c r="A161" s="62">
        <v>184</v>
      </c>
      <c r="B161" s="59" t="s">
        <v>169</v>
      </c>
      <c r="C161" s="59" t="s">
        <v>170</v>
      </c>
      <c r="D161" s="59" t="s">
        <v>140</v>
      </c>
      <c r="E161" s="81" t="s">
        <v>142</v>
      </c>
      <c r="F161" s="59" t="s">
        <v>178</v>
      </c>
      <c r="G161" s="66">
        <v>100.29</v>
      </c>
      <c r="H161" s="67" t="str">
        <f t="shared" si="22"/>
        <v>0</v>
      </c>
      <c r="I161" s="59">
        <v>2.88</v>
      </c>
      <c r="J161" s="68" t="str">
        <f t="shared" si="23"/>
        <v>8</v>
      </c>
      <c r="K161" s="72">
        <v>91.47</v>
      </c>
      <c r="L161" s="73" t="str">
        <f t="shared" si="24"/>
        <v>2</v>
      </c>
      <c r="M161" s="73">
        <v>0</v>
      </c>
      <c r="N161" s="73" t="str">
        <f t="shared" si="25"/>
        <v>8</v>
      </c>
      <c r="O161" s="72">
        <v>14</v>
      </c>
      <c r="P161" s="73" t="str">
        <f t="shared" si="26"/>
        <v>5</v>
      </c>
      <c r="Q161" s="74">
        <v>10</v>
      </c>
      <c r="R161" s="73" t="str">
        <f t="shared" si="27"/>
        <v>0</v>
      </c>
      <c r="S161" s="62">
        <v>60</v>
      </c>
      <c r="T161" s="73" t="str">
        <f t="shared" si="28"/>
        <v>10</v>
      </c>
      <c r="U161" s="73" t="s">
        <v>46</v>
      </c>
      <c r="V161" s="73">
        <f t="shared" si="29"/>
        <v>0</v>
      </c>
      <c r="W161" s="73" t="s">
        <v>67</v>
      </c>
      <c r="X161" s="73">
        <f t="shared" si="30"/>
        <v>0</v>
      </c>
      <c r="Y161" s="73">
        <v>0</v>
      </c>
      <c r="Z161" s="73" t="str">
        <f t="shared" si="31"/>
        <v>0</v>
      </c>
      <c r="AA161" s="73">
        <f t="shared" si="32"/>
        <v>33</v>
      </c>
      <c r="AB161" s="79"/>
    </row>
    <row r="162" spans="1:28" x14ac:dyDescent="0.25">
      <c r="A162" s="62">
        <v>189</v>
      </c>
      <c r="B162" s="59" t="s">
        <v>169</v>
      </c>
      <c r="C162" s="59" t="s">
        <v>170</v>
      </c>
      <c r="D162" s="59" t="s">
        <v>119</v>
      </c>
      <c r="E162" s="80" t="s">
        <v>120</v>
      </c>
      <c r="F162" s="59" t="s">
        <v>178</v>
      </c>
      <c r="G162" s="66">
        <v>100.54</v>
      </c>
      <c r="H162" s="67" t="str">
        <f t="shared" si="22"/>
        <v>0</v>
      </c>
      <c r="I162" s="59">
        <v>0.27</v>
      </c>
      <c r="J162" s="68" t="str">
        <f t="shared" si="23"/>
        <v>0</v>
      </c>
      <c r="K162" s="72">
        <v>52</v>
      </c>
      <c r="L162" s="73" t="str">
        <f t="shared" si="24"/>
        <v>8</v>
      </c>
      <c r="M162" s="73">
        <v>0</v>
      </c>
      <c r="N162" s="73" t="str">
        <f t="shared" si="25"/>
        <v>8</v>
      </c>
      <c r="O162" s="72">
        <v>2</v>
      </c>
      <c r="P162" s="73" t="str">
        <f t="shared" si="26"/>
        <v>5</v>
      </c>
      <c r="Q162" s="74">
        <v>0</v>
      </c>
      <c r="R162" s="73" t="str">
        <f t="shared" si="27"/>
        <v>10</v>
      </c>
      <c r="S162" s="62">
        <v>0</v>
      </c>
      <c r="T162" s="73" t="str">
        <f t="shared" si="28"/>
        <v>10</v>
      </c>
      <c r="U162" s="73"/>
      <c r="V162" s="73">
        <f t="shared" si="29"/>
        <v>1</v>
      </c>
      <c r="W162" s="73" t="s">
        <v>67</v>
      </c>
      <c r="X162" s="73">
        <f t="shared" si="30"/>
        <v>0</v>
      </c>
      <c r="Y162" s="73">
        <v>30</v>
      </c>
      <c r="Z162" s="73" t="str">
        <f t="shared" si="31"/>
        <v>2</v>
      </c>
      <c r="AA162" s="73">
        <f t="shared" si="32"/>
        <v>44</v>
      </c>
      <c r="AB162" s="79"/>
    </row>
    <row r="163" spans="1:28" x14ac:dyDescent="0.25">
      <c r="A163" s="62">
        <v>213</v>
      </c>
      <c r="B163" s="59" t="s">
        <v>169</v>
      </c>
      <c r="C163" s="65" t="s">
        <v>170</v>
      </c>
      <c r="D163" s="65" t="s">
        <v>175</v>
      </c>
      <c r="E163" s="81" t="s">
        <v>129</v>
      </c>
      <c r="F163" s="65" t="s">
        <v>172</v>
      </c>
      <c r="G163" s="71">
        <v>103.22</v>
      </c>
      <c r="H163" s="67" t="str">
        <f t="shared" si="22"/>
        <v>0</v>
      </c>
      <c r="I163" s="65">
        <v>0.2</v>
      </c>
      <c r="J163" s="68" t="str">
        <f t="shared" si="23"/>
        <v>0</v>
      </c>
      <c r="K163" s="72">
        <v>88.8</v>
      </c>
      <c r="L163" s="73" t="str">
        <f t="shared" si="24"/>
        <v>4</v>
      </c>
      <c r="M163" s="73">
        <v>0</v>
      </c>
      <c r="N163" s="73" t="str">
        <f t="shared" si="25"/>
        <v>8</v>
      </c>
      <c r="O163" s="72">
        <v>31</v>
      </c>
      <c r="P163" s="73" t="str">
        <f t="shared" si="26"/>
        <v>10</v>
      </c>
      <c r="Q163" s="74">
        <v>9</v>
      </c>
      <c r="R163" s="73" t="str">
        <f t="shared" si="27"/>
        <v>0</v>
      </c>
      <c r="S163" s="62">
        <v>67</v>
      </c>
      <c r="T163" s="73" t="str">
        <f t="shared" si="28"/>
        <v>10</v>
      </c>
      <c r="U163" s="73" t="s">
        <v>46</v>
      </c>
      <c r="V163" s="73">
        <f t="shared" si="29"/>
        <v>0</v>
      </c>
      <c r="W163" s="73" t="s">
        <v>67</v>
      </c>
      <c r="X163" s="73">
        <f t="shared" si="30"/>
        <v>0</v>
      </c>
      <c r="Y163" s="73">
        <v>13</v>
      </c>
      <c r="Z163" s="73" t="str">
        <f t="shared" si="31"/>
        <v>1</v>
      </c>
      <c r="AA163" s="73">
        <f t="shared" si="32"/>
        <v>33</v>
      </c>
      <c r="AB163" s="79"/>
    </row>
    <row r="164" spans="1:28" x14ac:dyDescent="0.25">
      <c r="A164" s="62">
        <v>214</v>
      </c>
      <c r="B164" s="59" t="s">
        <v>169</v>
      </c>
      <c r="C164" s="65" t="s">
        <v>170</v>
      </c>
      <c r="D164" s="65" t="s">
        <v>175</v>
      </c>
      <c r="E164" s="81" t="s">
        <v>128</v>
      </c>
      <c r="F164" s="65" t="s">
        <v>172</v>
      </c>
      <c r="G164" s="71">
        <v>93.92</v>
      </c>
      <c r="H164" s="67" t="str">
        <f t="shared" si="22"/>
        <v>1</v>
      </c>
      <c r="I164" s="65">
        <v>0.28000000000000003</v>
      </c>
      <c r="J164" s="68" t="str">
        <f t="shared" si="23"/>
        <v>0</v>
      </c>
      <c r="K164" s="72">
        <v>81.25</v>
      </c>
      <c r="L164" s="73" t="str">
        <f t="shared" si="24"/>
        <v>6</v>
      </c>
      <c r="M164" s="73">
        <v>0</v>
      </c>
      <c r="N164" s="73" t="str">
        <f t="shared" si="25"/>
        <v>8</v>
      </c>
      <c r="O164" s="72">
        <v>0</v>
      </c>
      <c r="P164" s="73" t="str">
        <f t="shared" si="26"/>
        <v>5</v>
      </c>
      <c r="Q164" s="74">
        <v>7</v>
      </c>
      <c r="R164" s="73" t="str">
        <f t="shared" si="27"/>
        <v>0</v>
      </c>
      <c r="S164" s="62">
        <v>60</v>
      </c>
      <c r="T164" s="73" t="str">
        <f t="shared" si="28"/>
        <v>10</v>
      </c>
      <c r="U164" s="73" t="s">
        <v>46</v>
      </c>
      <c r="V164" s="73">
        <f t="shared" si="29"/>
        <v>0</v>
      </c>
      <c r="W164" s="73" t="s">
        <v>67</v>
      </c>
      <c r="X164" s="73">
        <f t="shared" si="30"/>
        <v>0</v>
      </c>
      <c r="Y164" s="73">
        <v>81</v>
      </c>
      <c r="Z164" s="73" t="str">
        <f t="shared" si="31"/>
        <v>3</v>
      </c>
      <c r="AA164" s="73">
        <f t="shared" si="32"/>
        <v>33</v>
      </c>
      <c r="AB164" s="79"/>
    </row>
    <row r="165" spans="1:28" x14ac:dyDescent="0.25">
      <c r="A165" s="62">
        <v>222</v>
      </c>
      <c r="B165" s="59" t="s">
        <v>169</v>
      </c>
      <c r="C165" s="65" t="s">
        <v>170</v>
      </c>
      <c r="D165" s="65" t="s">
        <v>174</v>
      </c>
      <c r="E165" s="81" t="s">
        <v>146</v>
      </c>
      <c r="F165" s="65" t="s">
        <v>172</v>
      </c>
      <c r="G165" s="71">
        <v>256.45</v>
      </c>
      <c r="H165" s="67" t="str">
        <f t="shared" si="22"/>
        <v>0</v>
      </c>
      <c r="I165" s="65">
        <v>4</v>
      </c>
      <c r="J165" s="68" t="str">
        <f t="shared" si="23"/>
        <v>8</v>
      </c>
      <c r="K165" s="72">
        <v>91.55</v>
      </c>
      <c r="L165" s="73" t="str">
        <f t="shared" si="24"/>
        <v>2</v>
      </c>
      <c r="M165" s="73">
        <v>0</v>
      </c>
      <c r="N165" s="73" t="str">
        <f t="shared" si="25"/>
        <v>8</v>
      </c>
      <c r="O165" s="72">
        <v>0</v>
      </c>
      <c r="P165" s="73" t="str">
        <f t="shared" si="26"/>
        <v>5</v>
      </c>
      <c r="Q165" s="74">
        <v>16</v>
      </c>
      <c r="R165" s="73" t="str">
        <f t="shared" si="27"/>
        <v>0</v>
      </c>
      <c r="S165" s="62">
        <v>63</v>
      </c>
      <c r="T165" s="73" t="str">
        <f t="shared" si="28"/>
        <v>10</v>
      </c>
      <c r="U165" s="73" t="s">
        <v>46</v>
      </c>
      <c r="V165" s="73">
        <f t="shared" si="29"/>
        <v>0</v>
      </c>
      <c r="W165" s="73" t="s">
        <v>67</v>
      </c>
      <c r="X165" s="73">
        <f t="shared" si="30"/>
        <v>0</v>
      </c>
      <c r="Y165" s="73">
        <v>0</v>
      </c>
      <c r="Z165" s="73" t="str">
        <f t="shared" si="31"/>
        <v>0</v>
      </c>
      <c r="AA165" s="73">
        <f t="shared" si="32"/>
        <v>33</v>
      </c>
      <c r="AB165" s="79"/>
    </row>
    <row r="166" spans="1:28" x14ac:dyDescent="0.25">
      <c r="A166" s="62">
        <v>229</v>
      </c>
      <c r="B166" s="59" t="s">
        <v>169</v>
      </c>
      <c r="C166" s="65" t="s">
        <v>170</v>
      </c>
      <c r="D166" s="65" t="s">
        <v>136</v>
      </c>
      <c r="E166" s="81" t="s">
        <v>149</v>
      </c>
      <c r="F166" s="65" t="s">
        <v>172</v>
      </c>
      <c r="G166" s="71">
        <v>171.7</v>
      </c>
      <c r="H166" s="67" t="str">
        <f t="shared" si="22"/>
        <v>0</v>
      </c>
      <c r="I166" s="65">
        <v>357.55</v>
      </c>
      <c r="J166" s="68" t="str">
        <f t="shared" si="23"/>
        <v>8</v>
      </c>
      <c r="K166" s="72">
        <v>94.57</v>
      </c>
      <c r="L166" s="73" t="str">
        <f t="shared" si="24"/>
        <v>2</v>
      </c>
      <c r="M166" s="73">
        <v>0</v>
      </c>
      <c r="N166" s="73" t="str">
        <f t="shared" si="25"/>
        <v>8</v>
      </c>
      <c r="O166" s="72">
        <v>0</v>
      </c>
      <c r="P166" s="73" t="str">
        <f t="shared" si="26"/>
        <v>5</v>
      </c>
      <c r="Q166" s="74">
        <v>12</v>
      </c>
      <c r="R166" s="73" t="str">
        <f t="shared" si="27"/>
        <v>0</v>
      </c>
      <c r="S166" s="62">
        <v>66</v>
      </c>
      <c r="T166" s="73" t="str">
        <f t="shared" si="28"/>
        <v>10</v>
      </c>
      <c r="U166" s="73" t="s">
        <v>46</v>
      </c>
      <c r="V166" s="73">
        <f t="shared" si="29"/>
        <v>0</v>
      </c>
      <c r="W166" s="73" t="s">
        <v>67</v>
      </c>
      <c r="X166" s="73">
        <f t="shared" si="30"/>
        <v>0</v>
      </c>
      <c r="Y166" s="73">
        <v>0</v>
      </c>
      <c r="Z166" s="73" t="str">
        <f t="shared" si="31"/>
        <v>0</v>
      </c>
      <c r="AA166" s="73">
        <f t="shared" si="32"/>
        <v>33</v>
      </c>
      <c r="AB166" s="79"/>
    </row>
    <row r="167" spans="1:28" x14ac:dyDescent="0.25">
      <c r="A167" s="62">
        <v>235</v>
      </c>
      <c r="B167" s="59" t="s">
        <v>169</v>
      </c>
      <c r="C167" s="65" t="s">
        <v>170</v>
      </c>
      <c r="D167" s="65" t="s">
        <v>137</v>
      </c>
      <c r="E167" s="80" t="s">
        <v>139</v>
      </c>
      <c r="F167" s="65" t="s">
        <v>172</v>
      </c>
      <c r="G167" s="71">
        <v>118.28</v>
      </c>
      <c r="H167" s="67" t="str">
        <f t="shared" si="22"/>
        <v>0</v>
      </c>
      <c r="I167" s="65">
        <v>1.76</v>
      </c>
      <c r="J167" s="68" t="str">
        <f t="shared" si="23"/>
        <v>8</v>
      </c>
      <c r="K167" s="72">
        <v>93.75</v>
      </c>
      <c r="L167" s="73" t="str">
        <f t="shared" si="24"/>
        <v>2</v>
      </c>
      <c r="M167" s="73">
        <v>0</v>
      </c>
      <c r="N167" s="73" t="str">
        <f t="shared" si="25"/>
        <v>8</v>
      </c>
      <c r="O167" s="72">
        <v>13</v>
      </c>
      <c r="P167" s="73" t="str">
        <f t="shared" si="26"/>
        <v>5</v>
      </c>
      <c r="Q167" s="74">
        <v>0</v>
      </c>
      <c r="R167" s="73" t="str">
        <f t="shared" si="27"/>
        <v>10</v>
      </c>
      <c r="S167" s="62">
        <v>0</v>
      </c>
      <c r="T167" s="73" t="str">
        <f t="shared" si="28"/>
        <v>10</v>
      </c>
      <c r="U167" s="73"/>
      <c r="V167" s="73">
        <f t="shared" si="29"/>
        <v>1</v>
      </c>
      <c r="W167" s="73" t="s">
        <v>67</v>
      </c>
      <c r="X167" s="73">
        <f t="shared" si="30"/>
        <v>0</v>
      </c>
      <c r="Y167" s="73">
        <v>0</v>
      </c>
      <c r="Z167" s="73" t="str">
        <f t="shared" si="31"/>
        <v>0</v>
      </c>
      <c r="AA167" s="73">
        <f t="shared" si="32"/>
        <v>44</v>
      </c>
      <c r="AB167" s="79"/>
    </row>
    <row r="168" spans="1:28" x14ac:dyDescent="0.25">
      <c r="A168" s="62">
        <v>238</v>
      </c>
      <c r="B168" s="59" t="s">
        <v>169</v>
      </c>
      <c r="C168" s="65" t="s">
        <v>170</v>
      </c>
      <c r="D168" s="65" t="s">
        <v>140</v>
      </c>
      <c r="E168" s="80" t="s">
        <v>140</v>
      </c>
      <c r="F168" s="65" t="s">
        <v>172</v>
      </c>
      <c r="G168" s="71">
        <v>163.88</v>
      </c>
      <c r="H168" s="67" t="str">
        <f t="shared" si="22"/>
        <v>0</v>
      </c>
      <c r="I168" s="65">
        <v>3.21</v>
      </c>
      <c r="J168" s="68" t="str">
        <f t="shared" si="23"/>
        <v>8</v>
      </c>
      <c r="K168" s="72">
        <v>92.65</v>
      </c>
      <c r="L168" s="73" t="str">
        <f t="shared" si="24"/>
        <v>2</v>
      </c>
      <c r="M168" s="73">
        <v>0</v>
      </c>
      <c r="N168" s="73" t="str">
        <f t="shared" si="25"/>
        <v>8</v>
      </c>
      <c r="O168" s="72">
        <v>8</v>
      </c>
      <c r="P168" s="73" t="str">
        <f t="shared" si="26"/>
        <v>5</v>
      </c>
      <c r="Q168" s="74">
        <v>0</v>
      </c>
      <c r="R168" s="73" t="str">
        <f t="shared" si="27"/>
        <v>10</v>
      </c>
      <c r="S168" s="62">
        <v>0</v>
      </c>
      <c r="T168" s="73" t="str">
        <f t="shared" si="28"/>
        <v>10</v>
      </c>
      <c r="U168" s="73"/>
      <c r="V168" s="73">
        <f t="shared" si="29"/>
        <v>1</v>
      </c>
      <c r="W168" s="73" t="s">
        <v>67</v>
      </c>
      <c r="X168" s="73">
        <f t="shared" si="30"/>
        <v>0</v>
      </c>
      <c r="Y168" s="73">
        <v>0</v>
      </c>
      <c r="Z168" s="73" t="str">
        <f t="shared" si="31"/>
        <v>0</v>
      </c>
      <c r="AA168" s="73">
        <f t="shared" si="32"/>
        <v>44</v>
      </c>
      <c r="AB168" s="79"/>
    </row>
    <row r="169" spans="1:28" x14ac:dyDescent="0.25">
      <c r="A169" s="62">
        <v>243</v>
      </c>
      <c r="B169" s="59" t="s">
        <v>169</v>
      </c>
      <c r="C169" s="65" t="s">
        <v>170</v>
      </c>
      <c r="D169" s="65" t="s">
        <v>119</v>
      </c>
      <c r="E169" s="80" t="s">
        <v>118</v>
      </c>
      <c r="F169" s="65" t="s">
        <v>172</v>
      </c>
      <c r="G169" s="71">
        <v>243.22</v>
      </c>
      <c r="H169" s="67" t="str">
        <f t="shared" si="22"/>
        <v>0</v>
      </c>
      <c r="I169" s="65">
        <v>0.28999999999999998</v>
      </c>
      <c r="J169" s="68" t="str">
        <f t="shared" si="23"/>
        <v>0</v>
      </c>
      <c r="K169" s="72">
        <v>97.92</v>
      </c>
      <c r="L169" s="73" t="str">
        <f t="shared" si="24"/>
        <v>0</v>
      </c>
      <c r="M169" s="72">
        <v>0</v>
      </c>
      <c r="N169" s="73" t="str">
        <f t="shared" si="25"/>
        <v>8</v>
      </c>
      <c r="O169" s="72">
        <v>35</v>
      </c>
      <c r="P169" s="73" t="str">
        <f t="shared" si="26"/>
        <v>10</v>
      </c>
      <c r="Q169" s="74">
        <v>0</v>
      </c>
      <c r="R169" s="73" t="str">
        <f t="shared" si="27"/>
        <v>10</v>
      </c>
      <c r="S169" s="62">
        <v>0</v>
      </c>
      <c r="T169" s="73" t="str">
        <f t="shared" si="28"/>
        <v>10</v>
      </c>
      <c r="U169" s="73"/>
      <c r="V169" s="73">
        <f t="shared" si="29"/>
        <v>1</v>
      </c>
      <c r="W169" s="73" t="s">
        <v>67</v>
      </c>
      <c r="X169" s="73">
        <f t="shared" si="30"/>
        <v>0</v>
      </c>
      <c r="Y169" s="73">
        <v>236</v>
      </c>
      <c r="Z169" s="73" t="str">
        <f t="shared" si="31"/>
        <v>5</v>
      </c>
      <c r="AA169" s="73">
        <f t="shared" si="32"/>
        <v>44</v>
      </c>
      <c r="AB169" s="79"/>
    </row>
    <row r="170" spans="1:28" x14ac:dyDescent="0.25">
      <c r="A170" s="62">
        <v>247</v>
      </c>
      <c r="B170" s="59" t="s">
        <v>169</v>
      </c>
      <c r="C170" s="65" t="s">
        <v>170</v>
      </c>
      <c r="D170" s="65" t="s">
        <v>173</v>
      </c>
      <c r="E170" s="80" t="s">
        <v>115</v>
      </c>
      <c r="F170" s="65" t="s">
        <v>172</v>
      </c>
      <c r="G170" s="71">
        <v>116.27</v>
      </c>
      <c r="H170" s="67" t="str">
        <f t="shared" si="22"/>
        <v>0</v>
      </c>
      <c r="I170" s="65">
        <v>3.79</v>
      </c>
      <c r="J170" s="68" t="str">
        <f t="shared" si="23"/>
        <v>8</v>
      </c>
      <c r="K170" s="72">
        <v>93.98</v>
      </c>
      <c r="L170" s="73" t="str">
        <f t="shared" si="24"/>
        <v>2</v>
      </c>
      <c r="M170" s="72">
        <v>0</v>
      </c>
      <c r="N170" s="73" t="str">
        <f t="shared" si="25"/>
        <v>8</v>
      </c>
      <c r="O170" s="72">
        <v>24</v>
      </c>
      <c r="P170" s="73" t="str">
        <f t="shared" si="26"/>
        <v>5</v>
      </c>
      <c r="Q170" s="74">
        <v>0</v>
      </c>
      <c r="R170" s="73" t="str">
        <f t="shared" si="27"/>
        <v>10</v>
      </c>
      <c r="S170" s="62">
        <v>0</v>
      </c>
      <c r="T170" s="73" t="str">
        <f t="shared" si="28"/>
        <v>10</v>
      </c>
      <c r="U170" s="73"/>
      <c r="V170" s="73">
        <f t="shared" si="29"/>
        <v>1</v>
      </c>
      <c r="W170" s="73" t="s">
        <v>67</v>
      </c>
      <c r="X170" s="73">
        <f t="shared" si="30"/>
        <v>0</v>
      </c>
      <c r="Y170" s="73">
        <v>0</v>
      </c>
      <c r="Z170" s="73" t="str">
        <f t="shared" si="31"/>
        <v>0</v>
      </c>
      <c r="AA170" s="73">
        <f t="shared" si="32"/>
        <v>44</v>
      </c>
      <c r="AB170" s="79"/>
    </row>
    <row r="171" spans="1:28" x14ac:dyDescent="0.25">
      <c r="A171" s="62">
        <v>250</v>
      </c>
      <c r="B171" s="59" t="s">
        <v>169</v>
      </c>
      <c r="C171" s="65" t="s">
        <v>170</v>
      </c>
      <c r="D171" s="65" t="s">
        <v>171</v>
      </c>
      <c r="E171" s="81" t="s">
        <v>112</v>
      </c>
      <c r="F171" s="65" t="s">
        <v>172</v>
      </c>
      <c r="G171" s="71">
        <v>110.77</v>
      </c>
      <c r="H171" s="67" t="str">
        <f t="shared" si="22"/>
        <v>0</v>
      </c>
      <c r="I171" s="65">
        <v>1.07</v>
      </c>
      <c r="J171" s="68" t="str">
        <f t="shared" si="23"/>
        <v>8</v>
      </c>
      <c r="K171" s="72">
        <v>92.11</v>
      </c>
      <c r="L171" s="73" t="str">
        <f t="shared" si="24"/>
        <v>2</v>
      </c>
      <c r="M171" s="72">
        <v>0</v>
      </c>
      <c r="N171" s="73" t="str">
        <f t="shared" si="25"/>
        <v>8</v>
      </c>
      <c r="O171" s="72">
        <v>3</v>
      </c>
      <c r="P171" s="73" t="str">
        <f t="shared" si="26"/>
        <v>5</v>
      </c>
      <c r="Q171" s="74">
        <v>9</v>
      </c>
      <c r="R171" s="73" t="str">
        <f t="shared" si="27"/>
        <v>0</v>
      </c>
      <c r="S171" s="62">
        <v>67</v>
      </c>
      <c r="T171" s="73" t="str">
        <f t="shared" si="28"/>
        <v>10</v>
      </c>
      <c r="U171" s="73" t="s">
        <v>46</v>
      </c>
      <c r="V171" s="73">
        <f t="shared" si="29"/>
        <v>0</v>
      </c>
      <c r="W171" s="73" t="s">
        <v>67</v>
      </c>
      <c r="X171" s="73">
        <f t="shared" si="30"/>
        <v>0</v>
      </c>
      <c r="Y171" s="73">
        <v>0</v>
      </c>
      <c r="Z171" s="73" t="str">
        <f t="shared" si="31"/>
        <v>0</v>
      </c>
      <c r="AA171" s="73">
        <f t="shared" si="32"/>
        <v>33</v>
      </c>
      <c r="AB171" s="79"/>
    </row>
    <row r="172" spans="1:28" x14ac:dyDescent="0.25">
      <c r="A172" s="62">
        <v>259</v>
      </c>
      <c r="B172" s="59" t="s">
        <v>169</v>
      </c>
      <c r="C172" s="65" t="s">
        <v>170</v>
      </c>
      <c r="D172" s="65" t="s">
        <v>171</v>
      </c>
      <c r="E172" s="80" t="s">
        <v>103</v>
      </c>
      <c r="F172" s="65" t="s">
        <v>172</v>
      </c>
      <c r="G172" s="71">
        <v>13.86</v>
      </c>
      <c r="H172" s="67" t="str">
        <f t="shared" si="22"/>
        <v>1</v>
      </c>
      <c r="I172" s="65">
        <v>0</v>
      </c>
      <c r="J172" s="68" t="str">
        <f t="shared" si="23"/>
        <v>0</v>
      </c>
      <c r="K172" s="72">
        <v>79.59</v>
      </c>
      <c r="L172" s="73" t="str">
        <f t="shared" si="24"/>
        <v>8</v>
      </c>
      <c r="M172" s="72">
        <v>0</v>
      </c>
      <c r="N172" s="73" t="str">
        <f t="shared" si="25"/>
        <v>8</v>
      </c>
      <c r="O172" s="72">
        <v>2</v>
      </c>
      <c r="P172" s="73" t="str">
        <f t="shared" si="26"/>
        <v>5</v>
      </c>
      <c r="Q172" s="74">
        <v>0</v>
      </c>
      <c r="R172" s="73" t="str">
        <f t="shared" si="27"/>
        <v>10</v>
      </c>
      <c r="S172" s="62">
        <v>0</v>
      </c>
      <c r="T172" s="73" t="str">
        <f t="shared" si="28"/>
        <v>10</v>
      </c>
      <c r="U172" s="73"/>
      <c r="V172" s="73">
        <f t="shared" si="29"/>
        <v>1</v>
      </c>
      <c r="W172" s="73" t="s">
        <v>67</v>
      </c>
      <c r="X172" s="73">
        <f t="shared" si="30"/>
        <v>0</v>
      </c>
      <c r="Y172" s="73">
        <v>7</v>
      </c>
      <c r="Z172" s="73" t="str">
        <f t="shared" si="31"/>
        <v>1</v>
      </c>
      <c r="AA172" s="73">
        <f t="shared" si="32"/>
        <v>44</v>
      </c>
      <c r="AB172" s="79"/>
    </row>
    <row r="173" spans="1:28" x14ac:dyDescent="0.25">
      <c r="A173" s="62">
        <v>14</v>
      </c>
      <c r="B173" s="59" t="s">
        <v>169</v>
      </c>
      <c r="C173" s="59" t="s">
        <v>170</v>
      </c>
      <c r="D173" s="59" t="s">
        <v>174</v>
      </c>
      <c r="E173" s="81" t="s">
        <v>146</v>
      </c>
      <c r="F173" s="59" t="s">
        <v>177</v>
      </c>
      <c r="G173" s="66">
        <v>53.18</v>
      </c>
      <c r="H173" s="67" t="str">
        <f t="shared" si="22"/>
        <v>1</v>
      </c>
      <c r="I173" s="59">
        <v>2.4900000000000002</v>
      </c>
      <c r="J173" s="68" t="str">
        <f t="shared" si="23"/>
        <v>8</v>
      </c>
      <c r="K173" s="72">
        <v>100</v>
      </c>
      <c r="L173" s="73" t="str">
        <f t="shared" si="24"/>
        <v>0</v>
      </c>
      <c r="M173" s="73">
        <v>0</v>
      </c>
      <c r="N173" s="73" t="str">
        <f t="shared" si="25"/>
        <v>8</v>
      </c>
      <c r="O173" s="72">
        <v>0</v>
      </c>
      <c r="P173" s="73" t="str">
        <f t="shared" si="26"/>
        <v>5</v>
      </c>
      <c r="Q173" s="74">
        <v>17</v>
      </c>
      <c r="R173" s="73" t="str">
        <f t="shared" si="27"/>
        <v>0</v>
      </c>
      <c r="S173" s="62">
        <v>64</v>
      </c>
      <c r="T173" s="73" t="str">
        <f t="shared" si="28"/>
        <v>10</v>
      </c>
      <c r="U173" s="73" t="s">
        <v>46</v>
      </c>
      <c r="V173" s="73">
        <f t="shared" si="29"/>
        <v>0</v>
      </c>
      <c r="W173" s="73" t="s">
        <v>67</v>
      </c>
      <c r="X173" s="73">
        <f t="shared" si="30"/>
        <v>0</v>
      </c>
      <c r="Y173" s="73">
        <v>0</v>
      </c>
      <c r="Z173" s="73" t="str">
        <f t="shared" si="31"/>
        <v>0</v>
      </c>
      <c r="AA173" s="73">
        <f t="shared" si="32"/>
        <v>32</v>
      </c>
      <c r="AB173" s="79"/>
    </row>
    <row r="174" spans="1:28" x14ac:dyDescent="0.25">
      <c r="A174" s="62">
        <v>32</v>
      </c>
      <c r="B174" s="59" t="s">
        <v>169</v>
      </c>
      <c r="C174" s="59" t="s">
        <v>170</v>
      </c>
      <c r="D174" s="59" t="s">
        <v>119</v>
      </c>
      <c r="E174" s="81" t="s">
        <v>121</v>
      </c>
      <c r="F174" s="59" t="s">
        <v>177</v>
      </c>
      <c r="G174" s="66">
        <v>65.540000000000006</v>
      </c>
      <c r="H174" s="67" t="str">
        <f t="shared" si="22"/>
        <v>1</v>
      </c>
      <c r="I174" s="59">
        <v>0.2</v>
      </c>
      <c r="J174" s="68" t="str">
        <f t="shared" si="23"/>
        <v>0</v>
      </c>
      <c r="K174" s="72">
        <v>26.92</v>
      </c>
      <c r="L174" s="73" t="str">
        <f t="shared" si="24"/>
        <v>8</v>
      </c>
      <c r="M174" s="73">
        <v>0</v>
      </c>
      <c r="N174" s="73" t="str">
        <f t="shared" si="25"/>
        <v>8</v>
      </c>
      <c r="O174" s="72">
        <v>22</v>
      </c>
      <c r="P174" s="73" t="str">
        <f t="shared" si="26"/>
        <v>5</v>
      </c>
      <c r="Q174" s="74">
        <v>16</v>
      </c>
      <c r="R174" s="73" t="str">
        <f t="shared" si="27"/>
        <v>0</v>
      </c>
      <c r="S174" s="62">
        <v>59</v>
      </c>
      <c r="T174" s="73" t="str">
        <f t="shared" si="28"/>
        <v>10</v>
      </c>
      <c r="U174" s="73" t="s">
        <v>46</v>
      </c>
      <c r="V174" s="73">
        <f t="shared" si="29"/>
        <v>0</v>
      </c>
      <c r="W174" s="73" t="s">
        <v>67</v>
      </c>
      <c r="X174" s="73">
        <f t="shared" si="30"/>
        <v>0</v>
      </c>
      <c r="Y174" s="73">
        <v>0</v>
      </c>
      <c r="Z174" s="73" t="str">
        <f t="shared" si="31"/>
        <v>0</v>
      </c>
      <c r="AA174" s="73">
        <f t="shared" si="32"/>
        <v>32</v>
      </c>
      <c r="AB174" s="79"/>
    </row>
    <row r="175" spans="1:28" x14ac:dyDescent="0.25">
      <c r="A175" s="62">
        <v>33</v>
      </c>
      <c r="B175" s="59" t="s">
        <v>169</v>
      </c>
      <c r="C175" s="59" t="s">
        <v>170</v>
      </c>
      <c r="D175" s="59" t="s">
        <v>119</v>
      </c>
      <c r="E175" s="80" t="s">
        <v>120</v>
      </c>
      <c r="F175" s="59" t="s">
        <v>177</v>
      </c>
      <c r="G175" s="66">
        <v>88.11</v>
      </c>
      <c r="H175" s="67" t="str">
        <f t="shared" si="22"/>
        <v>1</v>
      </c>
      <c r="I175" s="59">
        <v>0.45</v>
      </c>
      <c r="J175" s="68" t="str">
        <f t="shared" si="23"/>
        <v>0</v>
      </c>
      <c r="K175" s="72">
        <v>63.53</v>
      </c>
      <c r="L175" s="73" t="str">
        <f t="shared" si="24"/>
        <v>8</v>
      </c>
      <c r="M175" s="73">
        <v>0</v>
      </c>
      <c r="N175" s="73" t="str">
        <f t="shared" si="25"/>
        <v>8</v>
      </c>
      <c r="O175" s="72">
        <v>9</v>
      </c>
      <c r="P175" s="73" t="str">
        <f t="shared" si="26"/>
        <v>5</v>
      </c>
      <c r="Q175" s="74">
        <v>0</v>
      </c>
      <c r="R175" s="73" t="str">
        <f t="shared" si="27"/>
        <v>10</v>
      </c>
      <c r="S175" s="62">
        <v>0</v>
      </c>
      <c r="T175" s="73" t="str">
        <f t="shared" si="28"/>
        <v>10</v>
      </c>
      <c r="U175" s="73"/>
      <c r="V175" s="73">
        <f t="shared" si="29"/>
        <v>1</v>
      </c>
      <c r="W175" s="73" t="s">
        <v>67</v>
      </c>
      <c r="X175" s="73">
        <f t="shared" si="30"/>
        <v>0</v>
      </c>
      <c r="Y175" s="73">
        <v>0</v>
      </c>
      <c r="Z175" s="73" t="str">
        <f t="shared" si="31"/>
        <v>0</v>
      </c>
      <c r="AA175" s="73">
        <f t="shared" si="32"/>
        <v>43</v>
      </c>
      <c r="AB175" s="79"/>
    </row>
    <row r="176" spans="1:28" x14ac:dyDescent="0.25">
      <c r="A176" s="62">
        <v>55</v>
      </c>
      <c r="B176" s="59" t="s">
        <v>169</v>
      </c>
      <c r="C176" s="59" t="s">
        <v>170</v>
      </c>
      <c r="D176" s="59" t="s">
        <v>175</v>
      </c>
      <c r="E176" s="81" t="s">
        <v>131</v>
      </c>
      <c r="F176" s="59" t="s">
        <v>176</v>
      </c>
      <c r="G176" s="66">
        <v>113.71</v>
      </c>
      <c r="H176" s="67" t="str">
        <f t="shared" si="22"/>
        <v>0</v>
      </c>
      <c r="I176" s="59">
        <v>0.63</v>
      </c>
      <c r="J176" s="68" t="str">
        <f t="shared" si="23"/>
        <v>0</v>
      </c>
      <c r="K176" s="72">
        <v>89.35</v>
      </c>
      <c r="L176" s="73" t="str">
        <f t="shared" si="24"/>
        <v>4</v>
      </c>
      <c r="M176" s="73">
        <v>0</v>
      </c>
      <c r="N176" s="73" t="str">
        <f t="shared" si="25"/>
        <v>8</v>
      </c>
      <c r="O176" s="72">
        <v>27</v>
      </c>
      <c r="P176" s="73" t="str">
        <f t="shared" si="26"/>
        <v>5</v>
      </c>
      <c r="Q176" s="74">
        <v>8</v>
      </c>
      <c r="R176" s="73" t="str">
        <f t="shared" si="27"/>
        <v>0</v>
      </c>
      <c r="S176" s="62">
        <v>66</v>
      </c>
      <c r="T176" s="73" t="str">
        <f t="shared" si="28"/>
        <v>10</v>
      </c>
      <c r="U176" s="73" t="s">
        <v>46</v>
      </c>
      <c r="V176" s="73">
        <f t="shared" si="29"/>
        <v>0</v>
      </c>
      <c r="W176" s="73" t="s">
        <v>67</v>
      </c>
      <c r="X176" s="73">
        <f t="shared" si="30"/>
        <v>0</v>
      </c>
      <c r="Y176" s="73">
        <v>102</v>
      </c>
      <c r="Z176" s="73" t="str">
        <f t="shared" si="31"/>
        <v>5</v>
      </c>
      <c r="AA176" s="73">
        <f t="shared" si="32"/>
        <v>32</v>
      </c>
      <c r="AB176" s="79"/>
    </row>
    <row r="177" spans="1:28" x14ac:dyDescent="0.25">
      <c r="A177" s="62">
        <v>83</v>
      </c>
      <c r="B177" s="59" t="s">
        <v>169</v>
      </c>
      <c r="C177" s="59" t="s">
        <v>170</v>
      </c>
      <c r="D177" s="59" t="s">
        <v>140</v>
      </c>
      <c r="E177" s="80" t="s">
        <v>158</v>
      </c>
      <c r="F177" s="59" t="s">
        <v>176</v>
      </c>
      <c r="G177" s="66">
        <v>63.29</v>
      </c>
      <c r="H177" s="67" t="str">
        <f t="shared" si="22"/>
        <v>1</v>
      </c>
      <c r="I177" s="59">
        <v>3.38</v>
      </c>
      <c r="J177" s="68" t="str">
        <f t="shared" si="23"/>
        <v>8</v>
      </c>
      <c r="K177" s="72">
        <v>100</v>
      </c>
      <c r="L177" s="73" t="str">
        <f t="shared" si="24"/>
        <v>0</v>
      </c>
      <c r="M177" s="73">
        <v>0</v>
      </c>
      <c r="N177" s="73" t="str">
        <f t="shared" si="25"/>
        <v>8</v>
      </c>
      <c r="O177" s="72">
        <v>0</v>
      </c>
      <c r="P177" s="73" t="str">
        <f t="shared" si="26"/>
        <v>5</v>
      </c>
      <c r="Q177" s="74">
        <v>0</v>
      </c>
      <c r="R177" s="73" t="str">
        <f t="shared" si="27"/>
        <v>10</v>
      </c>
      <c r="S177" s="62">
        <v>0</v>
      </c>
      <c r="T177" s="73" t="str">
        <f t="shared" si="28"/>
        <v>10</v>
      </c>
      <c r="U177" s="73"/>
      <c r="V177" s="73">
        <f t="shared" si="29"/>
        <v>1</v>
      </c>
      <c r="W177" s="73" t="s">
        <v>67</v>
      </c>
      <c r="X177" s="73">
        <f t="shared" si="30"/>
        <v>0</v>
      </c>
      <c r="Y177" s="73">
        <v>0</v>
      </c>
      <c r="Z177" s="73" t="str">
        <f t="shared" si="31"/>
        <v>0</v>
      </c>
      <c r="AA177" s="73">
        <f t="shared" si="32"/>
        <v>43</v>
      </c>
      <c r="AB177" s="79"/>
    </row>
    <row r="178" spans="1:28" x14ac:dyDescent="0.25">
      <c r="A178" s="62">
        <v>131</v>
      </c>
      <c r="B178" s="59" t="s">
        <v>169</v>
      </c>
      <c r="C178" s="59" t="s">
        <v>170</v>
      </c>
      <c r="D178" s="59" t="s">
        <v>137</v>
      </c>
      <c r="E178" s="80" t="s">
        <v>139</v>
      </c>
      <c r="F178" s="59" t="s">
        <v>179</v>
      </c>
      <c r="G178" s="66">
        <v>86.32</v>
      </c>
      <c r="H178" s="67" t="str">
        <f t="shared" si="22"/>
        <v>1</v>
      </c>
      <c r="I178" s="59">
        <v>2.35</v>
      </c>
      <c r="J178" s="68" t="str">
        <f t="shared" si="23"/>
        <v>8</v>
      </c>
      <c r="K178" s="72">
        <v>100</v>
      </c>
      <c r="L178" s="73" t="str">
        <f t="shared" si="24"/>
        <v>0</v>
      </c>
      <c r="M178" s="73">
        <v>0</v>
      </c>
      <c r="N178" s="73" t="str">
        <f t="shared" si="25"/>
        <v>8</v>
      </c>
      <c r="O178" s="72">
        <v>7</v>
      </c>
      <c r="P178" s="73" t="str">
        <f t="shared" si="26"/>
        <v>5</v>
      </c>
      <c r="Q178" s="74">
        <v>0</v>
      </c>
      <c r="R178" s="73" t="str">
        <f t="shared" si="27"/>
        <v>10</v>
      </c>
      <c r="S178" s="62">
        <v>0</v>
      </c>
      <c r="T178" s="73" t="str">
        <f t="shared" si="28"/>
        <v>10</v>
      </c>
      <c r="U178" s="73"/>
      <c r="V178" s="73">
        <f t="shared" si="29"/>
        <v>1</v>
      </c>
      <c r="W178" s="73" t="s">
        <v>67</v>
      </c>
      <c r="X178" s="73">
        <f t="shared" si="30"/>
        <v>0</v>
      </c>
      <c r="Y178" s="73">
        <v>0</v>
      </c>
      <c r="Z178" s="73" t="str">
        <f t="shared" si="31"/>
        <v>0</v>
      </c>
      <c r="AA178" s="73">
        <f t="shared" si="32"/>
        <v>43</v>
      </c>
      <c r="AB178" s="79"/>
    </row>
    <row r="179" spans="1:28" x14ac:dyDescent="0.25">
      <c r="A179" s="62">
        <v>135</v>
      </c>
      <c r="B179" s="59" t="s">
        <v>169</v>
      </c>
      <c r="C179" s="59" t="s">
        <v>170</v>
      </c>
      <c r="D179" s="59" t="s">
        <v>140</v>
      </c>
      <c r="E179" s="80" t="s">
        <v>158</v>
      </c>
      <c r="F179" s="59" t="s">
        <v>179</v>
      </c>
      <c r="G179" s="66">
        <v>83.57</v>
      </c>
      <c r="H179" s="67" t="str">
        <f t="shared" si="22"/>
        <v>1</v>
      </c>
      <c r="I179" s="59">
        <v>5.8</v>
      </c>
      <c r="J179" s="68" t="str">
        <f t="shared" si="23"/>
        <v>8</v>
      </c>
      <c r="K179" s="72">
        <v>100</v>
      </c>
      <c r="L179" s="73" t="str">
        <f t="shared" si="24"/>
        <v>0</v>
      </c>
      <c r="M179" s="73">
        <v>0</v>
      </c>
      <c r="N179" s="73" t="str">
        <f t="shared" si="25"/>
        <v>8</v>
      </c>
      <c r="O179" s="72">
        <v>0</v>
      </c>
      <c r="P179" s="73" t="str">
        <f t="shared" si="26"/>
        <v>5</v>
      </c>
      <c r="Q179" s="74">
        <v>0</v>
      </c>
      <c r="R179" s="73" t="str">
        <f t="shared" si="27"/>
        <v>10</v>
      </c>
      <c r="S179" s="62">
        <v>0</v>
      </c>
      <c r="T179" s="73" t="str">
        <f t="shared" si="28"/>
        <v>10</v>
      </c>
      <c r="U179" s="73"/>
      <c r="V179" s="73">
        <f t="shared" si="29"/>
        <v>1</v>
      </c>
      <c r="W179" s="73" t="s">
        <v>67</v>
      </c>
      <c r="X179" s="73">
        <f t="shared" si="30"/>
        <v>0</v>
      </c>
      <c r="Y179" s="73">
        <v>0</v>
      </c>
      <c r="Z179" s="73" t="str">
        <f t="shared" si="31"/>
        <v>0</v>
      </c>
      <c r="AA179" s="73">
        <f t="shared" si="32"/>
        <v>43</v>
      </c>
      <c r="AB179" s="79"/>
    </row>
    <row r="180" spans="1:28" x14ac:dyDescent="0.25">
      <c r="A180" s="62">
        <v>148</v>
      </c>
      <c r="B180" s="59" t="s">
        <v>169</v>
      </c>
      <c r="C180" s="59" t="s">
        <v>170</v>
      </c>
      <c r="D180" s="59" t="s">
        <v>171</v>
      </c>
      <c r="E180" s="80" t="s">
        <v>110</v>
      </c>
      <c r="F180" s="59" t="s">
        <v>179</v>
      </c>
      <c r="G180" s="66">
        <v>75.489999999999995</v>
      </c>
      <c r="H180" s="67" t="str">
        <f t="shared" si="22"/>
        <v>1</v>
      </c>
      <c r="I180" s="59">
        <v>0</v>
      </c>
      <c r="J180" s="68" t="str">
        <f t="shared" si="23"/>
        <v>0</v>
      </c>
      <c r="K180" s="72">
        <v>73.14</v>
      </c>
      <c r="L180" s="73" t="str">
        <f t="shared" si="24"/>
        <v>8</v>
      </c>
      <c r="M180" s="73">
        <v>0</v>
      </c>
      <c r="N180" s="73" t="str">
        <f t="shared" si="25"/>
        <v>8</v>
      </c>
      <c r="O180" s="72">
        <v>16</v>
      </c>
      <c r="P180" s="73" t="str">
        <f t="shared" si="26"/>
        <v>5</v>
      </c>
      <c r="Q180" s="74">
        <v>0</v>
      </c>
      <c r="R180" s="73" t="str">
        <f t="shared" si="27"/>
        <v>10</v>
      </c>
      <c r="S180" s="62">
        <v>0</v>
      </c>
      <c r="T180" s="73" t="str">
        <f t="shared" si="28"/>
        <v>10</v>
      </c>
      <c r="U180" s="73"/>
      <c r="V180" s="73">
        <f t="shared" si="29"/>
        <v>1</v>
      </c>
      <c r="W180" s="73" t="s">
        <v>67</v>
      </c>
      <c r="X180" s="73">
        <f t="shared" si="30"/>
        <v>0</v>
      </c>
      <c r="Y180" s="73">
        <v>0</v>
      </c>
      <c r="Z180" s="73" t="str">
        <f t="shared" si="31"/>
        <v>0</v>
      </c>
      <c r="AA180" s="73">
        <f t="shared" si="32"/>
        <v>43</v>
      </c>
      <c r="AB180" s="79"/>
    </row>
    <row r="181" spans="1:28" x14ac:dyDescent="0.25">
      <c r="A181" s="62">
        <v>212</v>
      </c>
      <c r="B181" s="59" t="s">
        <v>169</v>
      </c>
      <c r="C181" s="65" t="s">
        <v>170</v>
      </c>
      <c r="D181" s="65" t="s">
        <v>175</v>
      </c>
      <c r="E181" s="81" t="s">
        <v>130</v>
      </c>
      <c r="F181" s="65" t="s">
        <v>172</v>
      </c>
      <c r="G181" s="71">
        <v>99.01</v>
      </c>
      <c r="H181" s="67" t="str">
        <f t="shared" si="22"/>
        <v>0</v>
      </c>
      <c r="I181" s="65">
        <v>0.38</v>
      </c>
      <c r="J181" s="68" t="str">
        <f t="shared" si="23"/>
        <v>0</v>
      </c>
      <c r="K181" s="72">
        <v>88.95</v>
      </c>
      <c r="L181" s="73" t="str">
        <f t="shared" si="24"/>
        <v>4</v>
      </c>
      <c r="M181" s="73">
        <v>0</v>
      </c>
      <c r="N181" s="73" t="str">
        <f t="shared" si="25"/>
        <v>8</v>
      </c>
      <c r="O181" s="72">
        <v>44</v>
      </c>
      <c r="P181" s="73" t="str">
        <f t="shared" si="26"/>
        <v>10</v>
      </c>
      <c r="Q181" s="74">
        <v>7</v>
      </c>
      <c r="R181" s="73" t="str">
        <f t="shared" si="27"/>
        <v>0</v>
      </c>
      <c r="S181" s="62">
        <v>65</v>
      </c>
      <c r="T181" s="73" t="str">
        <f t="shared" si="28"/>
        <v>10</v>
      </c>
      <c r="U181" s="73" t="s">
        <v>46</v>
      </c>
      <c r="V181" s="73">
        <f t="shared" si="29"/>
        <v>0</v>
      </c>
      <c r="W181" s="73" t="s">
        <v>67</v>
      </c>
      <c r="X181" s="73">
        <f t="shared" si="30"/>
        <v>0</v>
      </c>
      <c r="Y181" s="73">
        <v>0</v>
      </c>
      <c r="Z181" s="73" t="str">
        <f t="shared" si="31"/>
        <v>0</v>
      </c>
      <c r="AA181" s="73">
        <f t="shared" si="32"/>
        <v>32</v>
      </c>
      <c r="AB181" s="79"/>
    </row>
    <row r="182" spans="1:28" x14ac:dyDescent="0.25">
      <c r="A182" s="62">
        <v>225</v>
      </c>
      <c r="B182" s="59" t="s">
        <v>169</v>
      </c>
      <c r="C182" s="65" t="s">
        <v>170</v>
      </c>
      <c r="D182" s="65" t="s">
        <v>174</v>
      </c>
      <c r="E182" s="80" t="s">
        <v>153</v>
      </c>
      <c r="F182" s="65" t="s">
        <v>172</v>
      </c>
      <c r="G182" s="71">
        <v>53.05</v>
      </c>
      <c r="H182" s="67" t="str">
        <f t="shared" si="22"/>
        <v>1</v>
      </c>
      <c r="I182" s="65">
        <v>0.95</v>
      </c>
      <c r="J182" s="68" t="str">
        <f t="shared" si="23"/>
        <v>8</v>
      </c>
      <c r="K182" s="72">
        <v>96.25</v>
      </c>
      <c r="L182" s="73" t="str">
        <f t="shared" si="24"/>
        <v>0</v>
      </c>
      <c r="M182" s="73">
        <v>0</v>
      </c>
      <c r="N182" s="73" t="str">
        <f t="shared" si="25"/>
        <v>8</v>
      </c>
      <c r="O182" s="72">
        <v>6</v>
      </c>
      <c r="P182" s="73" t="str">
        <f t="shared" si="26"/>
        <v>5</v>
      </c>
      <c r="Q182" s="74">
        <v>0</v>
      </c>
      <c r="R182" s="73" t="str">
        <f t="shared" si="27"/>
        <v>10</v>
      </c>
      <c r="S182" s="62">
        <v>0</v>
      </c>
      <c r="T182" s="73" t="str">
        <f t="shared" si="28"/>
        <v>10</v>
      </c>
      <c r="U182" s="73"/>
      <c r="V182" s="73">
        <f t="shared" si="29"/>
        <v>1</v>
      </c>
      <c r="W182" s="73" t="s">
        <v>67</v>
      </c>
      <c r="X182" s="73">
        <f t="shared" si="30"/>
        <v>0</v>
      </c>
      <c r="Y182" s="73">
        <v>0</v>
      </c>
      <c r="Z182" s="73" t="str">
        <f t="shared" si="31"/>
        <v>0</v>
      </c>
      <c r="AA182" s="73">
        <f t="shared" si="32"/>
        <v>43</v>
      </c>
      <c r="AB182" s="79"/>
    </row>
    <row r="183" spans="1:28" x14ac:dyDescent="0.25">
      <c r="A183" s="62">
        <v>227</v>
      </c>
      <c r="B183" s="59" t="s">
        <v>169</v>
      </c>
      <c r="C183" s="65" t="s">
        <v>170</v>
      </c>
      <c r="D183" s="65" t="s">
        <v>136</v>
      </c>
      <c r="E183" s="80" t="s">
        <v>154</v>
      </c>
      <c r="F183" s="65" t="s">
        <v>172</v>
      </c>
      <c r="G183" s="71">
        <v>232.16</v>
      </c>
      <c r="H183" s="67" t="str">
        <f t="shared" si="22"/>
        <v>0</v>
      </c>
      <c r="I183" s="65">
        <v>14.04</v>
      </c>
      <c r="J183" s="68" t="str">
        <f t="shared" si="23"/>
        <v>8</v>
      </c>
      <c r="K183" s="72">
        <v>89.24</v>
      </c>
      <c r="L183" s="73" t="str">
        <f t="shared" si="24"/>
        <v>4</v>
      </c>
      <c r="M183" s="73">
        <v>0</v>
      </c>
      <c r="N183" s="73" t="str">
        <f t="shared" si="25"/>
        <v>8</v>
      </c>
      <c r="O183" s="72">
        <v>15</v>
      </c>
      <c r="P183" s="73" t="str">
        <f t="shared" si="26"/>
        <v>0</v>
      </c>
      <c r="Q183" s="74">
        <v>0</v>
      </c>
      <c r="R183" s="73" t="str">
        <f t="shared" si="27"/>
        <v>10</v>
      </c>
      <c r="S183" s="62">
        <v>0</v>
      </c>
      <c r="T183" s="73" t="str">
        <f t="shared" si="28"/>
        <v>10</v>
      </c>
      <c r="U183" s="73"/>
      <c r="V183" s="73">
        <f t="shared" si="29"/>
        <v>1</v>
      </c>
      <c r="W183" s="73" t="s">
        <v>67</v>
      </c>
      <c r="X183" s="73">
        <f t="shared" si="30"/>
        <v>0</v>
      </c>
      <c r="Y183" s="73">
        <v>31</v>
      </c>
      <c r="Z183" s="73" t="str">
        <f t="shared" si="31"/>
        <v>2</v>
      </c>
      <c r="AA183" s="73">
        <f t="shared" si="32"/>
        <v>43</v>
      </c>
      <c r="AB183" s="79"/>
    </row>
    <row r="184" spans="1:28" x14ac:dyDescent="0.25">
      <c r="A184" s="62">
        <v>6</v>
      </c>
      <c r="B184" s="59" t="s">
        <v>169</v>
      </c>
      <c r="C184" s="59" t="s">
        <v>170</v>
      </c>
      <c r="D184" s="59" t="s">
        <v>175</v>
      </c>
      <c r="E184" s="81" t="s">
        <v>128</v>
      </c>
      <c r="F184" s="59" t="s">
        <v>177</v>
      </c>
      <c r="G184" s="66">
        <v>111.55</v>
      </c>
      <c r="H184" s="67" t="str">
        <f t="shared" si="22"/>
        <v>0</v>
      </c>
      <c r="I184" s="59">
        <v>0.28999999999999998</v>
      </c>
      <c r="J184" s="68" t="str">
        <f t="shared" si="23"/>
        <v>0</v>
      </c>
      <c r="K184" s="72">
        <v>75.3</v>
      </c>
      <c r="L184" s="73" t="str">
        <f t="shared" si="24"/>
        <v>8</v>
      </c>
      <c r="M184" s="73">
        <v>0</v>
      </c>
      <c r="N184" s="73" t="str">
        <f t="shared" si="25"/>
        <v>8</v>
      </c>
      <c r="O184" s="72">
        <v>17</v>
      </c>
      <c r="P184" s="73" t="str">
        <f t="shared" si="26"/>
        <v>5</v>
      </c>
      <c r="Q184" s="74">
        <v>15</v>
      </c>
      <c r="R184" s="73" t="str">
        <f t="shared" si="27"/>
        <v>0</v>
      </c>
      <c r="S184" s="62">
        <v>65</v>
      </c>
      <c r="T184" s="73" t="str">
        <f t="shared" si="28"/>
        <v>10</v>
      </c>
      <c r="U184" s="73" t="s">
        <v>46</v>
      </c>
      <c r="V184" s="73">
        <f t="shared" si="29"/>
        <v>0</v>
      </c>
      <c r="W184" s="73" t="s">
        <v>67</v>
      </c>
      <c r="X184" s="73">
        <f t="shared" si="30"/>
        <v>0</v>
      </c>
      <c r="Y184" s="73">
        <v>0</v>
      </c>
      <c r="Z184" s="73" t="str">
        <f t="shared" si="31"/>
        <v>0</v>
      </c>
      <c r="AA184" s="73">
        <f t="shared" si="32"/>
        <v>31</v>
      </c>
      <c r="AB184" s="79"/>
    </row>
    <row r="185" spans="1:28" x14ac:dyDescent="0.25">
      <c r="A185" s="62">
        <v>31</v>
      </c>
      <c r="B185" s="59" t="s">
        <v>169</v>
      </c>
      <c r="C185" s="59" t="s">
        <v>170</v>
      </c>
      <c r="D185" s="59" t="s">
        <v>140</v>
      </c>
      <c r="E185" s="80" t="s">
        <v>158</v>
      </c>
      <c r="F185" s="59" t="s">
        <v>177</v>
      </c>
      <c r="G185" s="66">
        <v>170.91</v>
      </c>
      <c r="H185" s="67" t="str">
        <f t="shared" si="22"/>
        <v>0</v>
      </c>
      <c r="I185" s="59">
        <v>4.55</v>
      </c>
      <c r="J185" s="68" t="str">
        <f t="shared" si="23"/>
        <v>8</v>
      </c>
      <c r="K185" s="72">
        <v>100</v>
      </c>
      <c r="L185" s="73" t="str">
        <f t="shared" si="24"/>
        <v>0</v>
      </c>
      <c r="M185" s="73">
        <v>0</v>
      </c>
      <c r="N185" s="73" t="str">
        <f t="shared" si="25"/>
        <v>8</v>
      </c>
      <c r="O185" s="72">
        <v>0</v>
      </c>
      <c r="P185" s="73" t="str">
        <f t="shared" si="26"/>
        <v>5</v>
      </c>
      <c r="Q185" s="74">
        <v>0</v>
      </c>
      <c r="R185" s="73" t="str">
        <f t="shared" si="27"/>
        <v>10</v>
      </c>
      <c r="S185" s="62">
        <v>0</v>
      </c>
      <c r="T185" s="73" t="str">
        <f t="shared" si="28"/>
        <v>10</v>
      </c>
      <c r="U185" s="73"/>
      <c r="V185" s="73">
        <f t="shared" si="29"/>
        <v>1</v>
      </c>
      <c r="W185" s="73" t="s">
        <v>67</v>
      </c>
      <c r="X185" s="73">
        <f t="shared" si="30"/>
        <v>0</v>
      </c>
      <c r="Y185" s="73">
        <v>0</v>
      </c>
      <c r="Z185" s="73" t="str">
        <f t="shared" si="31"/>
        <v>0</v>
      </c>
      <c r="AA185" s="73">
        <f t="shared" si="32"/>
        <v>42</v>
      </c>
      <c r="AB185" s="79"/>
    </row>
    <row r="186" spans="1:28" x14ac:dyDescent="0.25">
      <c r="A186" s="62">
        <v>54</v>
      </c>
      <c r="B186" s="59" t="s">
        <v>169</v>
      </c>
      <c r="C186" s="59" t="s">
        <v>170</v>
      </c>
      <c r="D186" s="59" t="s">
        <v>175</v>
      </c>
      <c r="E186" s="81" t="s">
        <v>132</v>
      </c>
      <c r="F186" s="59" t="s">
        <v>176</v>
      </c>
      <c r="G186" s="66">
        <v>112.82</v>
      </c>
      <c r="H186" s="67" t="str">
        <f t="shared" si="22"/>
        <v>0</v>
      </c>
      <c r="I186" s="59">
        <v>1.01</v>
      </c>
      <c r="J186" s="68" t="str">
        <f t="shared" si="23"/>
        <v>8</v>
      </c>
      <c r="K186" s="72">
        <v>100</v>
      </c>
      <c r="L186" s="73" t="str">
        <f t="shared" si="24"/>
        <v>0</v>
      </c>
      <c r="M186" s="73">
        <v>0</v>
      </c>
      <c r="N186" s="73" t="str">
        <f t="shared" si="25"/>
        <v>8</v>
      </c>
      <c r="O186" s="72">
        <v>20</v>
      </c>
      <c r="P186" s="73" t="str">
        <f t="shared" si="26"/>
        <v>5</v>
      </c>
      <c r="Q186" s="74">
        <v>9</v>
      </c>
      <c r="R186" s="73" t="str">
        <f t="shared" si="27"/>
        <v>0</v>
      </c>
      <c r="S186" s="62">
        <v>64</v>
      </c>
      <c r="T186" s="73" t="str">
        <f t="shared" si="28"/>
        <v>10</v>
      </c>
      <c r="U186" s="73" t="s">
        <v>46</v>
      </c>
      <c r="V186" s="73">
        <f t="shared" si="29"/>
        <v>0</v>
      </c>
      <c r="W186" s="73" t="s">
        <v>67</v>
      </c>
      <c r="X186" s="73">
        <f t="shared" si="30"/>
        <v>0</v>
      </c>
      <c r="Y186" s="73">
        <v>0</v>
      </c>
      <c r="Z186" s="73" t="str">
        <f t="shared" si="31"/>
        <v>0</v>
      </c>
      <c r="AA186" s="73">
        <f t="shared" si="32"/>
        <v>31</v>
      </c>
      <c r="AB186" s="79"/>
    </row>
    <row r="187" spans="1:28" x14ac:dyDescent="0.25">
      <c r="A187" s="62">
        <v>66</v>
      </c>
      <c r="B187" s="59" t="s">
        <v>169</v>
      </c>
      <c r="C187" s="59" t="s">
        <v>170</v>
      </c>
      <c r="D187" s="59" t="s">
        <v>174</v>
      </c>
      <c r="E187" s="81" t="s">
        <v>146</v>
      </c>
      <c r="F187" s="59" t="s">
        <v>176</v>
      </c>
      <c r="G187" s="66">
        <v>166.21</v>
      </c>
      <c r="H187" s="67" t="str">
        <f t="shared" si="22"/>
        <v>0</v>
      </c>
      <c r="I187" s="59">
        <v>1.68</v>
      </c>
      <c r="J187" s="68" t="str">
        <f t="shared" si="23"/>
        <v>8</v>
      </c>
      <c r="K187" s="72">
        <v>100</v>
      </c>
      <c r="L187" s="73" t="str">
        <f t="shared" si="24"/>
        <v>0</v>
      </c>
      <c r="M187" s="73">
        <v>0</v>
      </c>
      <c r="N187" s="73" t="str">
        <f t="shared" si="25"/>
        <v>8</v>
      </c>
      <c r="O187" s="72">
        <v>24</v>
      </c>
      <c r="P187" s="73" t="str">
        <f t="shared" si="26"/>
        <v>5</v>
      </c>
      <c r="Q187" s="74">
        <v>17</v>
      </c>
      <c r="R187" s="73" t="str">
        <f t="shared" si="27"/>
        <v>0</v>
      </c>
      <c r="S187" s="62">
        <v>74</v>
      </c>
      <c r="T187" s="73" t="str">
        <f t="shared" si="28"/>
        <v>10</v>
      </c>
      <c r="U187" s="73" t="s">
        <v>46</v>
      </c>
      <c r="V187" s="73">
        <f t="shared" si="29"/>
        <v>0</v>
      </c>
      <c r="W187" s="73" t="s">
        <v>67</v>
      </c>
      <c r="X187" s="73">
        <f t="shared" si="30"/>
        <v>0</v>
      </c>
      <c r="Y187" s="73">
        <v>0</v>
      </c>
      <c r="Z187" s="73" t="str">
        <f t="shared" si="31"/>
        <v>0</v>
      </c>
      <c r="AA187" s="73">
        <f t="shared" si="32"/>
        <v>31</v>
      </c>
      <c r="AB187" s="79"/>
    </row>
    <row r="188" spans="1:28" x14ac:dyDescent="0.25">
      <c r="A188" s="62">
        <v>67</v>
      </c>
      <c r="B188" s="59" t="s">
        <v>169</v>
      </c>
      <c r="C188" s="59" t="s">
        <v>170</v>
      </c>
      <c r="D188" s="59" t="s">
        <v>174</v>
      </c>
      <c r="E188" s="80" t="s">
        <v>151</v>
      </c>
      <c r="F188" s="59" t="s">
        <v>176</v>
      </c>
      <c r="G188" s="66">
        <v>118.85</v>
      </c>
      <c r="H188" s="67" t="str">
        <f t="shared" si="22"/>
        <v>0</v>
      </c>
      <c r="I188" s="59">
        <v>2.69</v>
      </c>
      <c r="J188" s="68" t="str">
        <f t="shared" si="23"/>
        <v>8</v>
      </c>
      <c r="K188" s="72">
        <v>96.64</v>
      </c>
      <c r="L188" s="73" t="str">
        <f t="shared" si="24"/>
        <v>0</v>
      </c>
      <c r="M188" s="73">
        <v>0</v>
      </c>
      <c r="N188" s="73" t="str">
        <f t="shared" si="25"/>
        <v>8</v>
      </c>
      <c r="O188" s="72">
        <v>0</v>
      </c>
      <c r="P188" s="73" t="str">
        <f t="shared" si="26"/>
        <v>5</v>
      </c>
      <c r="Q188" s="74">
        <v>0</v>
      </c>
      <c r="R188" s="73" t="str">
        <f t="shared" si="27"/>
        <v>10</v>
      </c>
      <c r="S188" s="62">
        <v>0</v>
      </c>
      <c r="T188" s="73" t="str">
        <f t="shared" si="28"/>
        <v>10</v>
      </c>
      <c r="U188" s="73"/>
      <c r="V188" s="73">
        <f t="shared" si="29"/>
        <v>1</v>
      </c>
      <c r="W188" s="73" t="s">
        <v>67</v>
      </c>
      <c r="X188" s="73">
        <f t="shared" si="30"/>
        <v>0</v>
      </c>
      <c r="Y188" s="73">
        <v>0</v>
      </c>
      <c r="Z188" s="73" t="str">
        <f t="shared" si="31"/>
        <v>0</v>
      </c>
      <c r="AA188" s="73">
        <f t="shared" si="32"/>
        <v>42</v>
      </c>
      <c r="AB188" s="79"/>
    </row>
    <row r="189" spans="1:28" x14ac:dyDescent="0.25">
      <c r="A189" s="62">
        <v>73</v>
      </c>
      <c r="B189" s="59" t="s">
        <v>169</v>
      </c>
      <c r="C189" s="59" t="s">
        <v>170</v>
      </c>
      <c r="D189" s="59" t="s">
        <v>136</v>
      </c>
      <c r="E189" s="81" t="s">
        <v>149</v>
      </c>
      <c r="F189" s="59" t="s">
        <v>176</v>
      </c>
      <c r="G189" s="66">
        <v>130.19</v>
      </c>
      <c r="H189" s="67" t="str">
        <f t="shared" si="22"/>
        <v>0</v>
      </c>
      <c r="I189" s="59">
        <v>266.98</v>
      </c>
      <c r="J189" s="68" t="str">
        <f t="shared" si="23"/>
        <v>8</v>
      </c>
      <c r="K189" s="72">
        <v>95.38</v>
      </c>
      <c r="L189" s="73" t="str">
        <f t="shared" si="24"/>
        <v>0</v>
      </c>
      <c r="M189" s="73">
        <v>0</v>
      </c>
      <c r="N189" s="73" t="str">
        <f t="shared" si="25"/>
        <v>8</v>
      </c>
      <c r="O189" s="72">
        <v>7</v>
      </c>
      <c r="P189" s="73" t="str">
        <f t="shared" si="26"/>
        <v>5</v>
      </c>
      <c r="Q189" s="74">
        <v>8</v>
      </c>
      <c r="R189" s="73" t="str">
        <f t="shared" si="27"/>
        <v>0</v>
      </c>
      <c r="S189" s="62">
        <v>62</v>
      </c>
      <c r="T189" s="73" t="str">
        <f t="shared" si="28"/>
        <v>10</v>
      </c>
      <c r="U189" s="73" t="s">
        <v>46</v>
      </c>
      <c r="V189" s="73">
        <f t="shared" si="29"/>
        <v>0</v>
      </c>
      <c r="W189" s="73" t="s">
        <v>67</v>
      </c>
      <c r="X189" s="73">
        <f t="shared" si="30"/>
        <v>0</v>
      </c>
      <c r="Y189" s="73">
        <v>0</v>
      </c>
      <c r="Z189" s="73" t="str">
        <f t="shared" si="31"/>
        <v>0</v>
      </c>
      <c r="AA189" s="73">
        <f t="shared" si="32"/>
        <v>31</v>
      </c>
      <c r="AB189" s="79"/>
    </row>
    <row r="190" spans="1:28" x14ac:dyDescent="0.25">
      <c r="A190" s="62">
        <v>82</v>
      </c>
      <c r="B190" s="59" t="s">
        <v>169</v>
      </c>
      <c r="C190" s="59" t="s">
        <v>170</v>
      </c>
      <c r="D190" s="59" t="s">
        <v>140</v>
      </c>
      <c r="E190" s="80" t="s">
        <v>140</v>
      </c>
      <c r="F190" s="59" t="s">
        <v>176</v>
      </c>
      <c r="G190" s="66">
        <v>142.82</v>
      </c>
      <c r="H190" s="67" t="str">
        <f t="shared" si="22"/>
        <v>0</v>
      </c>
      <c r="I190" s="59">
        <v>3.07</v>
      </c>
      <c r="J190" s="68" t="str">
        <f t="shared" si="23"/>
        <v>8</v>
      </c>
      <c r="K190" s="72">
        <v>98.66</v>
      </c>
      <c r="L190" s="73" t="str">
        <f t="shared" si="24"/>
        <v>0</v>
      </c>
      <c r="M190" s="73">
        <v>0</v>
      </c>
      <c r="N190" s="73" t="str">
        <f t="shared" si="25"/>
        <v>8</v>
      </c>
      <c r="O190" s="72">
        <v>12</v>
      </c>
      <c r="P190" s="73" t="str">
        <f t="shared" si="26"/>
        <v>5</v>
      </c>
      <c r="Q190" s="74">
        <v>0</v>
      </c>
      <c r="R190" s="73" t="str">
        <f t="shared" si="27"/>
        <v>10</v>
      </c>
      <c r="S190" s="62">
        <v>0</v>
      </c>
      <c r="T190" s="73" t="str">
        <f t="shared" si="28"/>
        <v>10</v>
      </c>
      <c r="U190" s="73"/>
      <c r="V190" s="73">
        <f t="shared" si="29"/>
        <v>1</v>
      </c>
      <c r="W190" s="73" t="s">
        <v>67</v>
      </c>
      <c r="X190" s="73">
        <f t="shared" si="30"/>
        <v>0</v>
      </c>
      <c r="Y190" s="73">
        <v>0</v>
      </c>
      <c r="Z190" s="73" t="str">
        <f t="shared" si="31"/>
        <v>0</v>
      </c>
      <c r="AA190" s="73">
        <f t="shared" si="32"/>
        <v>42</v>
      </c>
      <c r="AB190" s="79"/>
    </row>
    <row r="191" spans="1:28" x14ac:dyDescent="0.25">
      <c r="A191" s="62">
        <v>170</v>
      </c>
      <c r="B191" s="59" t="s">
        <v>169</v>
      </c>
      <c r="C191" s="59" t="s">
        <v>170</v>
      </c>
      <c r="D191" s="59" t="s">
        <v>174</v>
      </c>
      <c r="E191" s="81" t="s">
        <v>146</v>
      </c>
      <c r="F191" s="59" t="s">
        <v>178</v>
      </c>
      <c r="G191" s="66">
        <v>97.1</v>
      </c>
      <c r="H191" s="67" t="str">
        <f t="shared" si="22"/>
        <v>0</v>
      </c>
      <c r="I191" s="59">
        <v>3.23</v>
      </c>
      <c r="J191" s="68" t="str">
        <f t="shared" si="23"/>
        <v>8</v>
      </c>
      <c r="K191" s="72">
        <v>97.78</v>
      </c>
      <c r="L191" s="73" t="str">
        <f t="shared" si="24"/>
        <v>0</v>
      </c>
      <c r="M191" s="73">
        <v>0</v>
      </c>
      <c r="N191" s="73" t="str">
        <f t="shared" si="25"/>
        <v>8</v>
      </c>
      <c r="O191" s="72">
        <v>0</v>
      </c>
      <c r="P191" s="73" t="str">
        <f t="shared" si="26"/>
        <v>5</v>
      </c>
      <c r="Q191" s="74">
        <v>17</v>
      </c>
      <c r="R191" s="73" t="str">
        <f t="shared" si="27"/>
        <v>0</v>
      </c>
      <c r="S191" s="62">
        <v>74</v>
      </c>
      <c r="T191" s="73" t="str">
        <f t="shared" si="28"/>
        <v>10</v>
      </c>
      <c r="U191" s="73" t="s">
        <v>46</v>
      </c>
      <c r="V191" s="73">
        <f t="shared" si="29"/>
        <v>0</v>
      </c>
      <c r="W191" s="73" t="s">
        <v>67</v>
      </c>
      <c r="X191" s="73">
        <f t="shared" si="30"/>
        <v>0</v>
      </c>
      <c r="Y191" s="73">
        <v>0</v>
      </c>
      <c r="Z191" s="73" t="str">
        <f t="shared" si="31"/>
        <v>0</v>
      </c>
      <c r="AA191" s="73">
        <f t="shared" si="32"/>
        <v>31</v>
      </c>
      <c r="AB191" s="79"/>
    </row>
    <row r="192" spans="1:28" x14ac:dyDescent="0.25">
      <c r="A192" s="62">
        <v>171</v>
      </c>
      <c r="B192" s="59" t="s">
        <v>169</v>
      </c>
      <c r="C192" s="59" t="s">
        <v>170</v>
      </c>
      <c r="D192" s="59" t="s">
        <v>174</v>
      </c>
      <c r="E192" s="80" t="s">
        <v>151</v>
      </c>
      <c r="F192" s="59" t="s">
        <v>178</v>
      </c>
      <c r="G192" s="66">
        <v>100.35</v>
      </c>
      <c r="H192" s="67" t="str">
        <f t="shared" si="22"/>
        <v>0</v>
      </c>
      <c r="I192" s="59">
        <v>3.17</v>
      </c>
      <c r="J192" s="68" t="str">
        <f t="shared" si="23"/>
        <v>8</v>
      </c>
      <c r="K192" s="72">
        <v>97.69</v>
      </c>
      <c r="L192" s="73" t="str">
        <f t="shared" si="24"/>
        <v>0</v>
      </c>
      <c r="M192" s="73">
        <v>0</v>
      </c>
      <c r="N192" s="73" t="str">
        <f t="shared" si="25"/>
        <v>8</v>
      </c>
      <c r="O192" s="72">
        <v>0</v>
      </c>
      <c r="P192" s="73" t="str">
        <f t="shared" si="26"/>
        <v>5</v>
      </c>
      <c r="Q192" s="74">
        <v>0</v>
      </c>
      <c r="R192" s="73" t="str">
        <f t="shared" si="27"/>
        <v>10</v>
      </c>
      <c r="S192" s="62">
        <v>0</v>
      </c>
      <c r="T192" s="73" t="str">
        <f t="shared" si="28"/>
        <v>10</v>
      </c>
      <c r="U192" s="73"/>
      <c r="V192" s="73">
        <f t="shared" si="29"/>
        <v>1</v>
      </c>
      <c r="W192" s="73" t="s">
        <v>67</v>
      </c>
      <c r="X192" s="73">
        <f t="shared" si="30"/>
        <v>0</v>
      </c>
      <c r="Y192" s="73">
        <v>0</v>
      </c>
      <c r="Z192" s="73" t="str">
        <f t="shared" si="31"/>
        <v>0</v>
      </c>
      <c r="AA192" s="73">
        <f t="shared" si="32"/>
        <v>42</v>
      </c>
      <c r="AB192" s="79"/>
    </row>
    <row r="193" spans="1:28" x14ac:dyDescent="0.25">
      <c r="A193" s="62">
        <v>195</v>
      </c>
      <c r="B193" s="59" t="s">
        <v>169</v>
      </c>
      <c r="C193" s="59" t="s">
        <v>170</v>
      </c>
      <c r="D193" s="59" t="s">
        <v>173</v>
      </c>
      <c r="E193" s="80" t="s">
        <v>115</v>
      </c>
      <c r="F193" s="59" t="s">
        <v>178</v>
      </c>
      <c r="G193" s="66">
        <v>113.56</v>
      </c>
      <c r="H193" s="67" t="str">
        <f t="shared" si="22"/>
        <v>0</v>
      </c>
      <c r="I193" s="59">
        <v>0</v>
      </c>
      <c r="J193" s="68" t="str">
        <f t="shared" si="23"/>
        <v>0</v>
      </c>
      <c r="K193" s="72">
        <v>94.63</v>
      </c>
      <c r="L193" s="73" t="str">
        <f t="shared" si="24"/>
        <v>2</v>
      </c>
      <c r="M193" s="73">
        <v>0</v>
      </c>
      <c r="N193" s="73" t="str">
        <f t="shared" si="25"/>
        <v>8</v>
      </c>
      <c r="O193" s="72">
        <v>34</v>
      </c>
      <c r="P193" s="73" t="str">
        <f t="shared" si="26"/>
        <v>10</v>
      </c>
      <c r="Q193" s="74">
        <v>0</v>
      </c>
      <c r="R193" s="73" t="str">
        <f t="shared" si="27"/>
        <v>10</v>
      </c>
      <c r="S193" s="62">
        <v>0</v>
      </c>
      <c r="T193" s="73" t="str">
        <f t="shared" si="28"/>
        <v>10</v>
      </c>
      <c r="U193" s="73"/>
      <c r="V193" s="73">
        <f t="shared" si="29"/>
        <v>1</v>
      </c>
      <c r="W193" s="73" t="s">
        <v>67</v>
      </c>
      <c r="X193" s="73">
        <f t="shared" si="30"/>
        <v>0</v>
      </c>
      <c r="Y193" s="73">
        <v>9</v>
      </c>
      <c r="Z193" s="73" t="str">
        <f t="shared" si="31"/>
        <v>1</v>
      </c>
      <c r="AA193" s="73">
        <f t="shared" si="32"/>
        <v>42</v>
      </c>
      <c r="AB193" s="79"/>
    </row>
    <row r="194" spans="1:28" x14ac:dyDescent="0.25">
      <c r="A194" s="62">
        <v>91</v>
      </c>
      <c r="B194" s="59" t="s">
        <v>169</v>
      </c>
      <c r="C194" s="59" t="s">
        <v>170</v>
      </c>
      <c r="D194" s="59" t="s">
        <v>173</v>
      </c>
      <c r="E194" s="80" t="s">
        <v>115</v>
      </c>
      <c r="F194" s="59" t="s">
        <v>176</v>
      </c>
      <c r="G194" s="66">
        <v>110.4</v>
      </c>
      <c r="H194" s="67" t="str">
        <f t="shared" si="22"/>
        <v>0</v>
      </c>
      <c r="I194" s="59">
        <v>0.18</v>
      </c>
      <c r="J194" s="68" t="str">
        <f t="shared" si="23"/>
        <v>0</v>
      </c>
      <c r="K194" s="72">
        <v>93.89</v>
      </c>
      <c r="L194" s="73" t="str">
        <f t="shared" si="24"/>
        <v>2</v>
      </c>
      <c r="M194" s="73">
        <v>0</v>
      </c>
      <c r="N194" s="73" t="str">
        <f t="shared" si="25"/>
        <v>8</v>
      </c>
      <c r="O194" s="72">
        <v>36</v>
      </c>
      <c r="P194" s="73" t="str">
        <f t="shared" si="26"/>
        <v>10</v>
      </c>
      <c r="Q194" s="74">
        <v>0</v>
      </c>
      <c r="R194" s="73" t="str">
        <f t="shared" si="27"/>
        <v>10</v>
      </c>
      <c r="S194" s="62">
        <v>0</v>
      </c>
      <c r="T194" s="73" t="str">
        <f t="shared" si="28"/>
        <v>10</v>
      </c>
      <c r="U194" s="73"/>
      <c r="V194" s="73">
        <f t="shared" si="29"/>
        <v>1</v>
      </c>
      <c r="W194" s="73" t="s">
        <v>67</v>
      </c>
      <c r="X194" s="73">
        <f t="shared" si="30"/>
        <v>0</v>
      </c>
      <c r="Y194" s="73">
        <v>0</v>
      </c>
      <c r="Z194" s="73" t="str">
        <f t="shared" si="31"/>
        <v>0</v>
      </c>
      <c r="AA194" s="73">
        <f t="shared" si="32"/>
        <v>41</v>
      </c>
      <c r="AB194" s="79"/>
    </row>
    <row r="195" spans="1:28" x14ac:dyDescent="0.25">
      <c r="A195" s="62">
        <v>121</v>
      </c>
      <c r="B195" s="59" t="s">
        <v>169</v>
      </c>
      <c r="C195" s="59" t="s">
        <v>170</v>
      </c>
      <c r="D195" s="59" t="s">
        <v>174</v>
      </c>
      <c r="E195" s="80" t="s">
        <v>153</v>
      </c>
      <c r="F195" s="59" t="s">
        <v>179</v>
      </c>
      <c r="G195" s="66">
        <v>49.05</v>
      </c>
      <c r="H195" s="67" t="str">
        <f t="shared" ref="H195:H258" si="33">IF(G195&gt;95,"0",IF(C195&gt;90,"1",IF(C195&gt;85,"2",IF(G195&gt;80,"4","6"))))</f>
        <v>1</v>
      </c>
      <c r="I195" s="59">
        <v>0</v>
      </c>
      <c r="J195" s="68" t="str">
        <f t="shared" ref="J195:J258" si="34">IF(I195&lt;0.75,"0",IF(E195&lt;2,"2",IF(E195&lt;3,"4",IF(E195&lt;5,"6","8"))))</f>
        <v>0</v>
      </c>
      <c r="K195" s="72">
        <v>83</v>
      </c>
      <c r="L195" s="73" t="str">
        <f t="shared" ref="L195:L258" si="35">IF(K195&gt;95,"0",IF(K195&gt;90,"2",IF(K195&gt;85,"4",IF(K195&gt;80,"6","8"))))</f>
        <v>6</v>
      </c>
      <c r="M195" s="73">
        <v>0</v>
      </c>
      <c r="N195" s="73" t="str">
        <f t="shared" ref="N195:N258" si="36">IF(M195&gt;95,"0",IF(M195&gt;90,"2",IF(M195&gt;85,"4",IF(M195&gt;80,"6","8"))))</f>
        <v>8</v>
      </c>
      <c r="O195" s="72">
        <v>1</v>
      </c>
      <c r="P195" s="73" t="str">
        <f t="shared" ref="P195:P258" si="37">IF(O195=15,"0",IF(O195&lt;30,"5",IF(O195&lt;50,"10",IF(O195&lt;100,"20","25"))))</f>
        <v>5</v>
      </c>
      <c r="Q195" s="74">
        <v>0</v>
      </c>
      <c r="R195" s="73" t="str">
        <f t="shared" ref="R195:R258" si="38">IF(Q195&gt;6,"0",IF(Q195&gt;5,"5",IF(Q195&gt;4,"7","10")))</f>
        <v>10</v>
      </c>
      <c r="S195" s="62">
        <v>0</v>
      </c>
      <c r="T195" s="73" t="str">
        <f t="shared" ref="T195:T258" si="39">IF(S195&gt;80,"0",IF(S195&gt;75,"5",IF(70,"10","15")))</f>
        <v>10</v>
      </c>
      <c r="U195" s="73"/>
      <c r="V195" s="73">
        <f t="shared" ref="V195:V258" si="40">IF(U195="NO",0,1)</f>
        <v>1</v>
      </c>
      <c r="W195" s="73" t="s">
        <v>67</v>
      </c>
      <c r="X195" s="73">
        <f t="shared" ref="X195:X258" si="41">IF(W195="R",0,IF(W195="SU",1,IF(W195="U",5,)))</f>
        <v>0</v>
      </c>
      <c r="Y195" s="73">
        <v>0</v>
      </c>
      <c r="Z195" s="73" t="str">
        <f t="shared" ref="Z195:Z258" si="42">IF(Y195=0,"0",IF(Y195&lt;25,"1",IF(Y195&lt;50,"2",IF(Y195&lt;100,"3","5"))))</f>
        <v>0</v>
      </c>
      <c r="AA195" s="73">
        <f t="shared" ref="AA195:AA258" si="43">SUM(H195+J195+L195+N195+P195+R195+T195+V195+X195+Z195)</f>
        <v>41</v>
      </c>
      <c r="AB195" s="79"/>
    </row>
    <row r="196" spans="1:28" x14ac:dyDescent="0.25">
      <c r="A196" s="62">
        <v>167</v>
      </c>
      <c r="B196" s="59" t="s">
        <v>169</v>
      </c>
      <c r="C196" s="59" t="s">
        <v>170</v>
      </c>
      <c r="D196" s="59" t="s">
        <v>175</v>
      </c>
      <c r="E196" s="81" t="s">
        <v>123</v>
      </c>
      <c r="F196" s="59" t="s">
        <v>178</v>
      </c>
      <c r="G196" s="66">
        <v>93.1</v>
      </c>
      <c r="H196" s="67" t="str">
        <f t="shared" si="33"/>
        <v>1</v>
      </c>
      <c r="I196" s="59">
        <v>0.15</v>
      </c>
      <c r="J196" s="68" t="str">
        <f t="shared" si="34"/>
        <v>0</v>
      </c>
      <c r="K196" s="72">
        <v>84.24</v>
      </c>
      <c r="L196" s="73" t="str">
        <f t="shared" si="35"/>
        <v>6</v>
      </c>
      <c r="M196" s="73">
        <v>0</v>
      </c>
      <c r="N196" s="73" t="str">
        <f t="shared" si="36"/>
        <v>8</v>
      </c>
      <c r="O196" s="72">
        <v>12</v>
      </c>
      <c r="P196" s="73" t="str">
        <f t="shared" si="37"/>
        <v>5</v>
      </c>
      <c r="Q196" s="74">
        <v>13</v>
      </c>
      <c r="R196" s="73" t="str">
        <f t="shared" si="38"/>
        <v>0</v>
      </c>
      <c r="S196" s="62">
        <v>64</v>
      </c>
      <c r="T196" s="73" t="str">
        <f t="shared" si="39"/>
        <v>10</v>
      </c>
      <c r="U196" s="73" t="s">
        <v>46</v>
      </c>
      <c r="V196" s="73">
        <f t="shared" si="40"/>
        <v>0</v>
      </c>
      <c r="W196" s="73" t="s">
        <v>67</v>
      </c>
      <c r="X196" s="73">
        <f t="shared" si="41"/>
        <v>0</v>
      </c>
      <c r="Y196" s="73">
        <v>0</v>
      </c>
      <c r="Z196" s="73" t="str">
        <f t="shared" si="42"/>
        <v>0</v>
      </c>
      <c r="AA196" s="73">
        <f t="shared" si="43"/>
        <v>30</v>
      </c>
      <c r="AB196" s="79"/>
    </row>
    <row r="197" spans="1:28" x14ac:dyDescent="0.25">
      <c r="A197" s="62">
        <v>181</v>
      </c>
      <c r="B197" s="59" t="s">
        <v>169</v>
      </c>
      <c r="C197" s="59" t="s">
        <v>170</v>
      </c>
      <c r="D197" s="59" t="s">
        <v>137</v>
      </c>
      <c r="E197" s="81" t="s">
        <v>156</v>
      </c>
      <c r="F197" s="59" t="s">
        <v>178</v>
      </c>
      <c r="G197" s="66">
        <v>97.73</v>
      </c>
      <c r="H197" s="67" t="str">
        <f t="shared" si="33"/>
        <v>0</v>
      </c>
      <c r="I197" s="59">
        <v>3.8</v>
      </c>
      <c r="J197" s="68" t="str">
        <f t="shared" si="34"/>
        <v>8</v>
      </c>
      <c r="K197" s="72">
        <v>89.67</v>
      </c>
      <c r="L197" s="73" t="str">
        <f t="shared" si="35"/>
        <v>4</v>
      </c>
      <c r="M197" s="73">
        <v>0</v>
      </c>
      <c r="N197" s="73" t="str">
        <f t="shared" si="36"/>
        <v>8</v>
      </c>
      <c r="O197" s="72">
        <v>15</v>
      </c>
      <c r="P197" s="73" t="str">
        <f t="shared" si="37"/>
        <v>0</v>
      </c>
      <c r="Q197" s="74">
        <v>9</v>
      </c>
      <c r="R197" s="73" t="str">
        <f t="shared" si="38"/>
        <v>0</v>
      </c>
      <c r="S197" s="62">
        <v>69</v>
      </c>
      <c r="T197" s="73" t="str">
        <f t="shared" si="39"/>
        <v>10</v>
      </c>
      <c r="U197" s="73" t="s">
        <v>46</v>
      </c>
      <c r="V197" s="73">
        <f t="shared" si="40"/>
        <v>0</v>
      </c>
      <c r="W197" s="73" t="s">
        <v>67</v>
      </c>
      <c r="X197" s="73">
        <f t="shared" si="41"/>
        <v>0</v>
      </c>
      <c r="Y197" s="73">
        <v>0</v>
      </c>
      <c r="Z197" s="73" t="str">
        <f t="shared" si="42"/>
        <v>0</v>
      </c>
      <c r="AA197" s="73">
        <f t="shared" si="43"/>
        <v>30</v>
      </c>
      <c r="AB197" s="79"/>
    </row>
    <row r="198" spans="1:28" x14ac:dyDescent="0.25">
      <c r="A198" s="62">
        <v>200</v>
      </c>
      <c r="B198" s="59" t="s">
        <v>169</v>
      </c>
      <c r="C198" s="59" t="s">
        <v>170</v>
      </c>
      <c r="D198" s="59" t="s">
        <v>171</v>
      </c>
      <c r="E198" s="80" t="s">
        <v>110</v>
      </c>
      <c r="F198" s="59" t="s">
        <v>178</v>
      </c>
      <c r="G198" s="66">
        <v>98.83</v>
      </c>
      <c r="H198" s="67" t="str">
        <f t="shared" si="33"/>
        <v>0</v>
      </c>
      <c r="I198" s="59">
        <v>0</v>
      </c>
      <c r="J198" s="68" t="str">
        <f t="shared" si="34"/>
        <v>0</v>
      </c>
      <c r="K198" s="72">
        <v>81.14</v>
      </c>
      <c r="L198" s="73" t="str">
        <f t="shared" si="35"/>
        <v>6</v>
      </c>
      <c r="M198" s="73">
        <v>0</v>
      </c>
      <c r="N198" s="73" t="str">
        <f t="shared" si="36"/>
        <v>8</v>
      </c>
      <c r="O198" s="72">
        <v>14</v>
      </c>
      <c r="P198" s="73" t="str">
        <f t="shared" si="37"/>
        <v>5</v>
      </c>
      <c r="Q198" s="74">
        <v>0</v>
      </c>
      <c r="R198" s="73" t="str">
        <f t="shared" si="38"/>
        <v>10</v>
      </c>
      <c r="S198" s="62">
        <v>0</v>
      </c>
      <c r="T198" s="73" t="str">
        <f t="shared" si="39"/>
        <v>10</v>
      </c>
      <c r="U198" s="73"/>
      <c r="V198" s="73">
        <f t="shared" si="40"/>
        <v>1</v>
      </c>
      <c r="W198" s="73" t="s">
        <v>67</v>
      </c>
      <c r="X198" s="73">
        <f t="shared" si="41"/>
        <v>0</v>
      </c>
      <c r="Y198" s="73">
        <v>4</v>
      </c>
      <c r="Z198" s="73" t="str">
        <f t="shared" si="42"/>
        <v>1</v>
      </c>
      <c r="AA198" s="73">
        <f t="shared" si="43"/>
        <v>41</v>
      </c>
      <c r="AB198" s="79"/>
    </row>
    <row r="199" spans="1:28" x14ac:dyDescent="0.25">
      <c r="A199" s="62">
        <v>13</v>
      </c>
      <c r="B199" s="59" t="s">
        <v>169</v>
      </c>
      <c r="C199" s="59" t="s">
        <v>170</v>
      </c>
      <c r="D199" s="59" t="s">
        <v>174</v>
      </c>
      <c r="E199" s="80" t="s">
        <v>143</v>
      </c>
      <c r="F199" s="59" t="s">
        <v>177</v>
      </c>
      <c r="G199" s="66">
        <v>135.03</v>
      </c>
      <c r="H199" s="67" t="str">
        <f t="shared" si="33"/>
        <v>0</v>
      </c>
      <c r="I199" s="59">
        <v>0</v>
      </c>
      <c r="J199" s="68" t="str">
        <f t="shared" si="34"/>
        <v>0</v>
      </c>
      <c r="K199" s="72">
        <v>83.93</v>
      </c>
      <c r="L199" s="73" t="str">
        <f t="shared" si="35"/>
        <v>6</v>
      </c>
      <c r="M199" s="73">
        <v>0</v>
      </c>
      <c r="N199" s="73" t="str">
        <f t="shared" si="36"/>
        <v>8</v>
      </c>
      <c r="O199" s="72">
        <v>6</v>
      </c>
      <c r="P199" s="73" t="str">
        <f t="shared" si="37"/>
        <v>5</v>
      </c>
      <c r="Q199" s="74">
        <v>0</v>
      </c>
      <c r="R199" s="73" t="str">
        <f t="shared" si="38"/>
        <v>10</v>
      </c>
      <c r="S199" s="62">
        <v>0</v>
      </c>
      <c r="T199" s="73" t="str">
        <f t="shared" si="39"/>
        <v>10</v>
      </c>
      <c r="U199" s="73"/>
      <c r="V199" s="73">
        <f t="shared" si="40"/>
        <v>1</v>
      </c>
      <c r="W199" s="73" t="s">
        <v>67</v>
      </c>
      <c r="X199" s="73">
        <f t="shared" si="41"/>
        <v>0</v>
      </c>
      <c r="Y199" s="73">
        <v>0</v>
      </c>
      <c r="Z199" s="73" t="str">
        <f t="shared" si="42"/>
        <v>0</v>
      </c>
      <c r="AA199" s="73">
        <f t="shared" si="43"/>
        <v>40</v>
      </c>
      <c r="AB199" s="78"/>
    </row>
    <row r="200" spans="1:28" x14ac:dyDescent="0.25">
      <c r="A200" s="62">
        <v>34</v>
      </c>
      <c r="B200" s="59" t="s">
        <v>169</v>
      </c>
      <c r="C200" s="59" t="s">
        <v>170</v>
      </c>
      <c r="D200" s="59" t="s">
        <v>119</v>
      </c>
      <c r="E200" s="80" t="s">
        <v>119</v>
      </c>
      <c r="F200" s="59" t="s">
        <v>177</v>
      </c>
      <c r="G200" s="66">
        <v>68.739999999999995</v>
      </c>
      <c r="H200" s="67" t="str">
        <f t="shared" si="33"/>
        <v>1</v>
      </c>
      <c r="I200" s="59">
        <v>0.71</v>
      </c>
      <c r="J200" s="68" t="str">
        <f t="shared" si="34"/>
        <v>0</v>
      </c>
      <c r="K200" s="72">
        <v>77.23</v>
      </c>
      <c r="L200" s="73" t="str">
        <f t="shared" si="35"/>
        <v>8</v>
      </c>
      <c r="M200" s="73">
        <v>96.15</v>
      </c>
      <c r="N200" s="73" t="str">
        <f t="shared" si="36"/>
        <v>0</v>
      </c>
      <c r="O200" s="72">
        <v>33</v>
      </c>
      <c r="P200" s="73" t="str">
        <f t="shared" si="37"/>
        <v>10</v>
      </c>
      <c r="Q200" s="74">
        <v>0</v>
      </c>
      <c r="R200" s="73" t="str">
        <f t="shared" si="38"/>
        <v>10</v>
      </c>
      <c r="S200" s="62">
        <v>0</v>
      </c>
      <c r="T200" s="73" t="str">
        <f t="shared" si="39"/>
        <v>10</v>
      </c>
      <c r="U200" s="73"/>
      <c r="V200" s="73">
        <f t="shared" si="40"/>
        <v>1</v>
      </c>
      <c r="W200" s="73" t="s">
        <v>67</v>
      </c>
      <c r="X200" s="73">
        <f t="shared" si="41"/>
        <v>0</v>
      </c>
      <c r="Y200" s="73">
        <v>0</v>
      </c>
      <c r="Z200" s="73" t="str">
        <f t="shared" si="42"/>
        <v>0</v>
      </c>
      <c r="AA200" s="73">
        <f t="shared" si="43"/>
        <v>40</v>
      </c>
      <c r="AB200" s="78"/>
    </row>
    <row r="201" spans="1:28" x14ac:dyDescent="0.25">
      <c r="A201" s="62">
        <v>76</v>
      </c>
      <c r="B201" s="59" t="s">
        <v>169</v>
      </c>
      <c r="C201" s="59" t="s">
        <v>170</v>
      </c>
      <c r="D201" s="59" t="s">
        <v>137</v>
      </c>
      <c r="E201" s="81" t="s">
        <v>155</v>
      </c>
      <c r="F201" s="59" t="s">
        <v>176</v>
      </c>
      <c r="G201" s="66">
        <v>96.86</v>
      </c>
      <c r="H201" s="67" t="str">
        <f t="shared" si="33"/>
        <v>0</v>
      </c>
      <c r="I201" s="59">
        <v>0.7</v>
      </c>
      <c r="J201" s="68" t="str">
        <f t="shared" si="34"/>
        <v>0</v>
      </c>
      <c r="K201" s="72">
        <v>80.25</v>
      </c>
      <c r="L201" s="73" t="str">
        <f t="shared" si="35"/>
        <v>6</v>
      </c>
      <c r="M201" s="73">
        <v>0</v>
      </c>
      <c r="N201" s="73" t="str">
        <f t="shared" si="36"/>
        <v>8</v>
      </c>
      <c r="O201" s="72">
        <v>2</v>
      </c>
      <c r="P201" s="73" t="str">
        <f t="shared" si="37"/>
        <v>5</v>
      </c>
      <c r="Q201" s="74">
        <v>15</v>
      </c>
      <c r="R201" s="73" t="str">
        <f t="shared" si="38"/>
        <v>0</v>
      </c>
      <c r="S201" s="62">
        <v>58</v>
      </c>
      <c r="T201" s="73" t="str">
        <f t="shared" si="39"/>
        <v>10</v>
      </c>
      <c r="U201" s="73" t="s">
        <v>46</v>
      </c>
      <c r="V201" s="73">
        <f t="shared" si="40"/>
        <v>0</v>
      </c>
      <c r="W201" s="73" t="s">
        <v>67</v>
      </c>
      <c r="X201" s="73">
        <f t="shared" si="41"/>
        <v>0</v>
      </c>
      <c r="Y201" s="73">
        <v>0</v>
      </c>
      <c r="Z201" s="73" t="str">
        <f t="shared" si="42"/>
        <v>0</v>
      </c>
      <c r="AA201" s="73">
        <f t="shared" si="43"/>
        <v>29</v>
      </c>
      <c r="AB201" s="78"/>
    </row>
    <row r="202" spans="1:28" x14ac:dyDescent="0.25">
      <c r="A202" s="62">
        <v>107</v>
      </c>
      <c r="B202" s="59" t="s">
        <v>169</v>
      </c>
      <c r="C202" s="59" t="s">
        <v>170</v>
      </c>
      <c r="D202" s="59" t="s">
        <v>175</v>
      </c>
      <c r="E202" s="81" t="s">
        <v>131</v>
      </c>
      <c r="F202" s="59" t="s">
        <v>179</v>
      </c>
      <c r="G202" s="66">
        <v>98.43</v>
      </c>
      <c r="H202" s="67" t="str">
        <f t="shared" si="33"/>
        <v>0</v>
      </c>
      <c r="I202" s="59">
        <v>0.47</v>
      </c>
      <c r="J202" s="68" t="str">
        <f t="shared" si="34"/>
        <v>0</v>
      </c>
      <c r="K202" s="72">
        <v>82.86</v>
      </c>
      <c r="L202" s="73" t="str">
        <f t="shared" si="35"/>
        <v>6</v>
      </c>
      <c r="M202" s="73">
        <v>0</v>
      </c>
      <c r="N202" s="73" t="str">
        <f t="shared" si="36"/>
        <v>8</v>
      </c>
      <c r="O202" s="72">
        <v>16</v>
      </c>
      <c r="P202" s="73" t="str">
        <f t="shared" si="37"/>
        <v>5</v>
      </c>
      <c r="Q202" s="74">
        <v>8</v>
      </c>
      <c r="R202" s="73" t="str">
        <f t="shared" si="38"/>
        <v>0</v>
      </c>
      <c r="S202" s="62">
        <v>61</v>
      </c>
      <c r="T202" s="73" t="str">
        <f t="shared" si="39"/>
        <v>10</v>
      </c>
      <c r="U202" s="73" t="s">
        <v>46</v>
      </c>
      <c r="V202" s="73">
        <f t="shared" si="40"/>
        <v>0</v>
      </c>
      <c r="W202" s="73" t="s">
        <v>67</v>
      </c>
      <c r="X202" s="73">
        <f t="shared" si="41"/>
        <v>0</v>
      </c>
      <c r="Y202" s="73">
        <v>0</v>
      </c>
      <c r="Z202" s="73" t="str">
        <f t="shared" si="42"/>
        <v>0</v>
      </c>
      <c r="AA202" s="73">
        <f t="shared" si="43"/>
        <v>29</v>
      </c>
      <c r="AB202" s="78"/>
    </row>
    <row r="203" spans="1:28" x14ac:dyDescent="0.25">
      <c r="A203" s="62">
        <v>130</v>
      </c>
      <c r="B203" s="59" t="s">
        <v>169</v>
      </c>
      <c r="C203" s="59" t="s">
        <v>170</v>
      </c>
      <c r="D203" s="59" t="s">
        <v>137</v>
      </c>
      <c r="E203" s="81" t="s">
        <v>141</v>
      </c>
      <c r="F203" s="59" t="s">
        <v>179</v>
      </c>
      <c r="G203" s="66">
        <v>95.27</v>
      </c>
      <c r="H203" s="67" t="str">
        <f t="shared" si="33"/>
        <v>0</v>
      </c>
      <c r="I203" s="59">
        <v>0.17</v>
      </c>
      <c r="J203" s="68" t="str">
        <f t="shared" si="34"/>
        <v>0</v>
      </c>
      <c r="K203" s="72">
        <v>83.97</v>
      </c>
      <c r="L203" s="73" t="str">
        <f t="shared" si="35"/>
        <v>6</v>
      </c>
      <c r="M203" s="73">
        <v>0</v>
      </c>
      <c r="N203" s="73" t="str">
        <f t="shared" si="36"/>
        <v>8</v>
      </c>
      <c r="O203" s="72">
        <v>14</v>
      </c>
      <c r="P203" s="73" t="str">
        <f t="shared" si="37"/>
        <v>5</v>
      </c>
      <c r="Q203" s="74">
        <v>8</v>
      </c>
      <c r="R203" s="73" t="str">
        <f t="shared" si="38"/>
        <v>0</v>
      </c>
      <c r="S203" s="62">
        <v>74</v>
      </c>
      <c r="T203" s="73" t="str">
        <f t="shared" si="39"/>
        <v>10</v>
      </c>
      <c r="U203" s="73" t="s">
        <v>46</v>
      </c>
      <c r="V203" s="73">
        <f t="shared" si="40"/>
        <v>0</v>
      </c>
      <c r="W203" s="73" t="s">
        <v>67</v>
      </c>
      <c r="X203" s="73">
        <f t="shared" si="41"/>
        <v>0</v>
      </c>
      <c r="Y203" s="73">
        <v>0</v>
      </c>
      <c r="Z203" s="73" t="str">
        <f t="shared" si="42"/>
        <v>0</v>
      </c>
      <c r="AA203" s="73">
        <f t="shared" si="43"/>
        <v>29</v>
      </c>
      <c r="AB203" s="78"/>
    </row>
    <row r="204" spans="1:28" x14ac:dyDescent="0.25">
      <c r="A204" s="62">
        <v>159</v>
      </c>
      <c r="B204" s="59" t="s">
        <v>169</v>
      </c>
      <c r="C204" s="59" t="s">
        <v>170</v>
      </c>
      <c r="D204" s="59" t="s">
        <v>175</v>
      </c>
      <c r="E204" s="81" t="s">
        <v>131</v>
      </c>
      <c r="F204" s="59" t="s">
        <v>178</v>
      </c>
      <c r="G204" s="66">
        <v>114.05</v>
      </c>
      <c r="H204" s="67" t="str">
        <f t="shared" si="33"/>
        <v>0</v>
      </c>
      <c r="I204" s="59">
        <v>0.41</v>
      </c>
      <c r="J204" s="68" t="str">
        <f t="shared" si="34"/>
        <v>0</v>
      </c>
      <c r="K204" s="72">
        <v>84.73</v>
      </c>
      <c r="L204" s="73" t="str">
        <f t="shared" si="35"/>
        <v>6</v>
      </c>
      <c r="M204" s="73">
        <v>0</v>
      </c>
      <c r="N204" s="73" t="str">
        <f t="shared" si="36"/>
        <v>8</v>
      </c>
      <c r="O204" s="72">
        <v>3</v>
      </c>
      <c r="P204" s="73" t="str">
        <f t="shared" si="37"/>
        <v>5</v>
      </c>
      <c r="Q204" s="74">
        <v>8</v>
      </c>
      <c r="R204" s="73" t="str">
        <f t="shared" si="38"/>
        <v>0</v>
      </c>
      <c r="S204" s="62">
        <v>66</v>
      </c>
      <c r="T204" s="73" t="str">
        <f t="shared" si="39"/>
        <v>10</v>
      </c>
      <c r="U204" s="73" t="s">
        <v>46</v>
      </c>
      <c r="V204" s="73">
        <f t="shared" si="40"/>
        <v>0</v>
      </c>
      <c r="W204" s="73" t="s">
        <v>67</v>
      </c>
      <c r="X204" s="73">
        <f t="shared" si="41"/>
        <v>0</v>
      </c>
      <c r="Y204" s="73">
        <v>0</v>
      </c>
      <c r="Z204" s="73" t="str">
        <f t="shared" si="42"/>
        <v>0</v>
      </c>
      <c r="AA204" s="73">
        <f t="shared" si="43"/>
        <v>29</v>
      </c>
      <c r="AB204" s="78"/>
    </row>
    <row r="205" spans="1:28" x14ac:dyDescent="0.25">
      <c r="A205" s="62">
        <v>163</v>
      </c>
      <c r="B205" s="59" t="s">
        <v>169</v>
      </c>
      <c r="C205" s="59" t="s">
        <v>170</v>
      </c>
      <c r="D205" s="59" t="s">
        <v>175</v>
      </c>
      <c r="E205" s="80" t="s">
        <v>127</v>
      </c>
      <c r="F205" s="59" t="s">
        <v>178</v>
      </c>
      <c r="G205" s="66">
        <v>100.2</v>
      </c>
      <c r="H205" s="67" t="str">
        <f t="shared" si="33"/>
        <v>0</v>
      </c>
      <c r="I205" s="59">
        <v>0.41</v>
      </c>
      <c r="J205" s="68" t="str">
        <f t="shared" si="34"/>
        <v>0</v>
      </c>
      <c r="K205" s="72">
        <v>84.95</v>
      </c>
      <c r="L205" s="73" t="str">
        <f t="shared" si="35"/>
        <v>6</v>
      </c>
      <c r="M205" s="73">
        <v>0</v>
      </c>
      <c r="N205" s="73" t="str">
        <f t="shared" si="36"/>
        <v>8</v>
      </c>
      <c r="O205" s="72">
        <v>23</v>
      </c>
      <c r="P205" s="73" t="str">
        <f t="shared" si="37"/>
        <v>5</v>
      </c>
      <c r="Q205" s="74">
        <v>0</v>
      </c>
      <c r="R205" s="73" t="str">
        <f t="shared" si="38"/>
        <v>10</v>
      </c>
      <c r="S205" s="62">
        <v>0</v>
      </c>
      <c r="T205" s="73" t="str">
        <f t="shared" si="39"/>
        <v>10</v>
      </c>
      <c r="U205" s="73"/>
      <c r="V205" s="73">
        <f t="shared" si="40"/>
        <v>1</v>
      </c>
      <c r="W205" s="73" t="s">
        <v>67</v>
      </c>
      <c r="X205" s="73">
        <f t="shared" si="41"/>
        <v>0</v>
      </c>
      <c r="Y205" s="73">
        <v>0</v>
      </c>
      <c r="Z205" s="73" t="str">
        <f t="shared" si="42"/>
        <v>0</v>
      </c>
      <c r="AA205" s="73">
        <f t="shared" si="43"/>
        <v>40</v>
      </c>
      <c r="AB205" s="78"/>
    </row>
    <row r="206" spans="1:28" x14ac:dyDescent="0.25">
      <c r="A206" s="62">
        <v>169</v>
      </c>
      <c r="B206" s="59" t="s">
        <v>169</v>
      </c>
      <c r="C206" s="59" t="s">
        <v>170</v>
      </c>
      <c r="D206" s="59" t="s">
        <v>174</v>
      </c>
      <c r="E206" s="80" t="s">
        <v>143</v>
      </c>
      <c r="F206" s="59" t="s">
        <v>178</v>
      </c>
      <c r="G206" s="66">
        <v>132.32</v>
      </c>
      <c r="H206" s="67" t="str">
        <f t="shared" si="33"/>
        <v>0</v>
      </c>
      <c r="I206" s="59">
        <v>0</v>
      </c>
      <c r="J206" s="68" t="str">
        <f t="shared" si="34"/>
        <v>0</v>
      </c>
      <c r="K206" s="72">
        <v>82.69</v>
      </c>
      <c r="L206" s="73" t="str">
        <f t="shared" si="35"/>
        <v>6</v>
      </c>
      <c r="M206" s="73">
        <v>0</v>
      </c>
      <c r="N206" s="73" t="str">
        <f t="shared" si="36"/>
        <v>8</v>
      </c>
      <c r="O206" s="72">
        <v>18</v>
      </c>
      <c r="P206" s="73" t="str">
        <f t="shared" si="37"/>
        <v>5</v>
      </c>
      <c r="Q206" s="74">
        <v>0</v>
      </c>
      <c r="R206" s="73" t="str">
        <f t="shared" si="38"/>
        <v>10</v>
      </c>
      <c r="S206" s="62">
        <v>0</v>
      </c>
      <c r="T206" s="73" t="str">
        <f t="shared" si="39"/>
        <v>10</v>
      </c>
      <c r="U206" s="73"/>
      <c r="V206" s="73">
        <f t="shared" si="40"/>
        <v>1</v>
      </c>
      <c r="W206" s="73" t="s">
        <v>67</v>
      </c>
      <c r="X206" s="73">
        <f t="shared" si="41"/>
        <v>0</v>
      </c>
      <c r="Y206" s="73">
        <v>0</v>
      </c>
      <c r="Z206" s="73" t="str">
        <f t="shared" si="42"/>
        <v>0</v>
      </c>
      <c r="AA206" s="73">
        <f t="shared" si="43"/>
        <v>40</v>
      </c>
      <c r="AB206" s="78"/>
    </row>
    <row r="207" spans="1:28" x14ac:dyDescent="0.25">
      <c r="A207" s="62">
        <v>182</v>
      </c>
      <c r="B207" s="59" t="s">
        <v>169</v>
      </c>
      <c r="C207" s="59" t="s">
        <v>170</v>
      </c>
      <c r="D207" s="59" t="s">
        <v>137</v>
      </c>
      <c r="E207" s="81" t="s">
        <v>141</v>
      </c>
      <c r="F207" s="59" t="s">
        <v>178</v>
      </c>
      <c r="G207" s="66">
        <v>98.89</v>
      </c>
      <c r="H207" s="67" t="str">
        <f t="shared" si="33"/>
        <v>0</v>
      </c>
      <c r="I207" s="59">
        <v>1.39</v>
      </c>
      <c r="J207" s="68" t="str">
        <f t="shared" si="34"/>
        <v>8</v>
      </c>
      <c r="K207" s="72">
        <v>80.39</v>
      </c>
      <c r="L207" s="73" t="str">
        <f t="shared" si="35"/>
        <v>6</v>
      </c>
      <c r="M207" s="73">
        <v>100</v>
      </c>
      <c r="N207" s="73" t="str">
        <f t="shared" si="36"/>
        <v>0</v>
      </c>
      <c r="O207" s="72">
        <v>18</v>
      </c>
      <c r="P207" s="73" t="str">
        <f t="shared" si="37"/>
        <v>5</v>
      </c>
      <c r="Q207" s="74">
        <v>8</v>
      </c>
      <c r="R207" s="73" t="str">
        <f t="shared" si="38"/>
        <v>0</v>
      </c>
      <c r="S207" s="62">
        <v>65</v>
      </c>
      <c r="T207" s="73" t="str">
        <f t="shared" si="39"/>
        <v>10</v>
      </c>
      <c r="U207" s="73" t="s">
        <v>46</v>
      </c>
      <c r="V207" s="73">
        <f t="shared" si="40"/>
        <v>0</v>
      </c>
      <c r="W207" s="73" t="s">
        <v>67</v>
      </c>
      <c r="X207" s="73">
        <f t="shared" si="41"/>
        <v>0</v>
      </c>
      <c r="Y207" s="73">
        <v>0</v>
      </c>
      <c r="Z207" s="73" t="str">
        <f t="shared" si="42"/>
        <v>0</v>
      </c>
      <c r="AA207" s="73">
        <f t="shared" si="43"/>
        <v>29</v>
      </c>
      <c r="AB207" s="78"/>
    </row>
    <row r="208" spans="1:28" x14ac:dyDescent="0.25">
      <c r="A208" s="62">
        <v>160</v>
      </c>
      <c r="B208" s="59" t="s">
        <v>169</v>
      </c>
      <c r="C208" s="59" t="s">
        <v>170</v>
      </c>
      <c r="D208" s="59" t="s">
        <v>175</v>
      </c>
      <c r="E208" s="81" t="s">
        <v>130</v>
      </c>
      <c r="F208" s="59" t="s">
        <v>178</v>
      </c>
      <c r="G208" s="66">
        <v>109.38</v>
      </c>
      <c r="H208" s="67" t="str">
        <f t="shared" si="33"/>
        <v>0</v>
      </c>
      <c r="I208" s="59">
        <v>0.64</v>
      </c>
      <c r="J208" s="68" t="str">
        <f t="shared" si="34"/>
        <v>0</v>
      </c>
      <c r="K208" s="72">
        <v>96.8</v>
      </c>
      <c r="L208" s="73" t="str">
        <f t="shared" si="35"/>
        <v>0</v>
      </c>
      <c r="M208" s="73">
        <v>0</v>
      </c>
      <c r="N208" s="73" t="str">
        <f t="shared" si="36"/>
        <v>8</v>
      </c>
      <c r="O208" s="72">
        <v>31</v>
      </c>
      <c r="P208" s="73" t="str">
        <f t="shared" si="37"/>
        <v>10</v>
      </c>
      <c r="Q208" s="74">
        <v>11</v>
      </c>
      <c r="R208" s="73" t="str">
        <f t="shared" si="38"/>
        <v>0</v>
      </c>
      <c r="S208" s="62">
        <v>73</v>
      </c>
      <c r="T208" s="73" t="str">
        <f t="shared" si="39"/>
        <v>10</v>
      </c>
      <c r="U208" s="73" t="s">
        <v>46</v>
      </c>
      <c r="V208" s="73">
        <f t="shared" si="40"/>
        <v>0</v>
      </c>
      <c r="W208" s="73" t="s">
        <v>67</v>
      </c>
      <c r="X208" s="73">
        <f t="shared" si="41"/>
        <v>0</v>
      </c>
      <c r="Y208" s="73">
        <v>0</v>
      </c>
      <c r="Z208" s="73" t="str">
        <f t="shared" si="42"/>
        <v>0</v>
      </c>
      <c r="AA208" s="73">
        <f t="shared" si="43"/>
        <v>28</v>
      </c>
      <c r="AB208" s="78"/>
    </row>
    <row r="209" spans="1:28" x14ac:dyDescent="0.25">
      <c r="A209" s="62">
        <v>175</v>
      </c>
      <c r="B209" s="59" t="s">
        <v>169</v>
      </c>
      <c r="C209" s="59" t="s">
        <v>170</v>
      </c>
      <c r="D209" s="59" t="s">
        <v>136</v>
      </c>
      <c r="E209" s="80" t="s">
        <v>154</v>
      </c>
      <c r="F209" s="59" t="s">
        <v>178</v>
      </c>
      <c r="G209" s="66">
        <v>94.26</v>
      </c>
      <c r="H209" s="67" t="str">
        <f t="shared" si="33"/>
        <v>1</v>
      </c>
      <c r="I209" s="59">
        <v>0</v>
      </c>
      <c r="J209" s="68" t="str">
        <f t="shared" si="34"/>
        <v>0</v>
      </c>
      <c r="K209" s="72">
        <v>85.46</v>
      </c>
      <c r="L209" s="73" t="str">
        <f t="shared" si="35"/>
        <v>4</v>
      </c>
      <c r="M209" s="73">
        <v>0</v>
      </c>
      <c r="N209" s="73" t="str">
        <f t="shared" si="36"/>
        <v>8</v>
      </c>
      <c r="O209" s="72">
        <v>0</v>
      </c>
      <c r="P209" s="73" t="str">
        <f t="shared" si="37"/>
        <v>5</v>
      </c>
      <c r="Q209" s="74">
        <v>0</v>
      </c>
      <c r="R209" s="73" t="str">
        <f t="shared" si="38"/>
        <v>10</v>
      </c>
      <c r="S209" s="62">
        <v>0</v>
      </c>
      <c r="T209" s="73" t="str">
        <f t="shared" si="39"/>
        <v>10</v>
      </c>
      <c r="U209" s="73"/>
      <c r="V209" s="73">
        <f t="shared" si="40"/>
        <v>1</v>
      </c>
      <c r="W209" s="73" t="s">
        <v>67</v>
      </c>
      <c r="X209" s="73">
        <f t="shared" si="41"/>
        <v>0</v>
      </c>
      <c r="Y209" s="73">
        <v>0</v>
      </c>
      <c r="Z209" s="73" t="str">
        <f t="shared" si="42"/>
        <v>0</v>
      </c>
      <c r="AA209" s="73">
        <f t="shared" si="43"/>
        <v>39</v>
      </c>
      <c r="AB209" s="78"/>
    </row>
    <row r="210" spans="1:28" x14ac:dyDescent="0.25">
      <c r="A210" s="62">
        <v>207</v>
      </c>
      <c r="B210" s="59" t="s">
        <v>169</v>
      </c>
      <c r="C210" s="65" t="s">
        <v>170</v>
      </c>
      <c r="D210" s="65" t="s">
        <v>171</v>
      </c>
      <c r="E210" s="80" t="s">
        <v>103</v>
      </c>
      <c r="F210" s="65" t="s">
        <v>178</v>
      </c>
      <c r="G210" s="71">
        <v>86.13</v>
      </c>
      <c r="H210" s="67" t="str">
        <f t="shared" si="33"/>
        <v>1</v>
      </c>
      <c r="I210" s="65">
        <v>0</v>
      </c>
      <c r="J210" s="68" t="str">
        <f t="shared" si="34"/>
        <v>0</v>
      </c>
      <c r="K210" s="72">
        <v>88.24</v>
      </c>
      <c r="L210" s="73" t="str">
        <f t="shared" si="35"/>
        <v>4</v>
      </c>
      <c r="M210" s="73">
        <v>0</v>
      </c>
      <c r="N210" s="73" t="str">
        <f t="shared" si="36"/>
        <v>8</v>
      </c>
      <c r="O210" s="72">
        <v>5</v>
      </c>
      <c r="P210" s="73" t="str">
        <f t="shared" si="37"/>
        <v>5</v>
      </c>
      <c r="Q210" s="74">
        <v>0</v>
      </c>
      <c r="R210" s="73" t="str">
        <f t="shared" si="38"/>
        <v>10</v>
      </c>
      <c r="S210" s="62">
        <v>0</v>
      </c>
      <c r="T210" s="73" t="str">
        <f t="shared" si="39"/>
        <v>10</v>
      </c>
      <c r="U210" s="73"/>
      <c r="V210" s="73">
        <f t="shared" si="40"/>
        <v>1</v>
      </c>
      <c r="W210" s="73" t="s">
        <v>67</v>
      </c>
      <c r="X210" s="73">
        <f t="shared" si="41"/>
        <v>0</v>
      </c>
      <c r="Y210" s="73">
        <v>0</v>
      </c>
      <c r="Z210" s="73" t="str">
        <f t="shared" si="42"/>
        <v>0</v>
      </c>
      <c r="AA210" s="73">
        <f t="shared" si="43"/>
        <v>39</v>
      </c>
      <c r="AB210" s="78"/>
    </row>
    <row r="211" spans="1:28" x14ac:dyDescent="0.25">
      <c r="A211" s="62">
        <v>208</v>
      </c>
      <c r="B211" s="59" t="s">
        <v>169</v>
      </c>
      <c r="C211" s="65" t="s">
        <v>170</v>
      </c>
      <c r="D211" s="65" t="s">
        <v>171</v>
      </c>
      <c r="E211" s="81" t="s">
        <v>102</v>
      </c>
      <c r="F211" s="65" t="s">
        <v>178</v>
      </c>
      <c r="G211" s="71">
        <v>97.75</v>
      </c>
      <c r="H211" s="67" t="str">
        <f t="shared" si="33"/>
        <v>0</v>
      </c>
      <c r="I211" s="65">
        <v>0.13</v>
      </c>
      <c r="J211" s="68" t="str">
        <f t="shared" si="34"/>
        <v>0</v>
      </c>
      <c r="K211" s="72">
        <v>91.62</v>
      </c>
      <c r="L211" s="73" t="str">
        <f t="shared" si="35"/>
        <v>2</v>
      </c>
      <c r="M211" s="73">
        <v>0</v>
      </c>
      <c r="N211" s="73" t="str">
        <f t="shared" si="36"/>
        <v>8</v>
      </c>
      <c r="O211" s="72">
        <v>20</v>
      </c>
      <c r="P211" s="73" t="str">
        <f t="shared" si="37"/>
        <v>5</v>
      </c>
      <c r="Q211" s="74">
        <v>9</v>
      </c>
      <c r="R211" s="73" t="str">
        <f t="shared" si="38"/>
        <v>0</v>
      </c>
      <c r="S211" s="62">
        <v>70</v>
      </c>
      <c r="T211" s="73" t="str">
        <f t="shared" si="39"/>
        <v>10</v>
      </c>
      <c r="U211" s="73" t="s">
        <v>46</v>
      </c>
      <c r="V211" s="73">
        <f t="shared" si="40"/>
        <v>0</v>
      </c>
      <c r="W211" s="73" t="s">
        <v>67</v>
      </c>
      <c r="X211" s="73">
        <f t="shared" si="41"/>
        <v>0</v>
      </c>
      <c r="Y211" s="73">
        <v>50</v>
      </c>
      <c r="Z211" s="73" t="str">
        <f t="shared" si="42"/>
        <v>3</v>
      </c>
      <c r="AA211" s="73">
        <f t="shared" si="43"/>
        <v>28</v>
      </c>
      <c r="AB211" s="78"/>
    </row>
    <row r="212" spans="1:28" x14ac:dyDescent="0.25">
      <c r="A212" s="62">
        <v>234</v>
      </c>
      <c r="B212" s="59" t="s">
        <v>169</v>
      </c>
      <c r="C212" s="65" t="s">
        <v>170</v>
      </c>
      <c r="D212" s="65" t="s">
        <v>137</v>
      </c>
      <c r="E212" s="81" t="s">
        <v>141</v>
      </c>
      <c r="F212" s="65" t="s">
        <v>172</v>
      </c>
      <c r="G212" s="71">
        <v>142.69999999999999</v>
      </c>
      <c r="H212" s="67" t="str">
        <f t="shared" si="33"/>
        <v>0</v>
      </c>
      <c r="I212" s="65">
        <v>0.09</v>
      </c>
      <c r="J212" s="68" t="str">
        <f t="shared" si="34"/>
        <v>0</v>
      </c>
      <c r="K212" s="72">
        <v>86.6</v>
      </c>
      <c r="L212" s="73" t="str">
        <f t="shared" si="35"/>
        <v>4</v>
      </c>
      <c r="M212" s="73">
        <v>0</v>
      </c>
      <c r="N212" s="73" t="str">
        <f t="shared" si="36"/>
        <v>8</v>
      </c>
      <c r="O212" s="72">
        <v>8</v>
      </c>
      <c r="P212" s="73" t="str">
        <f t="shared" si="37"/>
        <v>5</v>
      </c>
      <c r="Q212" s="74">
        <v>8</v>
      </c>
      <c r="R212" s="73" t="str">
        <f t="shared" si="38"/>
        <v>0</v>
      </c>
      <c r="S212" s="62">
        <v>65</v>
      </c>
      <c r="T212" s="73" t="str">
        <f t="shared" si="39"/>
        <v>10</v>
      </c>
      <c r="U212" s="73" t="s">
        <v>46</v>
      </c>
      <c r="V212" s="73">
        <f t="shared" si="40"/>
        <v>0</v>
      </c>
      <c r="W212" s="73" t="s">
        <v>67</v>
      </c>
      <c r="X212" s="73">
        <f t="shared" si="41"/>
        <v>0</v>
      </c>
      <c r="Y212" s="73">
        <v>3</v>
      </c>
      <c r="Z212" s="73" t="str">
        <f t="shared" si="42"/>
        <v>1</v>
      </c>
      <c r="AA212" s="73">
        <f t="shared" si="43"/>
        <v>28</v>
      </c>
      <c r="AB212" s="78"/>
    </row>
    <row r="213" spans="1:28" x14ac:dyDescent="0.25">
      <c r="A213" s="62">
        <v>241</v>
      </c>
      <c r="B213" s="59" t="s">
        <v>169</v>
      </c>
      <c r="C213" s="65" t="s">
        <v>170</v>
      </c>
      <c r="D213" s="65" t="s">
        <v>119</v>
      </c>
      <c r="E213" s="80" t="s">
        <v>120</v>
      </c>
      <c r="F213" s="65" t="s">
        <v>172</v>
      </c>
      <c r="G213" s="71">
        <v>128.74</v>
      </c>
      <c r="H213" s="67" t="str">
        <f t="shared" si="33"/>
        <v>0</v>
      </c>
      <c r="I213" s="65">
        <v>0</v>
      </c>
      <c r="J213" s="68" t="str">
        <f t="shared" si="34"/>
        <v>0</v>
      </c>
      <c r="K213" s="72">
        <v>90.91</v>
      </c>
      <c r="L213" s="73" t="str">
        <f t="shared" si="35"/>
        <v>2</v>
      </c>
      <c r="M213" s="73">
        <v>0</v>
      </c>
      <c r="N213" s="73" t="str">
        <f t="shared" si="36"/>
        <v>8</v>
      </c>
      <c r="O213" s="72">
        <v>18</v>
      </c>
      <c r="P213" s="73" t="str">
        <f t="shared" si="37"/>
        <v>5</v>
      </c>
      <c r="Q213" s="74">
        <v>0</v>
      </c>
      <c r="R213" s="73" t="str">
        <f t="shared" si="38"/>
        <v>10</v>
      </c>
      <c r="S213" s="62">
        <v>0</v>
      </c>
      <c r="T213" s="73" t="str">
        <f t="shared" si="39"/>
        <v>10</v>
      </c>
      <c r="U213" s="73"/>
      <c r="V213" s="73">
        <f t="shared" si="40"/>
        <v>1</v>
      </c>
      <c r="W213" s="73" t="s">
        <v>67</v>
      </c>
      <c r="X213" s="73">
        <f t="shared" si="41"/>
        <v>0</v>
      </c>
      <c r="Y213" s="73">
        <v>77</v>
      </c>
      <c r="Z213" s="73" t="str">
        <f t="shared" si="42"/>
        <v>3</v>
      </c>
      <c r="AA213" s="73">
        <f t="shared" si="43"/>
        <v>39</v>
      </c>
      <c r="AB213" s="78"/>
    </row>
    <row r="214" spans="1:28" x14ac:dyDescent="0.25">
      <c r="A214" s="62">
        <v>48</v>
      </c>
      <c r="B214" s="59" t="s">
        <v>169</v>
      </c>
      <c r="C214" s="59" t="s">
        <v>170</v>
      </c>
      <c r="D214" s="59" t="s">
        <v>171</v>
      </c>
      <c r="E214" s="80" t="s">
        <v>106</v>
      </c>
      <c r="F214" s="59" t="s">
        <v>177</v>
      </c>
      <c r="G214" s="66">
        <v>98.34</v>
      </c>
      <c r="H214" s="67" t="str">
        <f t="shared" si="33"/>
        <v>0</v>
      </c>
      <c r="I214" s="59">
        <v>0</v>
      </c>
      <c r="J214" s="68" t="str">
        <f t="shared" si="34"/>
        <v>0</v>
      </c>
      <c r="K214" s="72">
        <v>89.03</v>
      </c>
      <c r="L214" s="73" t="str">
        <f t="shared" si="35"/>
        <v>4</v>
      </c>
      <c r="M214" s="73">
        <v>0</v>
      </c>
      <c r="N214" s="73" t="str">
        <f t="shared" si="36"/>
        <v>8</v>
      </c>
      <c r="O214" s="72">
        <v>22</v>
      </c>
      <c r="P214" s="73" t="str">
        <f t="shared" si="37"/>
        <v>5</v>
      </c>
      <c r="Q214" s="74">
        <v>0</v>
      </c>
      <c r="R214" s="73" t="str">
        <f t="shared" si="38"/>
        <v>10</v>
      </c>
      <c r="S214" s="62">
        <v>0</v>
      </c>
      <c r="T214" s="73" t="str">
        <f t="shared" si="39"/>
        <v>10</v>
      </c>
      <c r="U214" s="73"/>
      <c r="V214" s="73">
        <f t="shared" si="40"/>
        <v>1</v>
      </c>
      <c r="W214" s="73" t="s">
        <v>67</v>
      </c>
      <c r="X214" s="73">
        <f t="shared" si="41"/>
        <v>0</v>
      </c>
      <c r="Y214" s="73">
        <v>0</v>
      </c>
      <c r="Z214" s="73" t="str">
        <f t="shared" si="42"/>
        <v>0</v>
      </c>
      <c r="AA214" s="73">
        <f t="shared" si="43"/>
        <v>38</v>
      </c>
      <c r="AB214" s="78"/>
    </row>
    <row r="215" spans="1:28" x14ac:dyDescent="0.25">
      <c r="A215" s="62">
        <v>140</v>
      </c>
      <c r="B215" s="59" t="s">
        <v>169</v>
      </c>
      <c r="C215" s="59" t="s">
        <v>170</v>
      </c>
      <c r="D215" s="59" t="s">
        <v>135</v>
      </c>
      <c r="E215" s="80" t="s">
        <v>135</v>
      </c>
      <c r="F215" s="59" t="s">
        <v>179</v>
      </c>
      <c r="G215" s="66">
        <v>103.4</v>
      </c>
      <c r="H215" s="67" t="str">
        <f t="shared" si="33"/>
        <v>0</v>
      </c>
      <c r="I215" s="59">
        <v>0.53</v>
      </c>
      <c r="J215" s="68" t="str">
        <f t="shared" si="34"/>
        <v>0</v>
      </c>
      <c r="K215" s="72">
        <v>89.47</v>
      </c>
      <c r="L215" s="73" t="str">
        <f t="shared" si="35"/>
        <v>4</v>
      </c>
      <c r="M215" s="73">
        <v>0</v>
      </c>
      <c r="N215" s="73" t="str">
        <f t="shared" si="36"/>
        <v>8</v>
      </c>
      <c r="O215" s="72">
        <v>22</v>
      </c>
      <c r="P215" s="73" t="str">
        <f t="shared" si="37"/>
        <v>5</v>
      </c>
      <c r="Q215" s="74">
        <v>0</v>
      </c>
      <c r="R215" s="73" t="str">
        <f t="shared" si="38"/>
        <v>10</v>
      </c>
      <c r="S215" s="62">
        <v>0</v>
      </c>
      <c r="T215" s="73" t="str">
        <f t="shared" si="39"/>
        <v>10</v>
      </c>
      <c r="U215" s="73"/>
      <c r="V215" s="73">
        <f t="shared" si="40"/>
        <v>1</v>
      </c>
      <c r="W215" s="73" t="s">
        <v>67</v>
      </c>
      <c r="X215" s="73">
        <f t="shared" si="41"/>
        <v>0</v>
      </c>
      <c r="Y215" s="73">
        <v>0</v>
      </c>
      <c r="Z215" s="73" t="str">
        <f t="shared" si="42"/>
        <v>0</v>
      </c>
      <c r="AA215" s="73">
        <f t="shared" si="43"/>
        <v>38</v>
      </c>
      <c r="AB215" s="78"/>
    </row>
    <row r="216" spans="1:28" x14ac:dyDescent="0.25">
      <c r="A216" s="62">
        <v>240</v>
      </c>
      <c r="B216" s="59" t="s">
        <v>169</v>
      </c>
      <c r="C216" s="65" t="s">
        <v>170</v>
      </c>
      <c r="D216" s="65" t="s">
        <v>119</v>
      </c>
      <c r="E216" s="81" t="s">
        <v>121</v>
      </c>
      <c r="F216" s="65" t="s">
        <v>172</v>
      </c>
      <c r="G216" s="71">
        <v>177.88</v>
      </c>
      <c r="H216" s="67" t="str">
        <f t="shared" si="33"/>
        <v>0</v>
      </c>
      <c r="I216" s="65">
        <v>7.0000000000000007E-2</v>
      </c>
      <c r="J216" s="68" t="str">
        <f t="shared" si="34"/>
        <v>0</v>
      </c>
      <c r="K216" s="72">
        <v>90.91</v>
      </c>
      <c r="L216" s="73" t="str">
        <f t="shared" si="35"/>
        <v>2</v>
      </c>
      <c r="M216" s="73">
        <v>0</v>
      </c>
      <c r="N216" s="73" t="str">
        <f t="shared" si="36"/>
        <v>8</v>
      </c>
      <c r="O216" s="72">
        <v>16</v>
      </c>
      <c r="P216" s="73" t="str">
        <f t="shared" si="37"/>
        <v>5</v>
      </c>
      <c r="Q216" s="74">
        <v>11</v>
      </c>
      <c r="R216" s="73" t="str">
        <f t="shared" si="38"/>
        <v>0</v>
      </c>
      <c r="S216" s="62">
        <v>74</v>
      </c>
      <c r="T216" s="73" t="str">
        <f t="shared" si="39"/>
        <v>10</v>
      </c>
      <c r="U216" s="73" t="s">
        <v>46</v>
      </c>
      <c r="V216" s="73">
        <f t="shared" si="40"/>
        <v>0</v>
      </c>
      <c r="W216" s="73" t="s">
        <v>67</v>
      </c>
      <c r="X216" s="73">
        <f t="shared" si="41"/>
        <v>0</v>
      </c>
      <c r="Y216" s="73">
        <v>39</v>
      </c>
      <c r="Z216" s="73" t="str">
        <f t="shared" si="42"/>
        <v>2</v>
      </c>
      <c r="AA216" s="73">
        <f t="shared" si="43"/>
        <v>27</v>
      </c>
      <c r="AB216" s="78"/>
    </row>
    <row r="217" spans="1:28" x14ac:dyDescent="0.25">
      <c r="A217" s="62">
        <v>246</v>
      </c>
      <c r="B217" s="59" t="s">
        <v>169</v>
      </c>
      <c r="C217" s="65" t="s">
        <v>170</v>
      </c>
      <c r="D217" s="65" t="s">
        <v>173</v>
      </c>
      <c r="E217" s="80" t="s">
        <v>116</v>
      </c>
      <c r="F217" s="65" t="s">
        <v>172</v>
      </c>
      <c r="G217" s="71">
        <v>101.07</v>
      </c>
      <c r="H217" s="67" t="str">
        <f t="shared" si="33"/>
        <v>0</v>
      </c>
      <c r="I217" s="65">
        <v>0.56000000000000005</v>
      </c>
      <c r="J217" s="68" t="str">
        <f t="shared" si="34"/>
        <v>0</v>
      </c>
      <c r="K217" s="72">
        <v>87.5</v>
      </c>
      <c r="L217" s="73" t="str">
        <f t="shared" si="35"/>
        <v>4</v>
      </c>
      <c r="M217" s="72">
        <v>0</v>
      </c>
      <c r="N217" s="73" t="str">
        <f t="shared" si="36"/>
        <v>8</v>
      </c>
      <c r="O217" s="72">
        <v>25</v>
      </c>
      <c r="P217" s="73" t="str">
        <f t="shared" si="37"/>
        <v>5</v>
      </c>
      <c r="Q217" s="74">
        <v>0</v>
      </c>
      <c r="R217" s="73" t="str">
        <f t="shared" si="38"/>
        <v>10</v>
      </c>
      <c r="S217" s="62">
        <v>0</v>
      </c>
      <c r="T217" s="73" t="str">
        <f t="shared" si="39"/>
        <v>10</v>
      </c>
      <c r="U217" s="73"/>
      <c r="V217" s="73">
        <f t="shared" si="40"/>
        <v>1</v>
      </c>
      <c r="W217" s="73" t="s">
        <v>67</v>
      </c>
      <c r="X217" s="73">
        <f t="shared" si="41"/>
        <v>0</v>
      </c>
      <c r="Y217" s="73">
        <v>0</v>
      </c>
      <c r="Z217" s="73" t="str">
        <f t="shared" si="42"/>
        <v>0</v>
      </c>
      <c r="AA217" s="73">
        <f t="shared" si="43"/>
        <v>38</v>
      </c>
      <c r="AB217" s="78"/>
    </row>
    <row r="218" spans="1:28" x14ac:dyDescent="0.25">
      <c r="A218" s="62">
        <v>18</v>
      </c>
      <c r="B218" s="59" t="s">
        <v>169</v>
      </c>
      <c r="C218" s="59" t="s">
        <v>170</v>
      </c>
      <c r="D218" s="59" t="s">
        <v>136</v>
      </c>
      <c r="E218" s="81" t="s">
        <v>136</v>
      </c>
      <c r="F218" s="59" t="s">
        <v>177</v>
      </c>
      <c r="G218" s="66">
        <v>90.98</v>
      </c>
      <c r="H218" s="67" t="str">
        <f t="shared" si="33"/>
        <v>1</v>
      </c>
      <c r="I218" s="59">
        <v>0.63</v>
      </c>
      <c r="J218" s="68" t="str">
        <f t="shared" si="34"/>
        <v>0</v>
      </c>
      <c r="K218" s="72">
        <v>93.58</v>
      </c>
      <c r="L218" s="73" t="str">
        <f t="shared" si="35"/>
        <v>2</v>
      </c>
      <c r="M218" s="73">
        <v>0</v>
      </c>
      <c r="N218" s="73" t="str">
        <f t="shared" si="36"/>
        <v>8</v>
      </c>
      <c r="O218" s="72">
        <v>9</v>
      </c>
      <c r="P218" s="73" t="str">
        <f t="shared" si="37"/>
        <v>5</v>
      </c>
      <c r="Q218" s="74">
        <v>9</v>
      </c>
      <c r="R218" s="73" t="str">
        <f t="shared" si="38"/>
        <v>0</v>
      </c>
      <c r="S218" s="62">
        <v>68</v>
      </c>
      <c r="T218" s="73" t="str">
        <f t="shared" si="39"/>
        <v>10</v>
      </c>
      <c r="U218" s="73" t="s">
        <v>46</v>
      </c>
      <c r="V218" s="73">
        <f t="shared" si="40"/>
        <v>0</v>
      </c>
      <c r="W218" s="73" t="s">
        <v>67</v>
      </c>
      <c r="X218" s="73">
        <f t="shared" si="41"/>
        <v>0</v>
      </c>
      <c r="Y218" s="73">
        <v>0</v>
      </c>
      <c r="Z218" s="73" t="str">
        <f t="shared" si="42"/>
        <v>0</v>
      </c>
      <c r="AA218" s="73">
        <f t="shared" si="43"/>
        <v>26</v>
      </c>
      <c r="AB218" s="78"/>
    </row>
    <row r="219" spans="1:28" x14ac:dyDescent="0.25">
      <c r="A219" s="62">
        <v>21</v>
      </c>
      <c r="B219" s="59" t="s">
        <v>169</v>
      </c>
      <c r="C219" s="59" t="s">
        <v>170</v>
      </c>
      <c r="D219" s="59" t="s">
        <v>136</v>
      </c>
      <c r="E219" s="81" t="s">
        <v>149</v>
      </c>
      <c r="F219" s="59" t="s">
        <v>177</v>
      </c>
      <c r="G219" s="66">
        <v>19.600000000000001</v>
      </c>
      <c r="H219" s="67" t="str">
        <f t="shared" si="33"/>
        <v>1</v>
      </c>
      <c r="I219" s="59">
        <v>0.59</v>
      </c>
      <c r="J219" s="68" t="str">
        <f t="shared" si="34"/>
        <v>0</v>
      </c>
      <c r="K219" s="72">
        <v>94.1</v>
      </c>
      <c r="L219" s="73" t="str">
        <f t="shared" si="35"/>
        <v>2</v>
      </c>
      <c r="M219" s="73">
        <v>0</v>
      </c>
      <c r="N219" s="73" t="str">
        <f t="shared" si="36"/>
        <v>8</v>
      </c>
      <c r="O219" s="72">
        <v>0</v>
      </c>
      <c r="P219" s="73" t="str">
        <f t="shared" si="37"/>
        <v>5</v>
      </c>
      <c r="Q219" s="74">
        <v>8</v>
      </c>
      <c r="R219" s="73" t="str">
        <f t="shared" si="38"/>
        <v>0</v>
      </c>
      <c r="S219" s="62">
        <v>70</v>
      </c>
      <c r="T219" s="73" t="str">
        <f t="shared" si="39"/>
        <v>10</v>
      </c>
      <c r="U219" s="73" t="s">
        <v>46</v>
      </c>
      <c r="V219" s="73">
        <f t="shared" si="40"/>
        <v>0</v>
      </c>
      <c r="W219" s="73" t="s">
        <v>67</v>
      </c>
      <c r="X219" s="73">
        <f t="shared" si="41"/>
        <v>0</v>
      </c>
      <c r="Y219" s="73">
        <v>0</v>
      </c>
      <c r="Z219" s="73" t="str">
        <f t="shared" si="42"/>
        <v>0</v>
      </c>
      <c r="AA219" s="73">
        <f t="shared" si="43"/>
        <v>26</v>
      </c>
      <c r="AB219" s="78"/>
    </row>
    <row r="220" spans="1:28" x14ac:dyDescent="0.25">
      <c r="A220" s="62">
        <v>23</v>
      </c>
      <c r="B220" s="59" t="s">
        <v>169</v>
      </c>
      <c r="C220" s="59" t="s">
        <v>170</v>
      </c>
      <c r="D220" s="59" t="s">
        <v>137</v>
      </c>
      <c r="E220" s="81" t="s">
        <v>145</v>
      </c>
      <c r="F220" s="59" t="s">
        <v>177</v>
      </c>
      <c r="G220" s="66">
        <v>47.79</v>
      </c>
      <c r="H220" s="67" t="str">
        <f t="shared" si="33"/>
        <v>1</v>
      </c>
      <c r="I220" s="59">
        <v>0.6</v>
      </c>
      <c r="J220" s="68" t="str">
        <f t="shared" si="34"/>
        <v>0</v>
      </c>
      <c r="K220" s="72">
        <v>91.1</v>
      </c>
      <c r="L220" s="73" t="str">
        <f t="shared" si="35"/>
        <v>2</v>
      </c>
      <c r="M220" s="73">
        <v>0</v>
      </c>
      <c r="N220" s="73" t="str">
        <f t="shared" si="36"/>
        <v>8</v>
      </c>
      <c r="O220" s="72">
        <v>0</v>
      </c>
      <c r="P220" s="73" t="str">
        <f t="shared" si="37"/>
        <v>5</v>
      </c>
      <c r="Q220" s="74">
        <v>10</v>
      </c>
      <c r="R220" s="73" t="str">
        <f t="shared" si="38"/>
        <v>0</v>
      </c>
      <c r="S220" s="62">
        <v>64</v>
      </c>
      <c r="T220" s="73" t="str">
        <f t="shared" si="39"/>
        <v>10</v>
      </c>
      <c r="U220" s="73" t="s">
        <v>46</v>
      </c>
      <c r="V220" s="73">
        <f t="shared" si="40"/>
        <v>0</v>
      </c>
      <c r="W220" s="73" t="s">
        <v>67</v>
      </c>
      <c r="X220" s="73">
        <f t="shared" si="41"/>
        <v>0</v>
      </c>
      <c r="Y220" s="73">
        <v>0</v>
      </c>
      <c r="Z220" s="73" t="str">
        <f t="shared" si="42"/>
        <v>0</v>
      </c>
      <c r="AA220" s="73">
        <f t="shared" si="43"/>
        <v>26</v>
      </c>
      <c r="AB220" s="78"/>
    </row>
    <row r="221" spans="1:28" x14ac:dyDescent="0.25">
      <c r="A221" s="62">
        <v>36</v>
      </c>
      <c r="B221" s="59" t="s">
        <v>169</v>
      </c>
      <c r="C221" s="59" t="s">
        <v>170</v>
      </c>
      <c r="D221" s="59" t="s">
        <v>135</v>
      </c>
      <c r="E221" s="80" t="s">
        <v>135</v>
      </c>
      <c r="F221" s="59" t="s">
        <v>177</v>
      </c>
      <c r="G221" s="66">
        <v>88.76</v>
      </c>
      <c r="H221" s="67" t="str">
        <f t="shared" si="33"/>
        <v>1</v>
      </c>
      <c r="I221" s="59">
        <v>0.56000000000000005</v>
      </c>
      <c r="J221" s="68" t="str">
        <f t="shared" si="34"/>
        <v>0</v>
      </c>
      <c r="K221" s="72">
        <v>93.44</v>
      </c>
      <c r="L221" s="73" t="str">
        <f t="shared" si="35"/>
        <v>2</v>
      </c>
      <c r="M221" s="73">
        <v>0</v>
      </c>
      <c r="N221" s="73" t="str">
        <f t="shared" si="36"/>
        <v>8</v>
      </c>
      <c r="O221" s="72">
        <v>21</v>
      </c>
      <c r="P221" s="73" t="str">
        <f t="shared" si="37"/>
        <v>5</v>
      </c>
      <c r="Q221" s="74">
        <v>0</v>
      </c>
      <c r="R221" s="73" t="str">
        <f t="shared" si="38"/>
        <v>10</v>
      </c>
      <c r="S221" s="62">
        <v>0</v>
      </c>
      <c r="T221" s="73" t="str">
        <f t="shared" si="39"/>
        <v>10</v>
      </c>
      <c r="U221" s="73"/>
      <c r="V221" s="73">
        <f t="shared" si="40"/>
        <v>1</v>
      </c>
      <c r="W221" s="73" t="s">
        <v>67</v>
      </c>
      <c r="X221" s="73">
        <f t="shared" si="41"/>
        <v>0</v>
      </c>
      <c r="Y221" s="73">
        <v>0</v>
      </c>
      <c r="Z221" s="73" t="str">
        <f t="shared" si="42"/>
        <v>0</v>
      </c>
      <c r="AA221" s="73">
        <f t="shared" si="43"/>
        <v>37</v>
      </c>
      <c r="AB221" s="78"/>
    </row>
    <row r="222" spans="1:28" x14ac:dyDescent="0.25">
      <c r="A222" s="62">
        <v>39</v>
      </c>
      <c r="B222" s="59" t="s">
        <v>169</v>
      </c>
      <c r="C222" s="59" t="s">
        <v>170</v>
      </c>
      <c r="D222" s="59" t="s">
        <v>173</v>
      </c>
      <c r="E222" s="80" t="s">
        <v>115</v>
      </c>
      <c r="F222" s="59" t="s">
        <v>177</v>
      </c>
      <c r="G222" s="66">
        <v>92.76</v>
      </c>
      <c r="H222" s="67" t="str">
        <f t="shared" si="33"/>
        <v>1</v>
      </c>
      <c r="I222" s="59">
        <v>0.37</v>
      </c>
      <c r="J222" s="68" t="str">
        <f t="shared" si="34"/>
        <v>0</v>
      </c>
      <c r="K222" s="72">
        <v>91.88</v>
      </c>
      <c r="L222" s="73" t="str">
        <f t="shared" si="35"/>
        <v>2</v>
      </c>
      <c r="M222" s="73">
        <v>0</v>
      </c>
      <c r="N222" s="73" t="str">
        <f t="shared" si="36"/>
        <v>8</v>
      </c>
      <c r="O222" s="72">
        <v>10</v>
      </c>
      <c r="P222" s="73" t="str">
        <f t="shared" si="37"/>
        <v>5</v>
      </c>
      <c r="Q222" s="74">
        <v>0</v>
      </c>
      <c r="R222" s="73" t="str">
        <f t="shared" si="38"/>
        <v>10</v>
      </c>
      <c r="S222" s="62">
        <v>0</v>
      </c>
      <c r="T222" s="73" t="str">
        <f t="shared" si="39"/>
        <v>10</v>
      </c>
      <c r="U222" s="73"/>
      <c r="V222" s="73">
        <f t="shared" si="40"/>
        <v>1</v>
      </c>
      <c r="W222" s="73" t="s">
        <v>67</v>
      </c>
      <c r="X222" s="73">
        <f t="shared" si="41"/>
        <v>0</v>
      </c>
      <c r="Y222" s="73">
        <v>0</v>
      </c>
      <c r="Z222" s="73" t="str">
        <f t="shared" si="42"/>
        <v>0</v>
      </c>
      <c r="AA222" s="73">
        <f t="shared" si="43"/>
        <v>37</v>
      </c>
      <c r="AB222" s="78"/>
    </row>
    <row r="223" spans="1:28" x14ac:dyDescent="0.25">
      <c r="A223" s="62">
        <v>79</v>
      </c>
      <c r="B223" s="59" t="s">
        <v>169</v>
      </c>
      <c r="C223" s="59" t="s">
        <v>170</v>
      </c>
      <c r="D223" s="59" t="s">
        <v>137</v>
      </c>
      <c r="E223" s="80" t="s">
        <v>139</v>
      </c>
      <c r="F223" s="59" t="s">
        <v>176</v>
      </c>
      <c r="G223" s="66">
        <v>91.2</v>
      </c>
      <c r="H223" s="67" t="str">
        <f t="shared" si="33"/>
        <v>1</v>
      </c>
      <c r="I223" s="59">
        <v>0.05</v>
      </c>
      <c r="J223" s="68" t="str">
        <f t="shared" si="34"/>
        <v>0</v>
      </c>
      <c r="K223" s="72">
        <v>93.9</v>
      </c>
      <c r="L223" s="73" t="str">
        <f t="shared" si="35"/>
        <v>2</v>
      </c>
      <c r="M223" s="73">
        <v>0</v>
      </c>
      <c r="N223" s="73" t="str">
        <f t="shared" si="36"/>
        <v>8</v>
      </c>
      <c r="O223" s="72">
        <v>2</v>
      </c>
      <c r="P223" s="73" t="str">
        <f t="shared" si="37"/>
        <v>5</v>
      </c>
      <c r="Q223" s="74">
        <v>0</v>
      </c>
      <c r="R223" s="73" t="str">
        <f t="shared" si="38"/>
        <v>10</v>
      </c>
      <c r="S223" s="62">
        <v>0</v>
      </c>
      <c r="T223" s="73" t="str">
        <f t="shared" si="39"/>
        <v>10</v>
      </c>
      <c r="U223" s="73"/>
      <c r="V223" s="73">
        <f t="shared" si="40"/>
        <v>1</v>
      </c>
      <c r="W223" s="73" t="s">
        <v>67</v>
      </c>
      <c r="X223" s="73">
        <f t="shared" si="41"/>
        <v>0</v>
      </c>
      <c r="Y223" s="73">
        <v>0</v>
      </c>
      <c r="Z223" s="73" t="str">
        <f t="shared" si="42"/>
        <v>0</v>
      </c>
      <c r="AA223" s="73">
        <f t="shared" si="43"/>
        <v>37</v>
      </c>
      <c r="AB223" s="78"/>
    </row>
    <row r="224" spans="1:28" x14ac:dyDescent="0.25">
      <c r="A224" s="62">
        <v>122</v>
      </c>
      <c r="B224" s="59" t="s">
        <v>169</v>
      </c>
      <c r="C224" s="59" t="s">
        <v>170</v>
      </c>
      <c r="D224" s="59" t="s">
        <v>136</v>
      </c>
      <c r="E224" s="81" t="s">
        <v>136</v>
      </c>
      <c r="F224" s="59" t="s">
        <v>179</v>
      </c>
      <c r="G224" s="66">
        <v>87.4</v>
      </c>
      <c r="H224" s="67" t="str">
        <f t="shared" si="33"/>
        <v>1</v>
      </c>
      <c r="I224" s="59">
        <v>0.05</v>
      </c>
      <c r="J224" s="68" t="str">
        <f t="shared" si="34"/>
        <v>0</v>
      </c>
      <c r="K224" s="72">
        <v>91.71</v>
      </c>
      <c r="L224" s="73" t="str">
        <f t="shared" si="35"/>
        <v>2</v>
      </c>
      <c r="M224" s="73">
        <v>0</v>
      </c>
      <c r="N224" s="73" t="str">
        <f t="shared" si="36"/>
        <v>8</v>
      </c>
      <c r="O224" s="72">
        <v>1</v>
      </c>
      <c r="P224" s="73" t="str">
        <f t="shared" si="37"/>
        <v>5</v>
      </c>
      <c r="Q224" s="74">
        <v>9</v>
      </c>
      <c r="R224" s="73" t="str">
        <f t="shared" si="38"/>
        <v>0</v>
      </c>
      <c r="S224" s="62">
        <v>68</v>
      </c>
      <c r="T224" s="73" t="str">
        <f t="shared" si="39"/>
        <v>10</v>
      </c>
      <c r="U224" s="73" t="s">
        <v>46</v>
      </c>
      <c r="V224" s="73">
        <f t="shared" si="40"/>
        <v>0</v>
      </c>
      <c r="W224" s="73" t="s">
        <v>67</v>
      </c>
      <c r="X224" s="73">
        <f t="shared" si="41"/>
        <v>0</v>
      </c>
      <c r="Y224" s="73">
        <v>0</v>
      </c>
      <c r="Z224" s="73" t="str">
        <f t="shared" si="42"/>
        <v>0</v>
      </c>
      <c r="AA224" s="73">
        <f t="shared" si="43"/>
        <v>26</v>
      </c>
      <c r="AB224" s="78"/>
    </row>
    <row r="225" spans="1:28" x14ac:dyDescent="0.25">
      <c r="A225" s="62">
        <v>156</v>
      </c>
      <c r="B225" s="59" t="s">
        <v>169</v>
      </c>
      <c r="C225" s="59" t="s">
        <v>170</v>
      </c>
      <c r="D225" s="59" t="s">
        <v>171</v>
      </c>
      <c r="E225" s="81" t="s">
        <v>102</v>
      </c>
      <c r="F225" s="59" t="s">
        <v>179</v>
      </c>
      <c r="G225" s="66">
        <v>97.39</v>
      </c>
      <c r="H225" s="67" t="str">
        <f t="shared" si="33"/>
        <v>0</v>
      </c>
      <c r="I225" s="59">
        <v>0.71</v>
      </c>
      <c r="J225" s="68" t="str">
        <f t="shared" si="34"/>
        <v>0</v>
      </c>
      <c r="K225" s="72">
        <v>93.79</v>
      </c>
      <c r="L225" s="73" t="str">
        <f t="shared" si="35"/>
        <v>2</v>
      </c>
      <c r="M225" s="73">
        <v>0</v>
      </c>
      <c r="N225" s="73" t="str">
        <f t="shared" si="36"/>
        <v>8</v>
      </c>
      <c r="O225" s="72">
        <v>26</v>
      </c>
      <c r="P225" s="73" t="str">
        <f t="shared" si="37"/>
        <v>5</v>
      </c>
      <c r="Q225" s="74">
        <v>9</v>
      </c>
      <c r="R225" s="73" t="str">
        <f t="shared" si="38"/>
        <v>0</v>
      </c>
      <c r="S225" s="62">
        <v>61</v>
      </c>
      <c r="T225" s="73" t="str">
        <f t="shared" si="39"/>
        <v>10</v>
      </c>
      <c r="U225" s="73" t="s">
        <v>46</v>
      </c>
      <c r="V225" s="73">
        <f t="shared" si="40"/>
        <v>0</v>
      </c>
      <c r="W225" s="73" t="s">
        <v>67</v>
      </c>
      <c r="X225" s="73">
        <f t="shared" si="41"/>
        <v>0</v>
      </c>
      <c r="Y225" s="73">
        <v>19</v>
      </c>
      <c r="Z225" s="73" t="str">
        <f t="shared" si="42"/>
        <v>1</v>
      </c>
      <c r="AA225" s="73">
        <f t="shared" si="43"/>
        <v>26</v>
      </c>
      <c r="AB225" s="78"/>
    </row>
    <row r="226" spans="1:28" x14ac:dyDescent="0.25">
      <c r="A226" s="62">
        <v>162</v>
      </c>
      <c r="B226" s="59" t="s">
        <v>169</v>
      </c>
      <c r="C226" s="59" t="s">
        <v>170</v>
      </c>
      <c r="D226" s="59" t="s">
        <v>175</v>
      </c>
      <c r="E226" s="81" t="s">
        <v>128</v>
      </c>
      <c r="F226" s="59" t="s">
        <v>178</v>
      </c>
      <c r="G226" s="66">
        <v>85.81</v>
      </c>
      <c r="H226" s="67" t="str">
        <f t="shared" si="33"/>
        <v>1</v>
      </c>
      <c r="I226" s="59">
        <v>0.24</v>
      </c>
      <c r="J226" s="68" t="str">
        <f t="shared" si="34"/>
        <v>0</v>
      </c>
      <c r="K226" s="72">
        <v>76.25</v>
      </c>
      <c r="L226" s="73" t="str">
        <f t="shared" si="35"/>
        <v>8</v>
      </c>
      <c r="M226" s="73">
        <v>91.67</v>
      </c>
      <c r="N226" s="73" t="str">
        <f t="shared" si="36"/>
        <v>2</v>
      </c>
      <c r="O226" s="72">
        <v>9</v>
      </c>
      <c r="P226" s="73" t="str">
        <f t="shared" si="37"/>
        <v>5</v>
      </c>
      <c r="Q226" s="74">
        <v>15</v>
      </c>
      <c r="R226" s="73" t="str">
        <f t="shared" si="38"/>
        <v>0</v>
      </c>
      <c r="S226" s="62">
        <v>68</v>
      </c>
      <c r="T226" s="73" t="str">
        <f t="shared" si="39"/>
        <v>10</v>
      </c>
      <c r="U226" s="73" t="s">
        <v>46</v>
      </c>
      <c r="V226" s="73">
        <f t="shared" si="40"/>
        <v>0</v>
      </c>
      <c r="W226" s="73" t="s">
        <v>67</v>
      </c>
      <c r="X226" s="73">
        <f t="shared" si="41"/>
        <v>0</v>
      </c>
      <c r="Y226" s="73">
        <v>0</v>
      </c>
      <c r="Z226" s="73" t="str">
        <f t="shared" si="42"/>
        <v>0</v>
      </c>
      <c r="AA226" s="73">
        <f t="shared" si="43"/>
        <v>26</v>
      </c>
      <c r="AB226" s="78"/>
    </row>
    <row r="227" spans="1:28" x14ac:dyDescent="0.25">
      <c r="A227" s="62">
        <v>173</v>
      </c>
      <c r="B227" s="59" t="s">
        <v>169</v>
      </c>
      <c r="C227" s="59" t="s">
        <v>170</v>
      </c>
      <c r="D227" s="59" t="s">
        <v>174</v>
      </c>
      <c r="E227" s="80" t="s">
        <v>153</v>
      </c>
      <c r="F227" s="59" t="s">
        <v>178</v>
      </c>
      <c r="G227" s="66">
        <v>78.13</v>
      </c>
      <c r="H227" s="67" t="str">
        <f t="shared" si="33"/>
        <v>1</v>
      </c>
      <c r="I227" s="59">
        <v>0</v>
      </c>
      <c r="J227" s="68" t="str">
        <f t="shared" si="34"/>
        <v>0</v>
      </c>
      <c r="K227" s="72">
        <v>92.54</v>
      </c>
      <c r="L227" s="73" t="str">
        <f t="shared" si="35"/>
        <v>2</v>
      </c>
      <c r="M227" s="73">
        <v>0</v>
      </c>
      <c r="N227" s="73" t="str">
        <f t="shared" si="36"/>
        <v>8</v>
      </c>
      <c r="O227" s="72">
        <v>3</v>
      </c>
      <c r="P227" s="73" t="str">
        <f t="shared" si="37"/>
        <v>5</v>
      </c>
      <c r="Q227" s="74">
        <v>0</v>
      </c>
      <c r="R227" s="73" t="str">
        <f t="shared" si="38"/>
        <v>10</v>
      </c>
      <c r="S227" s="62">
        <v>0</v>
      </c>
      <c r="T227" s="73" t="str">
        <f t="shared" si="39"/>
        <v>10</v>
      </c>
      <c r="U227" s="73"/>
      <c r="V227" s="73">
        <f t="shared" si="40"/>
        <v>1</v>
      </c>
      <c r="W227" s="73" t="s">
        <v>67</v>
      </c>
      <c r="X227" s="73">
        <f t="shared" si="41"/>
        <v>0</v>
      </c>
      <c r="Y227" s="73">
        <v>0</v>
      </c>
      <c r="Z227" s="73" t="str">
        <f t="shared" si="42"/>
        <v>0</v>
      </c>
      <c r="AA227" s="73">
        <f t="shared" si="43"/>
        <v>37</v>
      </c>
      <c r="AB227" s="78"/>
    </row>
    <row r="228" spans="1:28" x14ac:dyDescent="0.25">
      <c r="A228" s="62">
        <v>187</v>
      </c>
      <c r="B228" s="59" t="s">
        <v>169</v>
      </c>
      <c r="C228" s="59" t="s">
        <v>170</v>
      </c>
      <c r="D228" s="59" t="s">
        <v>140</v>
      </c>
      <c r="E228" s="80" t="s">
        <v>158</v>
      </c>
      <c r="F228" s="59" t="s">
        <v>178</v>
      </c>
      <c r="G228" s="66">
        <v>35.14</v>
      </c>
      <c r="H228" s="67" t="str">
        <f t="shared" si="33"/>
        <v>1</v>
      </c>
      <c r="I228" s="59">
        <v>0</v>
      </c>
      <c r="J228" s="68" t="str">
        <f t="shared" si="34"/>
        <v>0</v>
      </c>
      <c r="K228" s="72">
        <v>94.44</v>
      </c>
      <c r="L228" s="73" t="str">
        <f t="shared" si="35"/>
        <v>2</v>
      </c>
      <c r="M228" s="73">
        <v>0</v>
      </c>
      <c r="N228" s="73" t="str">
        <f t="shared" si="36"/>
        <v>8</v>
      </c>
      <c r="O228" s="72">
        <v>0</v>
      </c>
      <c r="P228" s="73" t="str">
        <f t="shared" si="37"/>
        <v>5</v>
      </c>
      <c r="Q228" s="74">
        <v>0</v>
      </c>
      <c r="R228" s="73" t="str">
        <f t="shared" si="38"/>
        <v>10</v>
      </c>
      <c r="S228" s="62">
        <v>0</v>
      </c>
      <c r="T228" s="73" t="str">
        <f t="shared" si="39"/>
        <v>10</v>
      </c>
      <c r="U228" s="73"/>
      <c r="V228" s="73">
        <f t="shared" si="40"/>
        <v>1</v>
      </c>
      <c r="W228" s="73" t="s">
        <v>67</v>
      </c>
      <c r="X228" s="73">
        <f t="shared" si="41"/>
        <v>0</v>
      </c>
      <c r="Y228" s="73">
        <v>0</v>
      </c>
      <c r="Z228" s="73" t="str">
        <f t="shared" si="42"/>
        <v>0</v>
      </c>
      <c r="AA228" s="73">
        <f t="shared" si="43"/>
        <v>37</v>
      </c>
      <c r="AB228" s="78"/>
    </row>
    <row r="229" spans="1:28" x14ac:dyDescent="0.25">
      <c r="A229" s="62">
        <v>218</v>
      </c>
      <c r="B229" s="59" t="s">
        <v>169</v>
      </c>
      <c r="C229" s="65" t="s">
        <v>170</v>
      </c>
      <c r="D229" s="65" t="s">
        <v>175</v>
      </c>
      <c r="E229" s="81" t="s">
        <v>124</v>
      </c>
      <c r="F229" s="65" t="s">
        <v>172</v>
      </c>
      <c r="G229" s="71">
        <v>107.7</v>
      </c>
      <c r="H229" s="67" t="str">
        <f t="shared" si="33"/>
        <v>0</v>
      </c>
      <c r="I229" s="65">
        <v>0.33</v>
      </c>
      <c r="J229" s="68" t="str">
        <f t="shared" si="34"/>
        <v>0</v>
      </c>
      <c r="K229" s="72">
        <v>92.65</v>
      </c>
      <c r="L229" s="73" t="str">
        <f t="shared" si="35"/>
        <v>2</v>
      </c>
      <c r="M229" s="73">
        <v>0</v>
      </c>
      <c r="N229" s="73" t="str">
        <f t="shared" si="36"/>
        <v>8</v>
      </c>
      <c r="O229" s="72">
        <v>6</v>
      </c>
      <c r="P229" s="73" t="str">
        <f t="shared" si="37"/>
        <v>5</v>
      </c>
      <c r="Q229" s="74">
        <v>10</v>
      </c>
      <c r="R229" s="73" t="str">
        <f t="shared" si="38"/>
        <v>0</v>
      </c>
      <c r="S229" s="62">
        <v>68</v>
      </c>
      <c r="T229" s="73" t="str">
        <f t="shared" si="39"/>
        <v>10</v>
      </c>
      <c r="U229" s="73" t="s">
        <v>46</v>
      </c>
      <c r="V229" s="73">
        <f t="shared" si="40"/>
        <v>0</v>
      </c>
      <c r="W229" s="73" t="s">
        <v>67</v>
      </c>
      <c r="X229" s="73">
        <f t="shared" si="41"/>
        <v>0</v>
      </c>
      <c r="Y229" s="73">
        <v>13</v>
      </c>
      <c r="Z229" s="73" t="str">
        <f t="shared" si="42"/>
        <v>1</v>
      </c>
      <c r="AA229" s="73">
        <f t="shared" si="43"/>
        <v>26</v>
      </c>
      <c r="AB229" s="78"/>
    </row>
    <row r="230" spans="1:28" x14ac:dyDescent="0.25">
      <c r="A230" s="62">
        <v>4</v>
      </c>
      <c r="B230" s="59" t="s">
        <v>169</v>
      </c>
      <c r="C230" s="59" t="s">
        <v>170</v>
      </c>
      <c r="D230" s="59" t="s">
        <v>175</v>
      </c>
      <c r="E230" s="81" t="s">
        <v>130</v>
      </c>
      <c r="F230" s="59" t="s">
        <v>177</v>
      </c>
      <c r="G230" s="66">
        <v>96.96</v>
      </c>
      <c r="H230" s="67" t="str">
        <f t="shared" si="33"/>
        <v>0</v>
      </c>
      <c r="I230" s="59">
        <v>0.23</v>
      </c>
      <c r="J230" s="68" t="str">
        <f t="shared" si="34"/>
        <v>0</v>
      </c>
      <c r="K230" s="72">
        <v>92.06</v>
      </c>
      <c r="L230" s="73" t="str">
        <f t="shared" si="35"/>
        <v>2</v>
      </c>
      <c r="M230" s="73">
        <v>0</v>
      </c>
      <c r="N230" s="73" t="str">
        <f t="shared" si="36"/>
        <v>8</v>
      </c>
      <c r="O230" s="72">
        <v>25</v>
      </c>
      <c r="P230" s="73" t="str">
        <f t="shared" si="37"/>
        <v>5</v>
      </c>
      <c r="Q230" s="74">
        <v>11</v>
      </c>
      <c r="R230" s="73" t="str">
        <f t="shared" si="38"/>
        <v>0</v>
      </c>
      <c r="S230" s="62">
        <v>71</v>
      </c>
      <c r="T230" s="73" t="str">
        <f t="shared" si="39"/>
        <v>10</v>
      </c>
      <c r="U230" s="73" t="s">
        <v>46</v>
      </c>
      <c r="V230" s="73">
        <f t="shared" si="40"/>
        <v>0</v>
      </c>
      <c r="W230" s="73" t="s">
        <v>67</v>
      </c>
      <c r="X230" s="73">
        <f t="shared" si="41"/>
        <v>0</v>
      </c>
      <c r="Y230" s="73">
        <v>0</v>
      </c>
      <c r="Z230" s="73" t="str">
        <f t="shared" si="42"/>
        <v>0</v>
      </c>
      <c r="AA230" s="73">
        <f t="shared" si="43"/>
        <v>25</v>
      </c>
      <c r="AB230" s="78"/>
    </row>
    <row r="231" spans="1:28" x14ac:dyDescent="0.25">
      <c r="A231" s="62">
        <v>10</v>
      </c>
      <c r="B231" s="59" t="s">
        <v>169</v>
      </c>
      <c r="C231" s="59" t="s">
        <v>170</v>
      </c>
      <c r="D231" s="59" t="s">
        <v>175</v>
      </c>
      <c r="E231" s="81" t="s">
        <v>124</v>
      </c>
      <c r="F231" s="59" t="s">
        <v>177</v>
      </c>
      <c r="G231" s="66">
        <v>105.77</v>
      </c>
      <c r="H231" s="67" t="str">
        <f t="shared" si="33"/>
        <v>0</v>
      </c>
      <c r="I231" s="59">
        <v>0.24</v>
      </c>
      <c r="J231" s="68" t="str">
        <f t="shared" si="34"/>
        <v>0</v>
      </c>
      <c r="K231" s="72">
        <v>91.08</v>
      </c>
      <c r="L231" s="73" t="str">
        <f t="shared" si="35"/>
        <v>2</v>
      </c>
      <c r="M231" s="73">
        <v>0</v>
      </c>
      <c r="N231" s="73" t="str">
        <f t="shared" si="36"/>
        <v>8</v>
      </c>
      <c r="O231" s="72">
        <v>29</v>
      </c>
      <c r="P231" s="73" t="str">
        <f t="shared" si="37"/>
        <v>5</v>
      </c>
      <c r="Q231" s="74">
        <v>12</v>
      </c>
      <c r="R231" s="73" t="str">
        <f t="shared" si="38"/>
        <v>0</v>
      </c>
      <c r="S231" s="62">
        <v>62</v>
      </c>
      <c r="T231" s="73" t="str">
        <f t="shared" si="39"/>
        <v>10</v>
      </c>
      <c r="U231" s="73" t="s">
        <v>46</v>
      </c>
      <c r="V231" s="73">
        <f t="shared" si="40"/>
        <v>0</v>
      </c>
      <c r="W231" s="73" t="s">
        <v>67</v>
      </c>
      <c r="X231" s="73">
        <f t="shared" si="41"/>
        <v>0</v>
      </c>
      <c r="Y231" s="73">
        <v>0</v>
      </c>
      <c r="Z231" s="73" t="str">
        <f t="shared" si="42"/>
        <v>0</v>
      </c>
      <c r="AA231" s="73">
        <f t="shared" si="43"/>
        <v>25</v>
      </c>
      <c r="AB231" s="78"/>
    </row>
    <row r="232" spans="1:28" x14ac:dyDescent="0.25">
      <c r="A232" s="62">
        <v>17</v>
      </c>
      <c r="B232" s="59" t="s">
        <v>169</v>
      </c>
      <c r="C232" s="59" t="s">
        <v>170</v>
      </c>
      <c r="D232" s="59" t="s">
        <v>174</v>
      </c>
      <c r="E232" s="80" t="s">
        <v>153</v>
      </c>
      <c r="F232" s="59" t="s">
        <v>177</v>
      </c>
      <c r="G232" s="66">
        <v>249.52</v>
      </c>
      <c r="H232" s="67" t="str">
        <f t="shared" si="33"/>
        <v>0</v>
      </c>
      <c r="I232" s="59">
        <v>0</v>
      </c>
      <c r="J232" s="68" t="str">
        <f t="shared" si="34"/>
        <v>0</v>
      </c>
      <c r="K232" s="72">
        <v>90.46</v>
      </c>
      <c r="L232" s="73" t="str">
        <f t="shared" si="35"/>
        <v>2</v>
      </c>
      <c r="M232" s="73">
        <v>0</v>
      </c>
      <c r="N232" s="73" t="str">
        <f t="shared" si="36"/>
        <v>8</v>
      </c>
      <c r="O232" s="72">
        <v>6</v>
      </c>
      <c r="P232" s="73" t="str">
        <f t="shared" si="37"/>
        <v>5</v>
      </c>
      <c r="Q232" s="74">
        <v>0</v>
      </c>
      <c r="R232" s="73" t="str">
        <f t="shared" si="38"/>
        <v>10</v>
      </c>
      <c r="S232" s="62">
        <v>0</v>
      </c>
      <c r="T232" s="73" t="str">
        <f t="shared" si="39"/>
        <v>10</v>
      </c>
      <c r="U232" s="73"/>
      <c r="V232" s="73">
        <f t="shared" si="40"/>
        <v>1</v>
      </c>
      <c r="W232" s="73" t="s">
        <v>67</v>
      </c>
      <c r="X232" s="73">
        <f t="shared" si="41"/>
        <v>0</v>
      </c>
      <c r="Y232" s="73">
        <v>0</v>
      </c>
      <c r="Z232" s="73" t="str">
        <f t="shared" si="42"/>
        <v>0</v>
      </c>
      <c r="AA232" s="73">
        <f t="shared" si="43"/>
        <v>36</v>
      </c>
      <c r="AB232" s="78"/>
    </row>
    <row r="233" spans="1:28" x14ac:dyDescent="0.25">
      <c r="A233" s="62">
        <v>24</v>
      </c>
      <c r="B233" s="59" t="s">
        <v>169</v>
      </c>
      <c r="C233" s="59" t="s">
        <v>170</v>
      </c>
      <c r="D233" s="59" t="s">
        <v>137</v>
      </c>
      <c r="E233" s="81" t="s">
        <v>155</v>
      </c>
      <c r="F233" s="59" t="s">
        <v>177</v>
      </c>
      <c r="G233" s="66">
        <v>99.3</v>
      </c>
      <c r="H233" s="67" t="str">
        <f t="shared" si="33"/>
        <v>0</v>
      </c>
      <c r="I233" s="59">
        <v>0.7</v>
      </c>
      <c r="J233" s="68" t="str">
        <f t="shared" si="34"/>
        <v>0</v>
      </c>
      <c r="K233" s="72">
        <v>90.52</v>
      </c>
      <c r="L233" s="73" t="str">
        <f t="shared" si="35"/>
        <v>2</v>
      </c>
      <c r="M233" s="73">
        <v>0</v>
      </c>
      <c r="N233" s="73" t="str">
        <f t="shared" si="36"/>
        <v>8</v>
      </c>
      <c r="O233" s="72">
        <v>12</v>
      </c>
      <c r="P233" s="73" t="str">
        <f t="shared" si="37"/>
        <v>5</v>
      </c>
      <c r="Q233" s="74">
        <v>15</v>
      </c>
      <c r="R233" s="73" t="str">
        <f t="shared" si="38"/>
        <v>0</v>
      </c>
      <c r="S233" s="62">
        <v>66</v>
      </c>
      <c r="T233" s="73" t="str">
        <f t="shared" si="39"/>
        <v>10</v>
      </c>
      <c r="U233" s="73" t="s">
        <v>46</v>
      </c>
      <c r="V233" s="73">
        <f t="shared" si="40"/>
        <v>0</v>
      </c>
      <c r="W233" s="73" t="s">
        <v>67</v>
      </c>
      <c r="X233" s="73">
        <f t="shared" si="41"/>
        <v>0</v>
      </c>
      <c r="Y233" s="73">
        <v>0</v>
      </c>
      <c r="Z233" s="73" t="str">
        <f t="shared" si="42"/>
        <v>0</v>
      </c>
      <c r="AA233" s="73">
        <f t="shared" si="43"/>
        <v>25</v>
      </c>
      <c r="AB233" s="78"/>
    </row>
    <row r="234" spans="1:28" x14ac:dyDescent="0.25">
      <c r="A234" s="62">
        <v>62</v>
      </c>
      <c r="B234" s="59" t="s">
        <v>169</v>
      </c>
      <c r="C234" s="59" t="s">
        <v>170</v>
      </c>
      <c r="D234" s="59" t="s">
        <v>175</v>
      </c>
      <c r="E234" s="81" t="s">
        <v>124</v>
      </c>
      <c r="F234" s="59" t="s">
        <v>176</v>
      </c>
      <c r="G234" s="66">
        <v>102.73</v>
      </c>
      <c r="H234" s="67" t="str">
        <f t="shared" si="33"/>
        <v>0</v>
      </c>
      <c r="I234" s="59">
        <v>0.38</v>
      </c>
      <c r="J234" s="68" t="str">
        <f t="shared" si="34"/>
        <v>0</v>
      </c>
      <c r="K234" s="72">
        <v>91.7</v>
      </c>
      <c r="L234" s="73" t="str">
        <f t="shared" si="35"/>
        <v>2</v>
      </c>
      <c r="M234" s="73">
        <v>0</v>
      </c>
      <c r="N234" s="73" t="str">
        <f t="shared" si="36"/>
        <v>8</v>
      </c>
      <c r="O234" s="72">
        <v>29</v>
      </c>
      <c r="P234" s="73" t="str">
        <f t="shared" si="37"/>
        <v>5</v>
      </c>
      <c r="Q234" s="74">
        <v>12</v>
      </c>
      <c r="R234" s="73" t="str">
        <f t="shared" si="38"/>
        <v>0</v>
      </c>
      <c r="S234" s="62">
        <v>60</v>
      </c>
      <c r="T234" s="73" t="str">
        <f t="shared" si="39"/>
        <v>10</v>
      </c>
      <c r="U234" s="73" t="s">
        <v>46</v>
      </c>
      <c r="V234" s="73">
        <f t="shared" si="40"/>
        <v>0</v>
      </c>
      <c r="W234" s="73" t="s">
        <v>67</v>
      </c>
      <c r="X234" s="73">
        <f t="shared" si="41"/>
        <v>0</v>
      </c>
      <c r="Y234" s="73">
        <v>0</v>
      </c>
      <c r="Z234" s="73" t="str">
        <f t="shared" si="42"/>
        <v>0</v>
      </c>
      <c r="AA234" s="73">
        <f t="shared" si="43"/>
        <v>25</v>
      </c>
      <c r="AB234" s="78"/>
    </row>
    <row r="235" spans="1:28" x14ac:dyDescent="0.25">
      <c r="A235" s="62">
        <v>68</v>
      </c>
      <c r="B235" s="59" t="s">
        <v>169</v>
      </c>
      <c r="C235" s="59" t="s">
        <v>170</v>
      </c>
      <c r="D235" s="59" t="s">
        <v>174</v>
      </c>
      <c r="E235" s="80" t="s">
        <v>150</v>
      </c>
      <c r="F235" s="59" t="s">
        <v>176</v>
      </c>
      <c r="G235" s="66">
        <v>109.81</v>
      </c>
      <c r="H235" s="67" t="str">
        <f t="shared" si="33"/>
        <v>0</v>
      </c>
      <c r="I235" s="59">
        <v>0</v>
      </c>
      <c r="J235" s="68" t="str">
        <f t="shared" si="34"/>
        <v>0</v>
      </c>
      <c r="K235" s="72">
        <v>90.24</v>
      </c>
      <c r="L235" s="73" t="str">
        <f t="shared" si="35"/>
        <v>2</v>
      </c>
      <c r="M235" s="73">
        <v>0</v>
      </c>
      <c r="N235" s="73" t="str">
        <f t="shared" si="36"/>
        <v>8</v>
      </c>
      <c r="O235" s="72">
        <v>0</v>
      </c>
      <c r="P235" s="73" t="str">
        <f t="shared" si="37"/>
        <v>5</v>
      </c>
      <c r="Q235" s="74">
        <v>0</v>
      </c>
      <c r="R235" s="73" t="str">
        <f t="shared" si="38"/>
        <v>10</v>
      </c>
      <c r="S235" s="62">
        <v>0</v>
      </c>
      <c r="T235" s="73" t="str">
        <f t="shared" si="39"/>
        <v>10</v>
      </c>
      <c r="U235" s="73"/>
      <c r="V235" s="73">
        <f t="shared" si="40"/>
        <v>1</v>
      </c>
      <c r="W235" s="73" t="s">
        <v>67</v>
      </c>
      <c r="X235" s="73">
        <f t="shared" si="41"/>
        <v>0</v>
      </c>
      <c r="Y235" s="73">
        <v>0</v>
      </c>
      <c r="Z235" s="73" t="str">
        <f t="shared" si="42"/>
        <v>0</v>
      </c>
      <c r="AA235" s="73">
        <f t="shared" si="43"/>
        <v>36</v>
      </c>
      <c r="AB235" s="78"/>
    </row>
    <row r="236" spans="1:28" x14ac:dyDescent="0.25">
      <c r="A236" s="62">
        <v>70</v>
      </c>
      <c r="B236" s="59" t="s">
        <v>169</v>
      </c>
      <c r="C236" s="59" t="s">
        <v>170</v>
      </c>
      <c r="D236" s="59" t="s">
        <v>136</v>
      </c>
      <c r="E236" s="81" t="s">
        <v>136</v>
      </c>
      <c r="F236" s="59" t="s">
        <v>176</v>
      </c>
      <c r="G236" s="66">
        <v>114.46</v>
      </c>
      <c r="H236" s="67" t="str">
        <f t="shared" si="33"/>
        <v>0</v>
      </c>
      <c r="I236" s="59">
        <v>0.73</v>
      </c>
      <c r="J236" s="68" t="str">
        <f t="shared" si="34"/>
        <v>0</v>
      </c>
      <c r="K236" s="72">
        <v>93.33</v>
      </c>
      <c r="L236" s="73" t="str">
        <f t="shared" si="35"/>
        <v>2</v>
      </c>
      <c r="M236" s="73">
        <v>0</v>
      </c>
      <c r="N236" s="73" t="str">
        <f t="shared" si="36"/>
        <v>8</v>
      </c>
      <c r="O236" s="72">
        <v>14</v>
      </c>
      <c r="P236" s="73" t="str">
        <f t="shared" si="37"/>
        <v>5</v>
      </c>
      <c r="Q236" s="74">
        <v>9</v>
      </c>
      <c r="R236" s="73" t="str">
        <f t="shared" si="38"/>
        <v>0</v>
      </c>
      <c r="S236" s="62">
        <v>67</v>
      </c>
      <c r="T236" s="73" t="str">
        <f t="shared" si="39"/>
        <v>10</v>
      </c>
      <c r="U236" s="73" t="s">
        <v>46</v>
      </c>
      <c r="V236" s="73">
        <f t="shared" si="40"/>
        <v>0</v>
      </c>
      <c r="W236" s="73" t="s">
        <v>67</v>
      </c>
      <c r="X236" s="73">
        <f t="shared" si="41"/>
        <v>0</v>
      </c>
      <c r="Y236" s="73">
        <v>0</v>
      </c>
      <c r="Z236" s="73" t="str">
        <f t="shared" si="42"/>
        <v>0</v>
      </c>
      <c r="AA236" s="73">
        <f t="shared" si="43"/>
        <v>25</v>
      </c>
      <c r="AB236" s="78"/>
    </row>
    <row r="237" spans="1:28" x14ac:dyDescent="0.25">
      <c r="A237" s="62">
        <v>86</v>
      </c>
      <c r="B237" s="59" t="s">
        <v>169</v>
      </c>
      <c r="C237" s="59" t="s">
        <v>170</v>
      </c>
      <c r="D237" s="59" t="s">
        <v>119</v>
      </c>
      <c r="E237" s="80" t="s">
        <v>119</v>
      </c>
      <c r="F237" s="59" t="s">
        <v>176</v>
      </c>
      <c r="G237" s="66">
        <v>127.97</v>
      </c>
      <c r="H237" s="67" t="str">
        <f t="shared" si="33"/>
        <v>0</v>
      </c>
      <c r="I237" s="59">
        <v>0.41</v>
      </c>
      <c r="J237" s="68" t="str">
        <f t="shared" si="34"/>
        <v>0</v>
      </c>
      <c r="K237" s="72">
        <v>92.13</v>
      </c>
      <c r="L237" s="73" t="str">
        <f t="shared" si="35"/>
        <v>2</v>
      </c>
      <c r="M237" s="73">
        <v>68.89</v>
      </c>
      <c r="N237" s="73" t="str">
        <f t="shared" si="36"/>
        <v>8</v>
      </c>
      <c r="O237" s="72">
        <v>22</v>
      </c>
      <c r="P237" s="73" t="str">
        <f t="shared" si="37"/>
        <v>5</v>
      </c>
      <c r="Q237" s="74">
        <v>0</v>
      </c>
      <c r="R237" s="73" t="str">
        <f t="shared" si="38"/>
        <v>10</v>
      </c>
      <c r="S237" s="62">
        <v>0</v>
      </c>
      <c r="T237" s="73" t="str">
        <f t="shared" si="39"/>
        <v>10</v>
      </c>
      <c r="U237" s="73"/>
      <c r="V237" s="73">
        <f t="shared" si="40"/>
        <v>1</v>
      </c>
      <c r="W237" s="73" t="s">
        <v>67</v>
      </c>
      <c r="X237" s="73">
        <f t="shared" si="41"/>
        <v>0</v>
      </c>
      <c r="Y237" s="73">
        <v>0</v>
      </c>
      <c r="Z237" s="73" t="str">
        <f t="shared" si="42"/>
        <v>0</v>
      </c>
      <c r="AA237" s="73">
        <f t="shared" si="43"/>
        <v>36</v>
      </c>
      <c r="AB237" s="78"/>
    </row>
    <row r="238" spans="1:28" x14ac:dyDescent="0.25">
      <c r="A238" s="62">
        <v>120</v>
      </c>
      <c r="B238" s="59" t="s">
        <v>169</v>
      </c>
      <c r="C238" s="59" t="s">
        <v>170</v>
      </c>
      <c r="D238" s="59" t="s">
        <v>174</v>
      </c>
      <c r="E238" s="80" t="s">
        <v>150</v>
      </c>
      <c r="F238" s="59" t="s">
        <v>179</v>
      </c>
      <c r="G238" s="66">
        <v>106.49</v>
      </c>
      <c r="H238" s="67" t="str">
        <f t="shared" si="33"/>
        <v>0</v>
      </c>
      <c r="I238" s="59">
        <v>0</v>
      </c>
      <c r="J238" s="68" t="str">
        <f t="shared" si="34"/>
        <v>0</v>
      </c>
      <c r="K238" s="72">
        <v>94.39</v>
      </c>
      <c r="L238" s="73" t="str">
        <f t="shared" si="35"/>
        <v>2</v>
      </c>
      <c r="M238" s="73">
        <v>0</v>
      </c>
      <c r="N238" s="73" t="str">
        <f t="shared" si="36"/>
        <v>8</v>
      </c>
      <c r="O238" s="72">
        <v>0</v>
      </c>
      <c r="P238" s="73" t="str">
        <f t="shared" si="37"/>
        <v>5</v>
      </c>
      <c r="Q238" s="74">
        <v>0</v>
      </c>
      <c r="R238" s="73" t="str">
        <f t="shared" si="38"/>
        <v>10</v>
      </c>
      <c r="S238" s="62">
        <v>0</v>
      </c>
      <c r="T238" s="73" t="str">
        <f t="shared" si="39"/>
        <v>10</v>
      </c>
      <c r="U238" s="73"/>
      <c r="V238" s="73">
        <f t="shared" si="40"/>
        <v>1</v>
      </c>
      <c r="W238" s="73" t="s">
        <v>67</v>
      </c>
      <c r="X238" s="73">
        <f t="shared" si="41"/>
        <v>0</v>
      </c>
      <c r="Y238" s="73">
        <v>0</v>
      </c>
      <c r="Z238" s="73" t="str">
        <f t="shared" si="42"/>
        <v>0</v>
      </c>
      <c r="AA238" s="73">
        <f t="shared" si="43"/>
        <v>36</v>
      </c>
      <c r="AB238" s="78"/>
    </row>
    <row r="239" spans="1:28" x14ac:dyDescent="0.25">
      <c r="A239" s="62">
        <v>127</v>
      </c>
      <c r="B239" s="59" t="s">
        <v>169</v>
      </c>
      <c r="C239" s="59" t="s">
        <v>170</v>
      </c>
      <c r="D239" s="59" t="s">
        <v>137</v>
      </c>
      <c r="E239" s="81" t="s">
        <v>145</v>
      </c>
      <c r="F239" s="59" t="s">
        <v>179</v>
      </c>
      <c r="G239" s="66">
        <v>119.44</v>
      </c>
      <c r="H239" s="67" t="str">
        <f t="shared" si="33"/>
        <v>0</v>
      </c>
      <c r="I239" s="59">
        <v>0</v>
      </c>
      <c r="J239" s="68" t="str">
        <f t="shared" si="34"/>
        <v>0</v>
      </c>
      <c r="K239" s="72">
        <v>92.59</v>
      </c>
      <c r="L239" s="73" t="str">
        <f t="shared" si="35"/>
        <v>2</v>
      </c>
      <c r="M239" s="73">
        <v>0</v>
      </c>
      <c r="N239" s="73" t="str">
        <f t="shared" si="36"/>
        <v>8</v>
      </c>
      <c r="O239" s="72">
        <v>0</v>
      </c>
      <c r="P239" s="73" t="str">
        <f t="shared" si="37"/>
        <v>5</v>
      </c>
      <c r="Q239" s="74">
        <v>10</v>
      </c>
      <c r="R239" s="73" t="str">
        <f t="shared" si="38"/>
        <v>0</v>
      </c>
      <c r="S239" s="62">
        <v>64</v>
      </c>
      <c r="T239" s="73" t="str">
        <f t="shared" si="39"/>
        <v>10</v>
      </c>
      <c r="U239" s="73" t="s">
        <v>46</v>
      </c>
      <c r="V239" s="73">
        <f t="shared" si="40"/>
        <v>0</v>
      </c>
      <c r="W239" s="73" t="s">
        <v>67</v>
      </c>
      <c r="X239" s="73">
        <f t="shared" si="41"/>
        <v>0</v>
      </c>
      <c r="Y239" s="73">
        <v>0</v>
      </c>
      <c r="Z239" s="73" t="str">
        <f t="shared" si="42"/>
        <v>0</v>
      </c>
      <c r="AA239" s="73">
        <f t="shared" si="43"/>
        <v>25</v>
      </c>
      <c r="AB239" s="78"/>
    </row>
    <row r="240" spans="1:28" x14ac:dyDescent="0.25">
      <c r="A240" s="62">
        <v>166</v>
      </c>
      <c r="B240" s="59" t="s">
        <v>169</v>
      </c>
      <c r="C240" s="59" t="s">
        <v>170</v>
      </c>
      <c r="D240" s="59" t="s">
        <v>175</v>
      </c>
      <c r="E240" s="81" t="s">
        <v>124</v>
      </c>
      <c r="F240" s="59" t="s">
        <v>178</v>
      </c>
      <c r="G240" s="66">
        <v>102</v>
      </c>
      <c r="H240" s="67" t="str">
        <f t="shared" si="33"/>
        <v>0</v>
      </c>
      <c r="I240" s="59">
        <v>0</v>
      </c>
      <c r="J240" s="68" t="str">
        <f t="shared" si="34"/>
        <v>0</v>
      </c>
      <c r="K240" s="72">
        <v>90.89</v>
      </c>
      <c r="L240" s="73" t="str">
        <f t="shared" si="35"/>
        <v>2</v>
      </c>
      <c r="M240" s="73">
        <v>0</v>
      </c>
      <c r="N240" s="73" t="str">
        <f t="shared" si="36"/>
        <v>8</v>
      </c>
      <c r="O240" s="72">
        <v>18</v>
      </c>
      <c r="P240" s="73" t="str">
        <f t="shared" si="37"/>
        <v>5</v>
      </c>
      <c r="Q240" s="74">
        <v>12</v>
      </c>
      <c r="R240" s="73" t="str">
        <f t="shared" si="38"/>
        <v>0</v>
      </c>
      <c r="S240" s="62">
        <v>63</v>
      </c>
      <c r="T240" s="73" t="str">
        <f t="shared" si="39"/>
        <v>10</v>
      </c>
      <c r="U240" s="73" t="s">
        <v>46</v>
      </c>
      <c r="V240" s="73">
        <f t="shared" si="40"/>
        <v>0</v>
      </c>
      <c r="W240" s="73" t="s">
        <v>67</v>
      </c>
      <c r="X240" s="73">
        <f t="shared" si="41"/>
        <v>0</v>
      </c>
      <c r="Y240" s="73">
        <v>0</v>
      </c>
      <c r="Z240" s="73" t="str">
        <f t="shared" si="42"/>
        <v>0</v>
      </c>
      <c r="AA240" s="73">
        <f t="shared" si="43"/>
        <v>25</v>
      </c>
      <c r="AB240" s="78"/>
    </row>
    <row r="241" spans="1:28" x14ac:dyDescent="0.25">
      <c r="A241" s="62">
        <v>177</v>
      </c>
      <c r="B241" s="59" t="s">
        <v>169</v>
      </c>
      <c r="C241" s="59" t="s">
        <v>170</v>
      </c>
      <c r="D241" s="59" t="s">
        <v>136</v>
      </c>
      <c r="E241" s="81" t="s">
        <v>149</v>
      </c>
      <c r="F241" s="59" t="s">
        <v>178</v>
      </c>
      <c r="G241" s="66">
        <v>100.59</v>
      </c>
      <c r="H241" s="67" t="str">
        <f t="shared" si="33"/>
        <v>0</v>
      </c>
      <c r="I241" s="59">
        <v>0</v>
      </c>
      <c r="J241" s="68" t="str">
        <f t="shared" si="34"/>
        <v>0</v>
      </c>
      <c r="K241" s="72">
        <v>91.78</v>
      </c>
      <c r="L241" s="73" t="str">
        <f t="shared" si="35"/>
        <v>2</v>
      </c>
      <c r="M241" s="73">
        <v>0</v>
      </c>
      <c r="N241" s="73" t="str">
        <f t="shared" si="36"/>
        <v>8</v>
      </c>
      <c r="O241" s="72">
        <v>4</v>
      </c>
      <c r="P241" s="73" t="str">
        <f t="shared" si="37"/>
        <v>5</v>
      </c>
      <c r="Q241" s="74">
        <v>8</v>
      </c>
      <c r="R241" s="73" t="str">
        <f t="shared" si="38"/>
        <v>0</v>
      </c>
      <c r="S241" s="62">
        <v>62</v>
      </c>
      <c r="T241" s="73" t="str">
        <f t="shared" si="39"/>
        <v>10</v>
      </c>
      <c r="U241" s="73" t="s">
        <v>46</v>
      </c>
      <c r="V241" s="73">
        <f t="shared" si="40"/>
        <v>0</v>
      </c>
      <c r="W241" s="73" t="s">
        <v>67</v>
      </c>
      <c r="X241" s="73">
        <f t="shared" si="41"/>
        <v>0</v>
      </c>
      <c r="Y241" s="73">
        <v>0</v>
      </c>
      <c r="Z241" s="73" t="str">
        <f t="shared" si="42"/>
        <v>0</v>
      </c>
      <c r="AA241" s="73">
        <f t="shared" si="43"/>
        <v>25</v>
      </c>
      <c r="AB241" s="78"/>
    </row>
    <row r="242" spans="1:28" x14ac:dyDescent="0.25">
      <c r="A242" s="62">
        <v>192</v>
      </c>
      <c r="B242" s="59" t="s">
        <v>169</v>
      </c>
      <c r="C242" s="59" t="s">
        <v>170</v>
      </c>
      <c r="D242" s="59" t="s">
        <v>135</v>
      </c>
      <c r="E242" s="80" t="s">
        <v>135</v>
      </c>
      <c r="F242" s="59" t="s">
        <v>178</v>
      </c>
      <c r="G242" s="66">
        <v>102.41</v>
      </c>
      <c r="H242" s="67" t="str">
        <f t="shared" si="33"/>
        <v>0</v>
      </c>
      <c r="I242" s="59">
        <v>0.64</v>
      </c>
      <c r="J242" s="68" t="str">
        <f t="shared" si="34"/>
        <v>0</v>
      </c>
      <c r="K242" s="72">
        <v>93.41</v>
      </c>
      <c r="L242" s="73" t="str">
        <f t="shared" si="35"/>
        <v>2</v>
      </c>
      <c r="M242" s="73">
        <v>0</v>
      </c>
      <c r="N242" s="73" t="str">
        <f t="shared" si="36"/>
        <v>8</v>
      </c>
      <c r="O242" s="72">
        <v>16</v>
      </c>
      <c r="P242" s="73" t="str">
        <f t="shared" si="37"/>
        <v>5</v>
      </c>
      <c r="Q242" s="74">
        <v>0</v>
      </c>
      <c r="R242" s="73" t="str">
        <f t="shared" si="38"/>
        <v>10</v>
      </c>
      <c r="S242" s="62">
        <v>0</v>
      </c>
      <c r="T242" s="73" t="str">
        <f t="shared" si="39"/>
        <v>10</v>
      </c>
      <c r="U242" s="73"/>
      <c r="V242" s="73">
        <f t="shared" si="40"/>
        <v>1</v>
      </c>
      <c r="W242" s="73" t="s">
        <v>67</v>
      </c>
      <c r="X242" s="73">
        <f t="shared" si="41"/>
        <v>0</v>
      </c>
      <c r="Y242" s="73">
        <v>0</v>
      </c>
      <c r="Z242" s="73" t="str">
        <f t="shared" si="42"/>
        <v>0</v>
      </c>
      <c r="AA242" s="73">
        <f t="shared" si="43"/>
        <v>36</v>
      </c>
      <c r="AB242" s="78"/>
    </row>
    <row r="243" spans="1:28" x14ac:dyDescent="0.25">
      <c r="A243" s="62">
        <v>224</v>
      </c>
      <c r="B243" s="59" t="s">
        <v>169</v>
      </c>
      <c r="C243" s="65" t="s">
        <v>170</v>
      </c>
      <c r="D243" s="65" t="s">
        <v>174</v>
      </c>
      <c r="E243" s="80" t="s">
        <v>150</v>
      </c>
      <c r="F243" s="65" t="s">
        <v>172</v>
      </c>
      <c r="G243" s="71">
        <v>114.43</v>
      </c>
      <c r="H243" s="67" t="str">
        <f t="shared" si="33"/>
        <v>0</v>
      </c>
      <c r="I243" s="65">
        <v>0</v>
      </c>
      <c r="J243" s="68" t="str">
        <f t="shared" si="34"/>
        <v>0</v>
      </c>
      <c r="K243" s="72">
        <v>90.22</v>
      </c>
      <c r="L243" s="73" t="str">
        <f t="shared" si="35"/>
        <v>2</v>
      </c>
      <c r="M243" s="73">
        <v>0</v>
      </c>
      <c r="N243" s="73" t="str">
        <f t="shared" si="36"/>
        <v>8</v>
      </c>
      <c r="O243" s="72">
        <v>0</v>
      </c>
      <c r="P243" s="73" t="str">
        <f t="shared" si="37"/>
        <v>5</v>
      </c>
      <c r="Q243" s="74">
        <v>0</v>
      </c>
      <c r="R243" s="73" t="str">
        <f t="shared" si="38"/>
        <v>10</v>
      </c>
      <c r="S243" s="62">
        <v>0</v>
      </c>
      <c r="T243" s="73" t="str">
        <f t="shared" si="39"/>
        <v>10</v>
      </c>
      <c r="U243" s="73"/>
      <c r="V243" s="73">
        <f t="shared" si="40"/>
        <v>1</v>
      </c>
      <c r="W243" s="73" t="s">
        <v>67</v>
      </c>
      <c r="X243" s="73">
        <f t="shared" si="41"/>
        <v>0</v>
      </c>
      <c r="Y243" s="73">
        <v>0</v>
      </c>
      <c r="Z243" s="73" t="str">
        <f t="shared" si="42"/>
        <v>0</v>
      </c>
      <c r="AA243" s="73">
        <f t="shared" si="43"/>
        <v>36</v>
      </c>
      <c r="AB243" s="78"/>
    </row>
    <row r="244" spans="1:28" x14ac:dyDescent="0.25">
      <c r="A244" s="62">
        <v>228</v>
      </c>
      <c r="B244" s="59" t="s">
        <v>169</v>
      </c>
      <c r="C244" s="65" t="s">
        <v>170</v>
      </c>
      <c r="D244" s="65" t="s">
        <v>136</v>
      </c>
      <c r="E244" s="81" t="s">
        <v>144</v>
      </c>
      <c r="F244" s="65" t="s">
        <v>172</v>
      </c>
      <c r="G244" s="71">
        <v>177.64</v>
      </c>
      <c r="H244" s="67" t="str">
        <f t="shared" si="33"/>
        <v>0</v>
      </c>
      <c r="I244" s="65">
        <v>0</v>
      </c>
      <c r="J244" s="68" t="str">
        <f t="shared" si="34"/>
        <v>0</v>
      </c>
      <c r="K244" s="72">
        <v>93.09</v>
      </c>
      <c r="L244" s="73" t="str">
        <f t="shared" si="35"/>
        <v>2</v>
      </c>
      <c r="M244" s="73">
        <v>0</v>
      </c>
      <c r="N244" s="73" t="str">
        <f t="shared" si="36"/>
        <v>8</v>
      </c>
      <c r="O244" s="72">
        <v>4</v>
      </c>
      <c r="P244" s="73" t="str">
        <f t="shared" si="37"/>
        <v>5</v>
      </c>
      <c r="Q244" s="74">
        <v>16</v>
      </c>
      <c r="R244" s="73" t="str">
        <f t="shared" si="38"/>
        <v>0</v>
      </c>
      <c r="S244" s="62">
        <v>64</v>
      </c>
      <c r="T244" s="73" t="str">
        <f t="shared" si="39"/>
        <v>10</v>
      </c>
      <c r="U244" s="73" t="s">
        <v>46</v>
      </c>
      <c r="V244" s="73">
        <f t="shared" si="40"/>
        <v>0</v>
      </c>
      <c r="W244" s="73" t="s">
        <v>67</v>
      </c>
      <c r="X244" s="73">
        <f t="shared" si="41"/>
        <v>0</v>
      </c>
      <c r="Y244" s="73">
        <v>0</v>
      </c>
      <c r="Z244" s="73" t="str">
        <f t="shared" si="42"/>
        <v>0</v>
      </c>
      <c r="AA244" s="73">
        <f t="shared" si="43"/>
        <v>25</v>
      </c>
      <c r="AB244" s="78"/>
    </row>
    <row r="245" spans="1:28" x14ac:dyDescent="0.25">
      <c r="A245" s="62">
        <v>251</v>
      </c>
      <c r="B245" s="59" t="s">
        <v>169</v>
      </c>
      <c r="C245" s="65" t="s">
        <v>170</v>
      </c>
      <c r="D245" s="65" t="s">
        <v>171</v>
      </c>
      <c r="E245" s="81" t="s">
        <v>111</v>
      </c>
      <c r="F245" s="65" t="s">
        <v>172</v>
      </c>
      <c r="G245" s="71">
        <v>115.27</v>
      </c>
      <c r="H245" s="67" t="str">
        <f t="shared" si="33"/>
        <v>0</v>
      </c>
      <c r="I245" s="65">
        <v>0.56999999999999995</v>
      </c>
      <c r="J245" s="68" t="str">
        <f t="shared" si="34"/>
        <v>0</v>
      </c>
      <c r="K245" s="72">
        <v>91.61</v>
      </c>
      <c r="L245" s="73" t="str">
        <f t="shared" si="35"/>
        <v>2</v>
      </c>
      <c r="M245" s="72">
        <v>0</v>
      </c>
      <c r="N245" s="73" t="str">
        <f t="shared" si="36"/>
        <v>8</v>
      </c>
      <c r="O245" s="72">
        <v>24</v>
      </c>
      <c r="P245" s="73" t="str">
        <f t="shared" si="37"/>
        <v>5</v>
      </c>
      <c r="Q245" s="74">
        <v>8</v>
      </c>
      <c r="R245" s="73" t="str">
        <f t="shared" si="38"/>
        <v>0</v>
      </c>
      <c r="S245" s="62">
        <v>60</v>
      </c>
      <c r="T245" s="73" t="str">
        <f t="shared" si="39"/>
        <v>10</v>
      </c>
      <c r="U245" s="73" t="s">
        <v>46</v>
      </c>
      <c r="V245" s="73">
        <f t="shared" si="40"/>
        <v>0</v>
      </c>
      <c r="W245" s="73" t="s">
        <v>67</v>
      </c>
      <c r="X245" s="73">
        <f t="shared" si="41"/>
        <v>0</v>
      </c>
      <c r="Y245" s="73">
        <v>0</v>
      </c>
      <c r="Z245" s="73" t="str">
        <f t="shared" si="42"/>
        <v>0</v>
      </c>
      <c r="AA245" s="73">
        <f t="shared" si="43"/>
        <v>25</v>
      </c>
      <c r="AB245" s="78"/>
    </row>
    <row r="246" spans="1:28" x14ac:dyDescent="0.25">
      <c r="A246" s="62">
        <v>15</v>
      </c>
      <c r="B246" s="59" t="s">
        <v>169</v>
      </c>
      <c r="C246" s="59" t="s">
        <v>170</v>
      </c>
      <c r="D246" s="59" t="s">
        <v>174</v>
      </c>
      <c r="E246" s="80" t="s">
        <v>151</v>
      </c>
      <c r="F246" s="59" t="s">
        <v>177</v>
      </c>
      <c r="G246" s="66">
        <v>66.23</v>
      </c>
      <c r="H246" s="67" t="str">
        <f t="shared" si="33"/>
        <v>1</v>
      </c>
      <c r="I246" s="59">
        <v>0</v>
      </c>
      <c r="J246" s="68" t="str">
        <f t="shared" si="34"/>
        <v>0</v>
      </c>
      <c r="K246" s="72">
        <v>97.14</v>
      </c>
      <c r="L246" s="73" t="str">
        <f t="shared" si="35"/>
        <v>0</v>
      </c>
      <c r="M246" s="73">
        <v>0</v>
      </c>
      <c r="N246" s="73" t="str">
        <f t="shared" si="36"/>
        <v>8</v>
      </c>
      <c r="O246" s="72">
        <v>0</v>
      </c>
      <c r="P246" s="73" t="str">
        <f t="shared" si="37"/>
        <v>5</v>
      </c>
      <c r="Q246" s="74">
        <v>0</v>
      </c>
      <c r="R246" s="73" t="str">
        <f t="shared" si="38"/>
        <v>10</v>
      </c>
      <c r="S246" s="62">
        <v>0</v>
      </c>
      <c r="T246" s="73" t="str">
        <f t="shared" si="39"/>
        <v>10</v>
      </c>
      <c r="U246" s="73"/>
      <c r="V246" s="73">
        <f t="shared" si="40"/>
        <v>1</v>
      </c>
      <c r="W246" s="73" t="s">
        <v>67</v>
      </c>
      <c r="X246" s="73">
        <f t="shared" si="41"/>
        <v>0</v>
      </c>
      <c r="Y246" s="73">
        <v>0</v>
      </c>
      <c r="Z246" s="73" t="str">
        <f t="shared" si="42"/>
        <v>0</v>
      </c>
      <c r="AA246" s="73">
        <f t="shared" si="43"/>
        <v>35</v>
      </c>
      <c r="AB246" s="78"/>
    </row>
    <row r="247" spans="1:28" x14ac:dyDescent="0.25">
      <c r="A247" s="62">
        <v>22</v>
      </c>
      <c r="B247" s="59" t="s">
        <v>169</v>
      </c>
      <c r="C247" s="59" t="s">
        <v>170</v>
      </c>
      <c r="D247" s="59" t="s">
        <v>137</v>
      </c>
      <c r="E247" s="81" t="s">
        <v>147</v>
      </c>
      <c r="F247" s="59" t="s">
        <v>177</v>
      </c>
      <c r="G247" s="66">
        <v>78.319999999999993</v>
      </c>
      <c r="H247" s="67" t="str">
        <f t="shared" si="33"/>
        <v>1</v>
      </c>
      <c r="I247" s="59">
        <v>0</v>
      </c>
      <c r="J247" s="68" t="str">
        <f t="shared" si="34"/>
        <v>0</v>
      </c>
      <c r="K247" s="72">
        <v>100</v>
      </c>
      <c r="L247" s="73" t="str">
        <f t="shared" si="35"/>
        <v>0</v>
      </c>
      <c r="M247" s="73">
        <v>0</v>
      </c>
      <c r="N247" s="73" t="str">
        <f t="shared" si="36"/>
        <v>8</v>
      </c>
      <c r="O247" s="72">
        <v>5</v>
      </c>
      <c r="P247" s="73" t="str">
        <f t="shared" si="37"/>
        <v>5</v>
      </c>
      <c r="Q247" s="74">
        <v>11</v>
      </c>
      <c r="R247" s="73" t="str">
        <f t="shared" si="38"/>
        <v>0</v>
      </c>
      <c r="S247" s="62">
        <v>63</v>
      </c>
      <c r="T247" s="73" t="str">
        <f t="shared" si="39"/>
        <v>10</v>
      </c>
      <c r="U247" s="73" t="s">
        <v>46</v>
      </c>
      <c r="V247" s="73">
        <f t="shared" si="40"/>
        <v>0</v>
      </c>
      <c r="W247" s="73" t="s">
        <v>67</v>
      </c>
      <c r="X247" s="73">
        <f t="shared" si="41"/>
        <v>0</v>
      </c>
      <c r="Y247" s="73">
        <v>0</v>
      </c>
      <c r="Z247" s="73" t="str">
        <f t="shared" si="42"/>
        <v>0</v>
      </c>
      <c r="AA247" s="73">
        <f t="shared" si="43"/>
        <v>24</v>
      </c>
      <c r="AB247" s="78"/>
    </row>
    <row r="248" spans="1:28" x14ac:dyDescent="0.25">
      <c r="A248" s="62">
        <v>69</v>
      </c>
      <c r="B248" s="59" t="s">
        <v>169</v>
      </c>
      <c r="C248" s="59" t="s">
        <v>170</v>
      </c>
      <c r="D248" s="59" t="s">
        <v>174</v>
      </c>
      <c r="E248" s="80" t="s">
        <v>153</v>
      </c>
      <c r="F248" s="59" t="s">
        <v>176</v>
      </c>
      <c r="G248" s="66">
        <v>53.05</v>
      </c>
      <c r="H248" s="67" t="str">
        <f t="shared" si="33"/>
        <v>1</v>
      </c>
      <c r="I248" s="59">
        <v>0</v>
      </c>
      <c r="J248" s="68" t="str">
        <f t="shared" si="34"/>
        <v>0</v>
      </c>
      <c r="K248" s="72">
        <v>96.22</v>
      </c>
      <c r="L248" s="73" t="str">
        <f t="shared" si="35"/>
        <v>0</v>
      </c>
      <c r="M248" s="73">
        <v>0</v>
      </c>
      <c r="N248" s="73" t="str">
        <f t="shared" si="36"/>
        <v>8</v>
      </c>
      <c r="O248" s="72">
        <v>2</v>
      </c>
      <c r="P248" s="73" t="str">
        <f t="shared" si="37"/>
        <v>5</v>
      </c>
      <c r="Q248" s="74">
        <v>0</v>
      </c>
      <c r="R248" s="73" t="str">
        <f t="shared" si="38"/>
        <v>10</v>
      </c>
      <c r="S248" s="62">
        <v>0</v>
      </c>
      <c r="T248" s="73" t="str">
        <f t="shared" si="39"/>
        <v>10</v>
      </c>
      <c r="U248" s="73"/>
      <c r="V248" s="73">
        <f t="shared" si="40"/>
        <v>1</v>
      </c>
      <c r="W248" s="73" t="s">
        <v>67</v>
      </c>
      <c r="X248" s="73">
        <f t="shared" si="41"/>
        <v>0</v>
      </c>
      <c r="Y248" s="73">
        <v>0</v>
      </c>
      <c r="Z248" s="73" t="str">
        <f t="shared" si="42"/>
        <v>0</v>
      </c>
      <c r="AA248" s="73">
        <f t="shared" si="43"/>
        <v>35</v>
      </c>
      <c r="AB248" s="78"/>
    </row>
    <row r="249" spans="1:28" x14ac:dyDescent="0.25">
      <c r="A249" s="62">
        <v>118</v>
      </c>
      <c r="B249" s="59" t="s">
        <v>169</v>
      </c>
      <c r="C249" s="59" t="s">
        <v>170</v>
      </c>
      <c r="D249" s="59" t="s">
        <v>174</v>
      </c>
      <c r="E249" s="81" t="s">
        <v>146</v>
      </c>
      <c r="F249" s="59" t="s">
        <v>179</v>
      </c>
      <c r="G249" s="66">
        <v>89.59</v>
      </c>
      <c r="H249" s="67" t="str">
        <f t="shared" si="33"/>
        <v>1</v>
      </c>
      <c r="I249" s="59">
        <v>0</v>
      </c>
      <c r="J249" s="68" t="str">
        <f t="shared" si="34"/>
        <v>0</v>
      </c>
      <c r="K249" s="72">
        <v>100</v>
      </c>
      <c r="L249" s="73" t="str">
        <f t="shared" si="35"/>
        <v>0</v>
      </c>
      <c r="M249" s="73">
        <v>0</v>
      </c>
      <c r="N249" s="73" t="str">
        <f t="shared" si="36"/>
        <v>8</v>
      </c>
      <c r="O249" s="72">
        <v>8</v>
      </c>
      <c r="P249" s="73" t="str">
        <f t="shared" si="37"/>
        <v>5</v>
      </c>
      <c r="Q249" s="74">
        <v>17</v>
      </c>
      <c r="R249" s="73" t="str">
        <f t="shared" si="38"/>
        <v>0</v>
      </c>
      <c r="S249" s="62">
        <v>64</v>
      </c>
      <c r="T249" s="73" t="str">
        <f t="shared" si="39"/>
        <v>10</v>
      </c>
      <c r="U249" s="73" t="s">
        <v>46</v>
      </c>
      <c r="V249" s="73">
        <f t="shared" si="40"/>
        <v>0</v>
      </c>
      <c r="W249" s="73" t="s">
        <v>67</v>
      </c>
      <c r="X249" s="73">
        <f t="shared" si="41"/>
        <v>0</v>
      </c>
      <c r="Y249" s="73">
        <v>0</v>
      </c>
      <c r="Z249" s="73" t="str">
        <f t="shared" si="42"/>
        <v>0</v>
      </c>
      <c r="AA249" s="73">
        <f t="shared" si="43"/>
        <v>24</v>
      </c>
      <c r="AB249" s="78"/>
    </row>
    <row r="250" spans="1:28" x14ac:dyDescent="0.25">
      <c r="A250" s="62">
        <v>137</v>
      </c>
      <c r="B250" s="59" t="s">
        <v>169</v>
      </c>
      <c r="C250" s="59" t="s">
        <v>170</v>
      </c>
      <c r="D250" s="59" t="s">
        <v>119</v>
      </c>
      <c r="E250" s="80" t="s">
        <v>120</v>
      </c>
      <c r="F250" s="59" t="s">
        <v>179</v>
      </c>
      <c r="G250" s="66">
        <v>88.54</v>
      </c>
      <c r="H250" s="67" t="str">
        <f t="shared" si="33"/>
        <v>1</v>
      </c>
      <c r="I250" s="59">
        <v>0</v>
      </c>
      <c r="J250" s="68" t="str">
        <f t="shared" si="34"/>
        <v>0</v>
      </c>
      <c r="K250" s="72">
        <v>95.52</v>
      </c>
      <c r="L250" s="73" t="str">
        <f t="shared" si="35"/>
        <v>0</v>
      </c>
      <c r="M250" s="73">
        <v>0</v>
      </c>
      <c r="N250" s="73" t="str">
        <f t="shared" si="36"/>
        <v>8</v>
      </c>
      <c r="O250" s="72">
        <v>12</v>
      </c>
      <c r="P250" s="73" t="str">
        <f t="shared" si="37"/>
        <v>5</v>
      </c>
      <c r="Q250" s="74">
        <v>0</v>
      </c>
      <c r="R250" s="73" t="str">
        <f t="shared" si="38"/>
        <v>10</v>
      </c>
      <c r="S250" s="62">
        <v>0</v>
      </c>
      <c r="T250" s="73" t="str">
        <f t="shared" si="39"/>
        <v>10</v>
      </c>
      <c r="U250" s="73"/>
      <c r="V250" s="73">
        <f t="shared" si="40"/>
        <v>1</v>
      </c>
      <c r="W250" s="73" t="s">
        <v>67</v>
      </c>
      <c r="X250" s="73">
        <f t="shared" si="41"/>
        <v>0</v>
      </c>
      <c r="Y250" s="73">
        <v>0</v>
      </c>
      <c r="Z250" s="73" t="str">
        <f t="shared" si="42"/>
        <v>0</v>
      </c>
      <c r="AA250" s="73">
        <f t="shared" si="43"/>
        <v>35</v>
      </c>
      <c r="AB250" s="78"/>
    </row>
    <row r="251" spans="1:28" x14ac:dyDescent="0.25">
      <c r="A251" s="62">
        <v>172</v>
      </c>
      <c r="B251" s="59" t="s">
        <v>169</v>
      </c>
      <c r="C251" s="59" t="s">
        <v>170</v>
      </c>
      <c r="D251" s="59" t="s">
        <v>174</v>
      </c>
      <c r="E251" s="80" t="s">
        <v>150</v>
      </c>
      <c r="F251" s="59" t="s">
        <v>178</v>
      </c>
      <c r="G251" s="66">
        <v>86.25</v>
      </c>
      <c r="H251" s="67" t="str">
        <f t="shared" si="33"/>
        <v>1</v>
      </c>
      <c r="I251" s="59">
        <v>0</v>
      </c>
      <c r="J251" s="68" t="str">
        <f t="shared" si="34"/>
        <v>0</v>
      </c>
      <c r="K251" s="72">
        <v>96.37</v>
      </c>
      <c r="L251" s="73" t="str">
        <f t="shared" si="35"/>
        <v>0</v>
      </c>
      <c r="M251" s="73">
        <v>0</v>
      </c>
      <c r="N251" s="73" t="str">
        <f t="shared" si="36"/>
        <v>8</v>
      </c>
      <c r="O251" s="72">
        <v>0</v>
      </c>
      <c r="P251" s="73" t="str">
        <f t="shared" si="37"/>
        <v>5</v>
      </c>
      <c r="Q251" s="74">
        <v>0</v>
      </c>
      <c r="R251" s="73" t="str">
        <f t="shared" si="38"/>
        <v>10</v>
      </c>
      <c r="S251" s="62">
        <v>0</v>
      </c>
      <c r="T251" s="73" t="str">
        <f t="shared" si="39"/>
        <v>10</v>
      </c>
      <c r="U251" s="73"/>
      <c r="V251" s="73">
        <f t="shared" si="40"/>
        <v>1</v>
      </c>
      <c r="W251" s="73" t="s">
        <v>67</v>
      </c>
      <c r="X251" s="73">
        <f t="shared" si="41"/>
        <v>0</v>
      </c>
      <c r="Y251" s="73">
        <v>0</v>
      </c>
      <c r="Z251" s="73" t="str">
        <f t="shared" si="42"/>
        <v>0</v>
      </c>
      <c r="AA251" s="73">
        <f t="shared" si="43"/>
        <v>35</v>
      </c>
      <c r="AB251" s="78"/>
    </row>
    <row r="252" spans="1:28" x14ac:dyDescent="0.25">
      <c r="A252" s="62">
        <v>239</v>
      </c>
      <c r="B252" s="59" t="s">
        <v>169</v>
      </c>
      <c r="C252" s="65" t="s">
        <v>170</v>
      </c>
      <c r="D252" s="65" t="s">
        <v>140</v>
      </c>
      <c r="E252" s="80" t="s">
        <v>158</v>
      </c>
      <c r="F252" s="65" t="s">
        <v>172</v>
      </c>
      <c r="G252" s="71">
        <v>62.8</v>
      </c>
      <c r="H252" s="67" t="str">
        <f t="shared" si="33"/>
        <v>1</v>
      </c>
      <c r="I252" s="65">
        <v>0</v>
      </c>
      <c r="J252" s="68" t="str">
        <f t="shared" si="34"/>
        <v>0</v>
      </c>
      <c r="K252" s="72">
        <v>100</v>
      </c>
      <c r="L252" s="73" t="str">
        <f t="shared" si="35"/>
        <v>0</v>
      </c>
      <c r="M252" s="73">
        <v>0</v>
      </c>
      <c r="N252" s="73" t="str">
        <f t="shared" si="36"/>
        <v>8</v>
      </c>
      <c r="O252" s="72">
        <v>0</v>
      </c>
      <c r="P252" s="73" t="str">
        <f t="shared" si="37"/>
        <v>5</v>
      </c>
      <c r="Q252" s="74">
        <v>0</v>
      </c>
      <c r="R252" s="73" t="str">
        <f t="shared" si="38"/>
        <v>10</v>
      </c>
      <c r="S252" s="62">
        <v>0</v>
      </c>
      <c r="T252" s="73" t="str">
        <f t="shared" si="39"/>
        <v>10</v>
      </c>
      <c r="U252" s="73"/>
      <c r="V252" s="73">
        <f t="shared" si="40"/>
        <v>1</v>
      </c>
      <c r="W252" s="73" t="s">
        <v>67</v>
      </c>
      <c r="X252" s="73">
        <f t="shared" si="41"/>
        <v>0</v>
      </c>
      <c r="Y252" s="73">
        <v>0</v>
      </c>
      <c r="Z252" s="73" t="str">
        <f t="shared" si="42"/>
        <v>0</v>
      </c>
      <c r="AA252" s="73">
        <f t="shared" si="43"/>
        <v>35</v>
      </c>
      <c r="AB252" s="78"/>
    </row>
    <row r="253" spans="1:28" x14ac:dyDescent="0.25">
      <c r="A253" s="62">
        <v>16</v>
      </c>
      <c r="B253" s="59" t="s">
        <v>169</v>
      </c>
      <c r="C253" s="59" t="s">
        <v>170</v>
      </c>
      <c r="D253" s="59" t="s">
        <v>174</v>
      </c>
      <c r="E253" s="80" t="s">
        <v>150</v>
      </c>
      <c r="F253" s="59" t="s">
        <v>177</v>
      </c>
      <c r="G253" s="66">
        <v>95.06</v>
      </c>
      <c r="H253" s="67" t="str">
        <f t="shared" si="33"/>
        <v>0</v>
      </c>
      <c r="I253" s="59">
        <v>0</v>
      </c>
      <c r="J253" s="68" t="str">
        <f t="shared" si="34"/>
        <v>0</v>
      </c>
      <c r="K253" s="72">
        <v>96.84</v>
      </c>
      <c r="L253" s="73" t="str">
        <f t="shared" si="35"/>
        <v>0</v>
      </c>
      <c r="M253" s="73">
        <v>0</v>
      </c>
      <c r="N253" s="73" t="str">
        <f t="shared" si="36"/>
        <v>8</v>
      </c>
      <c r="O253" s="72">
        <v>0</v>
      </c>
      <c r="P253" s="73" t="str">
        <f t="shared" si="37"/>
        <v>5</v>
      </c>
      <c r="Q253" s="74">
        <v>0</v>
      </c>
      <c r="R253" s="73" t="str">
        <f t="shared" si="38"/>
        <v>10</v>
      </c>
      <c r="S253" s="62">
        <v>0</v>
      </c>
      <c r="T253" s="73" t="str">
        <f t="shared" si="39"/>
        <v>10</v>
      </c>
      <c r="U253" s="73"/>
      <c r="V253" s="73">
        <f t="shared" si="40"/>
        <v>1</v>
      </c>
      <c r="W253" s="73" t="s">
        <v>67</v>
      </c>
      <c r="X253" s="73">
        <f t="shared" si="41"/>
        <v>0</v>
      </c>
      <c r="Y253" s="73">
        <v>0</v>
      </c>
      <c r="Z253" s="73" t="str">
        <f t="shared" si="42"/>
        <v>0</v>
      </c>
      <c r="AA253" s="73">
        <f t="shared" si="43"/>
        <v>34</v>
      </c>
      <c r="AB253" s="78"/>
    </row>
    <row r="254" spans="1:28" x14ac:dyDescent="0.25">
      <c r="A254" s="62">
        <v>29</v>
      </c>
      <c r="B254" s="59" t="s">
        <v>169</v>
      </c>
      <c r="C254" s="59" t="s">
        <v>170</v>
      </c>
      <c r="D254" s="59" t="s">
        <v>140</v>
      </c>
      <c r="E254" s="80" t="s">
        <v>157</v>
      </c>
      <c r="F254" s="59" t="s">
        <v>177</v>
      </c>
      <c r="G254" s="66">
        <v>95.22</v>
      </c>
      <c r="H254" s="67" t="str">
        <f t="shared" si="33"/>
        <v>0</v>
      </c>
      <c r="I254" s="59">
        <v>2.54</v>
      </c>
      <c r="J254" s="68" t="str">
        <f t="shared" si="34"/>
        <v>8</v>
      </c>
      <c r="K254" s="72">
        <v>98.41</v>
      </c>
      <c r="L254" s="73" t="str">
        <f t="shared" si="35"/>
        <v>0</v>
      </c>
      <c r="M254" s="73">
        <v>100</v>
      </c>
      <c r="N254" s="73" t="str">
        <f t="shared" si="36"/>
        <v>0</v>
      </c>
      <c r="O254" s="72">
        <v>24</v>
      </c>
      <c r="P254" s="73" t="str">
        <f t="shared" si="37"/>
        <v>5</v>
      </c>
      <c r="Q254" s="74">
        <v>0</v>
      </c>
      <c r="R254" s="73" t="str">
        <f t="shared" si="38"/>
        <v>10</v>
      </c>
      <c r="S254" s="62">
        <v>0</v>
      </c>
      <c r="T254" s="73" t="str">
        <f t="shared" si="39"/>
        <v>10</v>
      </c>
      <c r="U254" s="73"/>
      <c r="V254" s="73">
        <f t="shared" si="40"/>
        <v>1</v>
      </c>
      <c r="W254" s="73" t="s">
        <v>67</v>
      </c>
      <c r="X254" s="73">
        <f t="shared" si="41"/>
        <v>0</v>
      </c>
      <c r="Y254" s="73">
        <v>0</v>
      </c>
      <c r="Z254" s="73" t="str">
        <f t="shared" si="42"/>
        <v>0</v>
      </c>
      <c r="AA254" s="73">
        <f t="shared" si="43"/>
        <v>34</v>
      </c>
      <c r="AB254" s="78"/>
    </row>
    <row r="255" spans="1:28" x14ac:dyDescent="0.25">
      <c r="A255" s="62">
        <v>119</v>
      </c>
      <c r="B255" s="59" t="s">
        <v>169</v>
      </c>
      <c r="C255" s="59" t="s">
        <v>170</v>
      </c>
      <c r="D255" s="59" t="s">
        <v>174</v>
      </c>
      <c r="E255" s="80" t="s">
        <v>151</v>
      </c>
      <c r="F255" s="59" t="s">
        <v>179</v>
      </c>
      <c r="G255" s="66">
        <v>109.62</v>
      </c>
      <c r="H255" s="67" t="str">
        <f t="shared" si="33"/>
        <v>0</v>
      </c>
      <c r="I255" s="59">
        <v>0</v>
      </c>
      <c r="J255" s="68" t="str">
        <f t="shared" si="34"/>
        <v>0</v>
      </c>
      <c r="K255" s="72">
        <v>95.72</v>
      </c>
      <c r="L255" s="73" t="str">
        <f t="shared" si="35"/>
        <v>0</v>
      </c>
      <c r="M255" s="73">
        <v>0</v>
      </c>
      <c r="N255" s="73" t="str">
        <f t="shared" si="36"/>
        <v>8</v>
      </c>
      <c r="O255" s="72">
        <v>0</v>
      </c>
      <c r="P255" s="73" t="str">
        <f t="shared" si="37"/>
        <v>5</v>
      </c>
      <c r="Q255" s="74">
        <v>0</v>
      </c>
      <c r="R255" s="73" t="str">
        <f t="shared" si="38"/>
        <v>10</v>
      </c>
      <c r="S255" s="62">
        <v>0</v>
      </c>
      <c r="T255" s="73" t="str">
        <f t="shared" si="39"/>
        <v>10</v>
      </c>
      <c r="U255" s="73"/>
      <c r="V255" s="73">
        <f t="shared" si="40"/>
        <v>1</v>
      </c>
      <c r="W255" s="73" t="s">
        <v>67</v>
      </c>
      <c r="X255" s="73">
        <f t="shared" si="41"/>
        <v>0</v>
      </c>
      <c r="Y255" s="73">
        <v>0</v>
      </c>
      <c r="Z255" s="73" t="str">
        <f t="shared" si="42"/>
        <v>0</v>
      </c>
      <c r="AA255" s="73">
        <f t="shared" si="43"/>
        <v>34</v>
      </c>
      <c r="AB255" s="78"/>
    </row>
    <row r="256" spans="1:28" x14ac:dyDescent="0.25">
      <c r="A256" s="62">
        <v>178</v>
      </c>
      <c r="B256" s="59" t="s">
        <v>169</v>
      </c>
      <c r="C256" s="59" t="s">
        <v>170</v>
      </c>
      <c r="D256" s="59" t="s">
        <v>137</v>
      </c>
      <c r="E256" s="81" t="s">
        <v>147</v>
      </c>
      <c r="F256" s="59" t="s">
        <v>178</v>
      </c>
      <c r="G256" s="66">
        <v>99.31</v>
      </c>
      <c r="H256" s="67" t="str">
        <f t="shared" si="33"/>
        <v>0</v>
      </c>
      <c r="I256" s="59">
        <v>0.69</v>
      </c>
      <c r="J256" s="68" t="str">
        <f t="shared" si="34"/>
        <v>0</v>
      </c>
      <c r="K256" s="72">
        <v>97.06</v>
      </c>
      <c r="L256" s="73" t="str">
        <f t="shared" si="35"/>
        <v>0</v>
      </c>
      <c r="M256" s="73">
        <v>0</v>
      </c>
      <c r="N256" s="73" t="str">
        <f t="shared" si="36"/>
        <v>8</v>
      </c>
      <c r="O256" s="72">
        <v>7</v>
      </c>
      <c r="P256" s="73" t="str">
        <f t="shared" si="37"/>
        <v>5</v>
      </c>
      <c r="Q256" s="74">
        <v>11</v>
      </c>
      <c r="R256" s="73" t="str">
        <f t="shared" si="38"/>
        <v>0</v>
      </c>
      <c r="S256" s="62">
        <v>72</v>
      </c>
      <c r="T256" s="73" t="str">
        <f t="shared" si="39"/>
        <v>10</v>
      </c>
      <c r="U256" s="73" t="s">
        <v>46</v>
      </c>
      <c r="V256" s="73">
        <f t="shared" si="40"/>
        <v>0</v>
      </c>
      <c r="W256" s="73" t="s">
        <v>67</v>
      </c>
      <c r="X256" s="73">
        <f t="shared" si="41"/>
        <v>0</v>
      </c>
      <c r="Y256" s="73">
        <v>0</v>
      </c>
      <c r="Z256" s="73" t="str">
        <f t="shared" si="42"/>
        <v>0</v>
      </c>
      <c r="AA256" s="73">
        <f t="shared" si="43"/>
        <v>23</v>
      </c>
      <c r="AB256" s="78"/>
    </row>
    <row r="257" spans="1:28" x14ac:dyDescent="0.25">
      <c r="A257" s="62">
        <v>223</v>
      </c>
      <c r="B257" s="59" t="s">
        <v>169</v>
      </c>
      <c r="C257" s="65" t="s">
        <v>170</v>
      </c>
      <c r="D257" s="65" t="s">
        <v>174</v>
      </c>
      <c r="E257" s="80" t="s">
        <v>151</v>
      </c>
      <c r="F257" s="65" t="s">
        <v>172</v>
      </c>
      <c r="G257" s="71">
        <v>131.15</v>
      </c>
      <c r="H257" s="67" t="str">
        <f t="shared" si="33"/>
        <v>0</v>
      </c>
      <c r="I257" s="65">
        <v>0</v>
      </c>
      <c r="J257" s="68" t="str">
        <f t="shared" si="34"/>
        <v>0</v>
      </c>
      <c r="K257" s="72">
        <v>98.06</v>
      </c>
      <c r="L257" s="73" t="str">
        <f t="shared" si="35"/>
        <v>0</v>
      </c>
      <c r="M257" s="73">
        <v>0</v>
      </c>
      <c r="N257" s="73" t="str">
        <f t="shared" si="36"/>
        <v>8</v>
      </c>
      <c r="O257" s="72">
        <v>0</v>
      </c>
      <c r="P257" s="73" t="str">
        <f t="shared" si="37"/>
        <v>5</v>
      </c>
      <c r="Q257" s="74">
        <v>0</v>
      </c>
      <c r="R257" s="73" t="str">
        <f t="shared" si="38"/>
        <v>10</v>
      </c>
      <c r="S257" s="62">
        <v>0</v>
      </c>
      <c r="T257" s="73" t="str">
        <f t="shared" si="39"/>
        <v>10</v>
      </c>
      <c r="U257" s="73"/>
      <c r="V257" s="73">
        <f t="shared" si="40"/>
        <v>1</v>
      </c>
      <c r="W257" s="73" t="s">
        <v>67</v>
      </c>
      <c r="X257" s="73">
        <f t="shared" si="41"/>
        <v>0</v>
      </c>
      <c r="Y257" s="73">
        <v>0</v>
      </c>
      <c r="Z257" s="73" t="str">
        <f t="shared" si="42"/>
        <v>0</v>
      </c>
      <c r="AA257" s="73">
        <f t="shared" si="43"/>
        <v>34</v>
      </c>
      <c r="AB257" s="78"/>
    </row>
    <row r="258" spans="1:28" x14ac:dyDescent="0.25">
      <c r="A258" s="62">
        <v>230</v>
      </c>
      <c r="B258" s="59" t="s">
        <v>169</v>
      </c>
      <c r="C258" s="65" t="s">
        <v>170</v>
      </c>
      <c r="D258" s="65" t="s">
        <v>137</v>
      </c>
      <c r="E258" s="81" t="s">
        <v>147</v>
      </c>
      <c r="F258" s="65" t="s">
        <v>172</v>
      </c>
      <c r="G258" s="71">
        <v>150.28</v>
      </c>
      <c r="H258" s="67" t="str">
        <f t="shared" si="33"/>
        <v>0</v>
      </c>
      <c r="I258" s="65">
        <v>0</v>
      </c>
      <c r="J258" s="68" t="str">
        <f t="shared" si="34"/>
        <v>0</v>
      </c>
      <c r="K258" s="72">
        <v>100</v>
      </c>
      <c r="L258" s="73" t="str">
        <f t="shared" si="35"/>
        <v>0</v>
      </c>
      <c r="M258" s="73">
        <v>0</v>
      </c>
      <c r="N258" s="73" t="str">
        <f t="shared" si="36"/>
        <v>8</v>
      </c>
      <c r="O258" s="72">
        <v>0</v>
      </c>
      <c r="P258" s="73" t="str">
        <f t="shared" si="37"/>
        <v>5</v>
      </c>
      <c r="Q258" s="74">
        <v>13</v>
      </c>
      <c r="R258" s="73" t="str">
        <f t="shared" si="38"/>
        <v>0</v>
      </c>
      <c r="S258" s="62">
        <v>73</v>
      </c>
      <c r="T258" s="73" t="str">
        <f t="shared" si="39"/>
        <v>10</v>
      </c>
      <c r="U258" s="73" t="s">
        <v>46</v>
      </c>
      <c r="V258" s="73">
        <f t="shared" si="40"/>
        <v>0</v>
      </c>
      <c r="W258" s="73" t="s">
        <v>67</v>
      </c>
      <c r="X258" s="73">
        <f t="shared" si="41"/>
        <v>0</v>
      </c>
      <c r="Y258" s="73">
        <v>0</v>
      </c>
      <c r="Z258" s="73" t="str">
        <f t="shared" si="42"/>
        <v>0</v>
      </c>
      <c r="AA258" s="73">
        <f t="shared" si="43"/>
        <v>23</v>
      </c>
      <c r="AB258" s="78"/>
    </row>
    <row r="259" spans="1:28" x14ac:dyDescent="0.25">
      <c r="A259" s="62">
        <v>58</v>
      </c>
      <c r="B259" s="59" t="s">
        <v>169</v>
      </c>
      <c r="C259" s="59" t="s">
        <v>170</v>
      </c>
      <c r="D259" s="59" t="s">
        <v>175</v>
      </c>
      <c r="E259" s="81" t="s">
        <v>128</v>
      </c>
      <c r="F259" s="59" t="s">
        <v>176</v>
      </c>
      <c r="G259" s="66">
        <v>98.77</v>
      </c>
      <c r="H259" s="67" t="str">
        <f t="shared" ref="H259:H262" si="44">IF(G259&gt;95,"0",IF(C259&gt;90,"1",IF(C259&gt;85,"2",IF(G259&gt;80,"4","6"))))</f>
        <v>0</v>
      </c>
      <c r="I259" s="59">
        <v>0.61</v>
      </c>
      <c r="J259" s="68" t="str">
        <f t="shared" ref="J259:J262" si="45">IF(I259&lt;0.75,"0",IF(E259&lt;2,"2",IF(E259&lt;3,"4",IF(E259&lt;5,"6","8"))))</f>
        <v>0</v>
      </c>
      <c r="K259" s="72">
        <v>84.16</v>
      </c>
      <c r="L259" s="73" t="str">
        <f t="shared" ref="L259:L262" si="46">IF(K259&gt;95,"0",IF(K259&gt;90,"2",IF(K259&gt;85,"4",IF(K259&gt;80,"6","8"))))</f>
        <v>6</v>
      </c>
      <c r="M259" s="73">
        <v>95.06</v>
      </c>
      <c r="N259" s="73" t="str">
        <f t="shared" ref="N259:N262" si="47">IF(M259&gt;95,"0",IF(M259&gt;90,"2",IF(M259&gt;85,"4",IF(M259&gt;80,"6","8"))))</f>
        <v>0</v>
      </c>
      <c r="O259" s="72">
        <v>29</v>
      </c>
      <c r="P259" s="73" t="str">
        <f t="shared" ref="P259:P262" si="48">IF(O259=15,"0",IF(O259&lt;30,"5",IF(O259&lt;50,"10",IF(O259&lt;100,"20","25"))))</f>
        <v>5</v>
      </c>
      <c r="Q259" s="74">
        <v>15</v>
      </c>
      <c r="R259" s="73" t="str">
        <f t="shared" ref="R259:R262" si="49">IF(Q259&gt;6,"0",IF(Q259&gt;5,"5",IF(Q259&gt;4,"7","10")))</f>
        <v>0</v>
      </c>
      <c r="S259" s="62">
        <v>71</v>
      </c>
      <c r="T259" s="73" t="str">
        <f t="shared" ref="T259:T262" si="50">IF(S259&gt;80,"0",IF(S259&gt;75,"5",IF(70,"10","15")))</f>
        <v>10</v>
      </c>
      <c r="U259" s="73" t="s">
        <v>46</v>
      </c>
      <c r="V259" s="73">
        <f t="shared" ref="V259:V262" si="51">IF(U259="NO",0,1)</f>
        <v>0</v>
      </c>
      <c r="W259" s="73" t="s">
        <v>67</v>
      </c>
      <c r="X259" s="73">
        <f t="shared" ref="X259:X262" si="52">IF(W259="R",0,IF(W259="SU",1,IF(W259="U",5,)))</f>
        <v>0</v>
      </c>
      <c r="Y259" s="73">
        <v>0</v>
      </c>
      <c r="Z259" s="73" t="str">
        <f t="shared" ref="Z259:Z262" si="53">IF(Y259=0,"0",IF(Y259&lt;25,"1",IF(Y259&lt;50,"2",IF(Y259&lt;100,"3","5"))))</f>
        <v>0</v>
      </c>
      <c r="AA259" s="73">
        <f t="shared" ref="AA259:AA262" si="54">SUM(H259+J259+L259+N259+P259+R259+T259+V259+X259+Z259)</f>
        <v>21</v>
      </c>
      <c r="AB259" s="78"/>
    </row>
    <row r="260" spans="1:28" x14ac:dyDescent="0.25">
      <c r="A260" s="62">
        <v>190</v>
      </c>
      <c r="B260" s="59" t="s">
        <v>169</v>
      </c>
      <c r="C260" s="59" t="s">
        <v>170</v>
      </c>
      <c r="D260" s="59" t="s">
        <v>119</v>
      </c>
      <c r="E260" s="80" t="s">
        <v>119</v>
      </c>
      <c r="F260" s="59" t="s">
        <v>178</v>
      </c>
      <c r="G260" s="66">
        <v>76.36</v>
      </c>
      <c r="H260" s="67" t="str">
        <f t="shared" si="44"/>
        <v>1</v>
      </c>
      <c r="I260" s="59">
        <v>0</v>
      </c>
      <c r="J260" s="68" t="str">
        <f t="shared" si="45"/>
        <v>0</v>
      </c>
      <c r="K260" s="72">
        <v>88.77</v>
      </c>
      <c r="L260" s="73" t="str">
        <f t="shared" si="46"/>
        <v>4</v>
      </c>
      <c r="M260" s="73">
        <v>100</v>
      </c>
      <c r="N260" s="73" t="str">
        <f t="shared" si="47"/>
        <v>0</v>
      </c>
      <c r="O260" s="72">
        <v>21</v>
      </c>
      <c r="P260" s="73" t="str">
        <f t="shared" si="48"/>
        <v>5</v>
      </c>
      <c r="Q260" s="74">
        <v>0</v>
      </c>
      <c r="R260" s="73" t="str">
        <f t="shared" si="49"/>
        <v>10</v>
      </c>
      <c r="S260" s="62">
        <v>0</v>
      </c>
      <c r="T260" s="73" t="str">
        <f t="shared" si="50"/>
        <v>10</v>
      </c>
      <c r="U260" s="73"/>
      <c r="V260" s="73">
        <f t="shared" si="51"/>
        <v>1</v>
      </c>
      <c r="W260" s="73" t="s">
        <v>67</v>
      </c>
      <c r="X260" s="73">
        <f t="shared" si="52"/>
        <v>0</v>
      </c>
      <c r="Y260" s="73">
        <v>3</v>
      </c>
      <c r="Z260" s="73" t="str">
        <f t="shared" si="53"/>
        <v>1</v>
      </c>
      <c r="AA260" s="73">
        <f t="shared" si="54"/>
        <v>32</v>
      </c>
      <c r="AB260" s="78"/>
    </row>
    <row r="261" spans="1:28" x14ac:dyDescent="0.25">
      <c r="A261" s="62">
        <v>155</v>
      </c>
      <c r="B261" s="59" t="s">
        <v>169</v>
      </c>
      <c r="C261" s="59" t="s">
        <v>170</v>
      </c>
      <c r="D261" s="59" t="s">
        <v>171</v>
      </c>
      <c r="E261" s="80" t="s">
        <v>103</v>
      </c>
      <c r="F261" s="59" t="s">
        <v>179</v>
      </c>
      <c r="G261" s="66">
        <v>97.69</v>
      </c>
      <c r="H261" s="67" t="str">
        <f t="shared" si="44"/>
        <v>0</v>
      </c>
      <c r="I261" s="59">
        <v>0</v>
      </c>
      <c r="J261" s="68" t="str">
        <f t="shared" si="45"/>
        <v>0</v>
      </c>
      <c r="K261" s="72">
        <v>91.96</v>
      </c>
      <c r="L261" s="73" t="str">
        <f t="shared" si="46"/>
        <v>2</v>
      </c>
      <c r="M261" s="73">
        <v>0</v>
      </c>
      <c r="N261" s="73" t="str">
        <f t="shared" si="47"/>
        <v>8</v>
      </c>
      <c r="O261" s="72">
        <v>15</v>
      </c>
      <c r="P261" s="73" t="str">
        <f t="shared" si="48"/>
        <v>0</v>
      </c>
      <c r="Q261" s="74">
        <v>0</v>
      </c>
      <c r="R261" s="73" t="str">
        <f t="shared" si="49"/>
        <v>10</v>
      </c>
      <c r="S261" s="62">
        <v>0</v>
      </c>
      <c r="T261" s="73" t="str">
        <f t="shared" si="50"/>
        <v>10</v>
      </c>
      <c r="U261" s="73"/>
      <c r="V261" s="73">
        <f t="shared" si="51"/>
        <v>1</v>
      </c>
      <c r="W261" s="73" t="s">
        <v>67</v>
      </c>
      <c r="X261" s="73">
        <f t="shared" si="52"/>
        <v>0</v>
      </c>
      <c r="Y261" s="73">
        <v>0</v>
      </c>
      <c r="Z261" s="73" t="str">
        <f t="shared" si="53"/>
        <v>0</v>
      </c>
      <c r="AA261" s="73">
        <f t="shared" si="54"/>
        <v>31</v>
      </c>
      <c r="AB261" s="78"/>
    </row>
    <row r="262" spans="1:28" x14ac:dyDescent="0.25">
      <c r="A262" s="62">
        <v>179</v>
      </c>
      <c r="B262" s="59" t="s">
        <v>169</v>
      </c>
      <c r="C262" s="59" t="s">
        <v>170</v>
      </c>
      <c r="D262" s="59" t="s">
        <v>137</v>
      </c>
      <c r="E262" s="81" t="s">
        <v>145</v>
      </c>
      <c r="F262" s="59" t="s">
        <v>178</v>
      </c>
      <c r="G262" s="66">
        <v>84.99</v>
      </c>
      <c r="H262" s="67" t="str">
        <f t="shared" si="44"/>
        <v>1</v>
      </c>
      <c r="I262" s="59">
        <v>0</v>
      </c>
      <c r="J262" s="68" t="str">
        <f t="shared" si="45"/>
        <v>0</v>
      </c>
      <c r="K262" s="72">
        <v>96.55</v>
      </c>
      <c r="L262" s="73" t="str">
        <f t="shared" si="46"/>
        <v>0</v>
      </c>
      <c r="M262" s="73">
        <v>100</v>
      </c>
      <c r="N262" s="73" t="str">
        <f t="shared" si="47"/>
        <v>0</v>
      </c>
      <c r="O262" s="72">
        <v>0</v>
      </c>
      <c r="P262" s="73" t="str">
        <f t="shared" si="48"/>
        <v>5</v>
      </c>
      <c r="Q262" s="74">
        <v>10</v>
      </c>
      <c r="R262" s="73" t="str">
        <f t="shared" si="49"/>
        <v>0</v>
      </c>
      <c r="S262" s="62">
        <v>74</v>
      </c>
      <c r="T262" s="73" t="str">
        <f t="shared" si="50"/>
        <v>10</v>
      </c>
      <c r="U262" s="73" t="s">
        <v>46</v>
      </c>
      <c r="V262" s="73">
        <f t="shared" si="51"/>
        <v>0</v>
      </c>
      <c r="W262" s="73" t="s">
        <v>67</v>
      </c>
      <c r="X262" s="73">
        <f t="shared" si="52"/>
        <v>0</v>
      </c>
      <c r="Y262" s="73">
        <v>0</v>
      </c>
      <c r="Z262" s="73" t="str">
        <f t="shared" si="53"/>
        <v>0</v>
      </c>
      <c r="AA262" s="73">
        <f t="shared" si="54"/>
        <v>16</v>
      </c>
      <c r="AB262" s="78"/>
    </row>
    <row r="266" spans="1:28" x14ac:dyDescent="0.25">
      <c r="C266" s="13" t="s">
        <v>63</v>
      </c>
      <c r="D266" s="31">
        <v>0</v>
      </c>
      <c r="E266" s="32" t="s">
        <v>64</v>
      </c>
      <c r="F266" s="31">
        <v>0</v>
      </c>
      <c r="G266" s="13" t="s">
        <v>63</v>
      </c>
      <c r="H266" s="31">
        <v>0</v>
      </c>
      <c r="I266" s="13" t="s">
        <v>63</v>
      </c>
      <c r="J266" s="31">
        <v>0</v>
      </c>
      <c r="K266" s="33">
        <v>15</v>
      </c>
      <c r="L266" s="31">
        <v>0</v>
      </c>
      <c r="M266" s="34" t="s">
        <v>65</v>
      </c>
      <c r="N266" s="6">
        <v>0</v>
      </c>
      <c r="O266" s="34" t="s">
        <v>66</v>
      </c>
      <c r="P266" s="31">
        <v>0</v>
      </c>
      <c r="Q266" s="35" t="s">
        <v>46</v>
      </c>
      <c r="R266" s="6">
        <v>0</v>
      </c>
      <c r="S266" s="35" t="s">
        <v>67</v>
      </c>
      <c r="T266" s="6">
        <v>0</v>
      </c>
      <c r="U266" s="34">
        <v>0</v>
      </c>
      <c r="V266" s="6">
        <v>0</v>
      </c>
    </row>
    <row r="267" spans="1:28" x14ac:dyDescent="0.25">
      <c r="C267" s="14" t="s">
        <v>68</v>
      </c>
      <c r="D267" s="31">
        <v>1</v>
      </c>
      <c r="E267" s="32" t="s">
        <v>69</v>
      </c>
      <c r="F267" s="31">
        <v>2</v>
      </c>
      <c r="G267" s="14" t="s">
        <v>68</v>
      </c>
      <c r="H267" s="31">
        <v>2</v>
      </c>
      <c r="I267" s="14" t="s">
        <v>68</v>
      </c>
      <c r="J267" s="31">
        <v>2</v>
      </c>
      <c r="K267" s="33" t="s">
        <v>70</v>
      </c>
      <c r="L267" s="31">
        <v>5</v>
      </c>
      <c r="M267" s="34" t="s">
        <v>71</v>
      </c>
      <c r="N267" s="6">
        <v>5</v>
      </c>
      <c r="O267" s="34" t="s">
        <v>72</v>
      </c>
      <c r="P267" s="31">
        <v>5</v>
      </c>
      <c r="Q267" s="35" t="s">
        <v>73</v>
      </c>
      <c r="R267" s="6">
        <v>10</v>
      </c>
      <c r="S267" s="35" t="s">
        <v>74</v>
      </c>
      <c r="T267" s="6">
        <v>3</v>
      </c>
      <c r="U267" s="34" t="s">
        <v>75</v>
      </c>
      <c r="V267" s="6">
        <v>1</v>
      </c>
    </row>
    <row r="268" spans="1:28" x14ac:dyDescent="0.25">
      <c r="C268" s="13" t="s">
        <v>76</v>
      </c>
      <c r="D268" s="31">
        <v>2</v>
      </c>
      <c r="E268" s="32" t="s">
        <v>77</v>
      </c>
      <c r="F268" s="31">
        <v>4</v>
      </c>
      <c r="G268" s="13" t="s">
        <v>76</v>
      </c>
      <c r="H268" s="31">
        <v>4</v>
      </c>
      <c r="I268" s="13" t="s">
        <v>76</v>
      </c>
      <c r="J268" s="31">
        <v>4</v>
      </c>
      <c r="K268" s="33" t="s">
        <v>78</v>
      </c>
      <c r="L268" s="31">
        <v>10</v>
      </c>
      <c r="M268" s="34" t="s">
        <v>79</v>
      </c>
      <c r="N268" s="6">
        <v>7</v>
      </c>
      <c r="O268" s="34" t="s">
        <v>80</v>
      </c>
      <c r="P268" s="31">
        <v>10</v>
      </c>
      <c r="Q268" s="35"/>
      <c r="R268" s="6"/>
      <c r="S268" s="35" t="s">
        <v>81</v>
      </c>
      <c r="T268" s="6">
        <v>5</v>
      </c>
      <c r="U268" s="34" t="s">
        <v>82</v>
      </c>
      <c r="V268" s="6">
        <v>2</v>
      </c>
    </row>
    <row r="269" spans="1:28" x14ac:dyDescent="0.25">
      <c r="C269" s="13" t="s">
        <v>83</v>
      </c>
      <c r="D269" s="31">
        <v>4</v>
      </c>
      <c r="E269" s="32" t="s">
        <v>84</v>
      </c>
      <c r="F269" s="31">
        <v>6</v>
      </c>
      <c r="G269" s="13" t="s">
        <v>83</v>
      </c>
      <c r="H269" s="31">
        <v>6</v>
      </c>
      <c r="I269" s="13" t="s">
        <v>83</v>
      </c>
      <c r="J269" s="31">
        <v>6</v>
      </c>
      <c r="K269" s="33" t="s">
        <v>85</v>
      </c>
      <c r="L269" s="31">
        <v>20</v>
      </c>
      <c r="M269" s="34" t="s">
        <v>86</v>
      </c>
      <c r="N269" s="6">
        <v>10</v>
      </c>
      <c r="O269" s="34" t="s">
        <v>87</v>
      </c>
      <c r="P269" s="31">
        <v>15</v>
      </c>
      <c r="Q269" s="35"/>
      <c r="R269" s="6"/>
      <c r="S269" s="35"/>
      <c r="T269" s="6"/>
      <c r="U269" s="34" t="s">
        <v>88</v>
      </c>
      <c r="V269" s="6">
        <v>3</v>
      </c>
      <c r="W269" s="4"/>
    </row>
    <row r="270" spans="1:28" x14ac:dyDescent="0.25">
      <c r="C270" s="36" t="s">
        <v>89</v>
      </c>
      <c r="D270" s="6">
        <v>6</v>
      </c>
      <c r="E270" s="35" t="s">
        <v>90</v>
      </c>
      <c r="F270" s="6">
        <v>8</v>
      </c>
      <c r="G270" s="36" t="s">
        <v>89</v>
      </c>
      <c r="H270" s="6">
        <v>8</v>
      </c>
      <c r="I270" s="36" t="s">
        <v>89</v>
      </c>
      <c r="J270" s="6">
        <v>8</v>
      </c>
      <c r="K270" s="35" t="s">
        <v>91</v>
      </c>
      <c r="L270" s="6">
        <v>25</v>
      </c>
      <c r="M270" s="35"/>
      <c r="N270" s="6"/>
      <c r="O270" s="35"/>
      <c r="P270" s="6"/>
      <c r="Q270" s="35"/>
      <c r="R270" s="6"/>
      <c r="S270" s="35"/>
      <c r="T270" s="6"/>
      <c r="U270" s="35" t="s">
        <v>91</v>
      </c>
      <c r="V270" s="6">
        <v>5</v>
      </c>
    </row>
    <row r="272" spans="1:28" ht="15.75" x14ac:dyDescent="0.25">
      <c r="B272" s="45" t="s">
        <v>92</v>
      </c>
      <c r="C272" s="104" t="s">
        <v>93</v>
      </c>
      <c r="D272" s="104"/>
      <c r="E272" s="104"/>
      <c r="F272" s="104"/>
      <c r="G272" s="104"/>
      <c r="H272" s="104"/>
      <c r="I272" s="104"/>
      <c r="J272" s="104"/>
      <c r="K272" s="104" t="s">
        <v>94</v>
      </c>
      <c r="L272" s="104"/>
      <c r="M272" s="104" t="s">
        <v>95</v>
      </c>
      <c r="N272" s="104"/>
      <c r="O272" s="104"/>
      <c r="P272" s="104"/>
      <c r="Q272" s="104"/>
      <c r="R272" s="104"/>
      <c r="S272" s="104" t="s">
        <v>96</v>
      </c>
      <c r="T272" s="104"/>
      <c r="U272" s="104"/>
      <c r="V272" s="104"/>
      <c r="W272" s="12"/>
      <c r="X272" s="12"/>
    </row>
    <row r="273" spans="2:24" ht="15.75" x14ac:dyDescent="0.25">
      <c r="B273" s="45" t="s">
        <v>97</v>
      </c>
      <c r="C273" s="103">
        <v>0.3</v>
      </c>
      <c r="D273" s="104"/>
      <c r="E273" s="104"/>
      <c r="F273" s="104"/>
      <c r="G273" s="104"/>
      <c r="H273" s="104"/>
      <c r="I273" s="104"/>
      <c r="J273" s="104"/>
      <c r="K273" s="105">
        <v>0.25</v>
      </c>
      <c r="L273" s="106"/>
      <c r="M273" s="105">
        <v>0.35</v>
      </c>
      <c r="N273" s="107"/>
      <c r="O273" s="107"/>
      <c r="P273" s="107"/>
      <c r="Q273" s="107"/>
      <c r="R273" s="106"/>
      <c r="S273" s="105">
        <v>0.1</v>
      </c>
      <c r="T273" s="107"/>
      <c r="U273" s="107"/>
      <c r="V273" s="106"/>
      <c r="W273" s="12"/>
      <c r="X273" s="12"/>
    </row>
    <row r="274" spans="2:24" ht="15.75" x14ac:dyDescent="0.25">
      <c r="B274" s="45" t="s">
        <v>98</v>
      </c>
      <c r="C274" s="82">
        <v>6</v>
      </c>
      <c r="D274" s="22"/>
      <c r="E274" s="82">
        <v>8</v>
      </c>
      <c r="F274" s="22"/>
      <c r="G274" s="82">
        <v>8</v>
      </c>
      <c r="H274" s="22"/>
      <c r="I274" s="82">
        <v>8</v>
      </c>
      <c r="J274" s="22"/>
      <c r="K274" s="82">
        <v>25</v>
      </c>
      <c r="L274" s="22"/>
      <c r="M274" s="82">
        <v>10</v>
      </c>
      <c r="N274" s="22"/>
      <c r="O274" s="82">
        <v>15</v>
      </c>
      <c r="P274" s="22"/>
      <c r="Q274" s="82">
        <v>10</v>
      </c>
      <c r="R274" s="22"/>
      <c r="S274" s="82">
        <v>5</v>
      </c>
      <c r="T274" s="22"/>
      <c r="U274" s="82">
        <v>5</v>
      </c>
      <c r="V274" s="22"/>
      <c r="W274" s="38">
        <v>100</v>
      </c>
      <c r="X274" s="12"/>
    </row>
    <row r="275" spans="2:24" ht="47.25" x14ac:dyDescent="0.25">
      <c r="B275" s="46" t="s">
        <v>99</v>
      </c>
      <c r="C275" s="41" t="s">
        <v>100</v>
      </c>
      <c r="D275" s="39" t="s">
        <v>2</v>
      </c>
      <c r="E275" s="40" t="s">
        <v>3</v>
      </c>
      <c r="F275" s="39" t="s">
        <v>4</v>
      </c>
      <c r="G275" s="40" t="s">
        <v>5</v>
      </c>
      <c r="H275" s="39" t="s">
        <v>6</v>
      </c>
      <c r="I275" s="40" t="s">
        <v>7</v>
      </c>
      <c r="J275" s="39" t="s">
        <v>8</v>
      </c>
      <c r="K275" s="40" t="s">
        <v>101</v>
      </c>
      <c r="L275" s="39" t="s">
        <v>10</v>
      </c>
      <c r="M275" s="40" t="s">
        <v>11</v>
      </c>
      <c r="N275" s="39" t="s">
        <v>12</v>
      </c>
      <c r="O275" s="40" t="s">
        <v>13</v>
      </c>
      <c r="P275" s="39" t="s">
        <v>14</v>
      </c>
      <c r="Q275" s="40" t="s">
        <v>15</v>
      </c>
      <c r="R275" s="39" t="s">
        <v>16</v>
      </c>
      <c r="S275" s="40" t="s">
        <v>17</v>
      </c>
      <c r="T275" s="39" t="s">
        <v>18</v>
      </c>
      <c r="U275" s="40" t="s">
        <v>19</v>
      </c>
      <c r="V275" s="39" t="s">
        <v>20</v>
      </c>
      <c r="W275" s="42" t="s">
        <v>21</v>
      </c>
      <c r="X275" s="43" t="s">
        <v>22</v>
      </c>
    </row>
  </sheetData>
  <mergeCells count="8">
    <mergeCell ref="C272:J272"/>
    <mergeCell ref="K272:L272"/>
    <mergeCell ref="M272:R272"/>
    <mergeCell ref="S272:V272"/>
    <mergeCell ref="C273:J273"/>
    <mergeCell ref="K273:L273"/>
    <mergeCell ref="M273:R273"/>
    <mergeCell ref="S273:V2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AA74-D7B1-4395-8866-ABE63A70804D}">
  <dimension ref="A1:W54"/>
  <sheetViews>
    <sheetView tabSelected="1" workbookViewId="0">
      <selection activeCell="F6" sqref="F6"/>
    </sheetView>
  </sheetViews>
  <sheetFormatPr defaultRowHeight="15" x14ac:dyDescent="0.25"/>
  <cols>
    <col min="1" max="1" width="18" style="102" bestFit="1" customWidth="1"/>
    <col min="2" max="2" width="26.28515625" style="102" bestFit="1" customWidth="1"/>
    <col min="3" max="3" width="10.85546875" bestFit="1" customWidth="1"/>
    <col min="4" max="4" width="10.7109375" bestFit="1" customWidth="1"/>
    <col min="5" max="5" width="13" bestFit="1" customWidth="1"/>
    <col min="6" max="6" width="12.7109375" bestFit="1" customWidth="1"/>
    <col min="7" max="7" width="13" bestFit="1" customWidth="1"/>
    <col min="8" max="8" width="12.5703125" bestFit="1" customWidth="1"/>
    <col min="9" max="9" width="8.5703125" bestFit="1" customWidth="1"/>
    <col min="10" max="10" width="8.7109375" bestFit="1" customWidth="1"/>
    <col min="11" max="11" width="13.42578125" bestFit="1" customWidth="1"/>
    <col min="12" max="12" width="12.85546875" bestFit="1" customWidth="1"/>
    <col min="13" max="13" width="9.7109375" bestFit="1" customWidth="1"/>
    <col min="14" max="14" width="9.28515625" bestFit="1" customWidth="1"/>
    <col min="15" max="15" width="8.5703125" bestFit="1" customWidth="1"/>
    <col min="16" max="16" width="13.5703125" bestFit="1" customWidth="1"/>
    <col min="17" max="17" width="13.140625" style="83" customWidth="1"/>
    <col min="18" max="18" width="9.140625" style="83"/>
    <col min="19" max="19" width="13.42578125" customWidth="1"/>
    <col min="22" max="22" width="10.85546875" style="83" customWidth="1"/>
    <col min="23" max="23" width="11" style="83" customWidth="1"/>
  </cols>
  <sheetData>
    <row r="1" spans="1:23" ht="60" x14ac:dyDescent="0.25">
      <c r="A1" s="111" t="s">
        <v>166</v>
      </c>
      <c r="B1" s="110" t="s">
        <v>242</v>
      </c>
      <c r="C1" s="109" t="s">
        <v>168</v>
      </c>
      <c r="D1" s="84" t="s">
        <v>243</v>
      </c>
      <c r="E1" s="85" t="s">
        <v>244</v>
      </c>
      <c r="F1" s="85" t="s">
        <v>239</v>
      </c>
      <c r="G1" s="84" t="s">
        <v>245</v>
      </c>
      <c r="H1" s="84" t="s">
        <v>246</v>
      </c>
      <c r="I1" s="86" t="s">
        <v>247</v>
      </c>
      <c r="J1" s="86" t="s">
        <v>248</v>
      </c>
      <c r="K1" s="87" t="s">
        <v>240</v>
      </c>
      <c r="L1" s="87" t="s">
        <v>249</v>
      </c>
      <c r="M1" s="88" t="s">
        <v>241</v>
      </c>
      <c r="N1" s="89" t="s">
        <v>250</v>
      </c>
      <c r="O1" s="89" t="s">
        <v>251</v>
      </c>
      <c r="P1" s="89" t="s">
        <v>252</v>
      </c>
      <c r="Q1" s="90" t="s">
        <v>254</v>
      </c>
      <c r="R1" s="91" t="s">
        <v>253</v>
      </c>
      <c r="S1" s="92" t="s">
        <v>255</v>
      </c>
      <c r="T1" s="92" t="s">
        <v>256</v>
      </c>
      <c r="U1" s="92" t="s">
        <v>257</v>
      </c>
      <c r="V1" s="91" t="s">
        <v>258</v>
      </c>
      <c r="W1" s="91" t="s">
        <v>259</v>
      </c>
    </row>
    <row r="2" spans="1:23" x14ac:dyDescent="0.25">
      <c r="A2" s="36" t="s">
        <v>182</v>
      </c>
      <c r="B2" s="36" t="s">
        <v>183</v>
      </c>
      <c r="C2" s="62" t="s">
        <v>184</v>
      </c>
      <c r="D2" s="93">
        <v>7076</v>
      </c>
      <c r="E2" s="93">
        <v>7761</v>
      </c>
      <c r="F2" s="94">
        <v>1.0968061051441493</v>
      </c>
      <c r="G2" s="93">
        <v>1082</v>
      </c>
      <c r="H2" s="93">
        <v>88</v>
      </c>
      <c r="I2" s="95">
        <v>1.243640474844545E-2</v>
      </c>
      <c r="J2" s="95">
        <v>8.1330868761552683E-2</v>
      </c>
      <c r="K2" s="96">
        <v>0.88</v>
      </c>
      <c r="L2" s="96">
        <v>0.99676375404530748</v>
      </c>
      <c r="M2" s="97">
        <v>0</v>
      </c>
      <c r="N2" s="98"/>
      <c r="O2" s="99"/>
      <c r="P2" s="100">
        <v>0</v>
      </c>
      <c r="Q2" s="101">
        <v>0.96666666666666667</v>
      </c>
      <c r="R2" s="101">
        <v>11.659129451667608</v>
      </c>
      <c r="S2" s="35">
        <v>825</v>
      </c>
      <c r="T2" s="35">
        <v>176</v>
      </c>
      <c r="U2" s="35">
        <v>16</v>
      </c>
      <c r="V2" s="101">
        <v>2.4872809496890897</v>
      </c>
      <c r="W2" s="101">
        <v>5.1779935275080913</v>
      </c>
    </row>
    <row r="3" spans="1:23" x14ac:dyDescent="0.25">
      <c r="A3" s="36" t="s">
        <v>182</v>
      </c>
      <c r="B3" s="36" t="s">
        <v>185</v>
      </c>
      <c r="C3" s="62" t="s">
        <v>184</v>
      </c>
      <c r="D3" s="93">
        <v>2774</v>
      </c>
      <c r="E3" s="93">
        <v>2055</v>
      </c>
      <c r="F3" s="94">
        <v>0.74080749819754865</v>
      </c>
      <c r="G3" s="93">
        <v>396</v>
      </c>
      <c r="H3" s="93">
        <v>37</v>
      </c>
      <c r="I3" s="95">
        <v>1.3338139870223503E-2</v>
      </c>
      <c r="J3" s="95">
        <v>9.3434343434343439E-2</v>
      </c>
      <c r="K3" s="96">
        <v>0.92700729927007297</v>
      </c>
      <c r="L3" s="96">
        <v>0.99576271186440679</v>
      </c>
      <c r="M3" s="97">
        <v>0</v>
      </c>
      <c r="N3" s="98">
        <v>1</v>
      </c>
      <c r="O3" s="99">
        <v>0</v>
      </c>
      <c r="P3" s="100">
        <v>1</v>
      </c>
      <c r="Q3" s="101">
        <v>0.98076923076923073</v>
      </c>
      <c r="R3" s="101">
        <v>2.8839221341023791</v>
      </c>
      <c r="S3" s="35">
        <v>80</v>
      </c>
      <c r="T3" s="35">
        <v>25</v>
      </c>
      <c r="U3" s="35">
        <v>3</v>
      </c>
      <c r="V3" s="101">
        <v>0.90122566690699346</v>
      </c>
      <c r="W3" s="101">
        <v>1.2711864406779663</v>
      </c>
    </row>
    <row r="4" spans="1:23" x14ac:dyDescent="0.25">
      <c r="A4" s="36" t="s">
        <v>182</v>
      </c>
      <c r="B4" s="36" t="s">
        <v>186</v>
      </c>
      <c r="C4" s="62" t="s">
        <v>184</v>
      </c>
      <c r="D4" s="93">
        <v>3479</v>
      </c>
      <c r="E4" s="93">
        <v>3441</v>
      </c>
      <c r="F4" s="94">
        <v>0.98907732106927282</v>
      </c>
      <c r="G4" s="93">
        <v>679</v>
      </c>
      <c r="H4" s="93">
        <v>62</v>
      </c>
      <c r="I4" s="95">
        <v>1.7821212992239148E-2</v>
      </c>
      <c r="J4" s="95">
        <v>9.1310751104565532E-2</v>
      </c>
      <c r="K4" s="96">
        <v>0.93258426966292129</v>
      </c>
      <c r="L4" s="96">
        <v>0.96296296296296291</v>
      </c>
      <c r="M4" s="97">
        <v>0</v>
      </c>
      <c r="N4" s="98">
        <v>1</v>
      </c>
      <c r="O4" s="99">
        <v>0</v>
      </c>
      <c r="P4" s="100">
        <v>1</v>
      </c>
      <c r="Q4" s="101">
        <v>0.95833333333333337</v>
      </c>
      <c r="R4" s="101">
        <v>0</v>
      </c>
      <c r="S4" s="35">
        <v>0</v>
      </c>
      <c r="T4" s="35">
        <v>67</v>
      </c>
      <c r="U4" s="35">
        <v>4</v>
      </c>
      <c r="V4" s="101">
        <v>1.9258407588387469</v>
      </c>
      <c r="W4" s="101">
        <v>2.1164021164021163</v>
      </c>
    </row>
    <row r="5" spans="1:23" x14ac:dyDescent="0.25">
      <c r="A5" s="36" t="s">
        <v>182</v>
      </c>
      <c r="B5" s="36" t="s">
        <v>187</v>
      </c>
      <c r="C5" s="62" t="s">
        <v>184</v>
      </c>
      <c r="D5" s="93">
        <v>3409</v>
      </c>
      <c r="E5" s="93">
        <v>1679</v>
      </c>
      <c r="F5" s="94">
        <v>0.49251980052801408</v>
      </c>
      <c r="G5" s="93">
        <v>351</v>
      </c>
      <c r="H5" s="93">
        <v>29</v>
      </c>
      <c r="I5" s="95">
        <v>8.5068935171604583E-3</v>
      </c>
      <c r="J5" s="95">
        <v>8.2621082621082614E-2</v>
      </c>
      <c r="K5" s="96">
        <v>0.8719211822660099</v>
      </c>
      <c r="L5" s="96">
        <v>1</v>
      </c>
      <c r="M5" s="97">
        <v>0.95</v>
      </c>
      <c r="N5" s="98"/>
      <c r="O5" s="99"/>
      <c r="P5" s="100">
        <v>0</v>
      </c>
      <c r="Q5" s="101">
        <v>0.97916666666666663</v>
      </c>
      <c r="R5" s="101">
        <v>0</v>
      </c>
      <c r="S5" s="35">
        <v>0</v>
      </c>
      <c r="T5" s="35">
        <v>37</v>
      </c>
      <c r="U5" s="35">
        <v>1</v>
      </c>
      <c r="V5" s="101">
        <v>1.0853622763273687</v>
      </c>
      <c r="W5" s="101">
        <v>0.76923076923076927</v>
      </c>
    </row>
    <row r="6" spans="1:23" x14ac:dyDescent="0.25">
      <c r="A6" s="36" t="s">
        <v>182</v>
      </c>
      <c r="B6" s="36" t="s">
        <v>188</v>
      </c>
      <c r="C6" s="62" t="s">
        <v>184</v>
      </c>
      <c r="D6" s="93">
        <v>3089</v>
      </c>
      <c r="E6" s="93">
        <v>3315</v>
      </c>
      <c r="F6" s="94">
        <v>1.0731628358692133</v>
      </c>
      <c r="G6" s="93">
        <v>495</v>
      </c>
      <c r="H6" s="93">
        <v>65</v>
      </c>
      <c r="I6" s="95">
        <v>2.1042408546455164E-2</v>
      </c>
      <c r="J6" s="95">
        <v>0.13131313131313133</v>
      </c>
      <c r="K6" s="96">
        <v>0.88129496402877694</v>
      </c>
      <c r="L6" s="96">
        <v>0.93410852713178294</v>
      </c>
      <c r="M6" s="97">
        <v>0</v>
      </c>
      <c r="N6" s="98">
        <v>1</v>
      </c>
      <c r="O6" s="99">
        <v>0</v>
      </c>
      <c r="P6" s="100">
        <v>1</v>
      </c>
      <c r="Q6" s="101">
        <v>0.98076923076923073</v>
      </c>
      <c r="R6" s="101">
        <v>0.9711880867594691</v>
      </c>
      <c r="S6" s="35">
        <v>30</v>
      </c>
      <c r="T6" s="35">
        <v>48</v>
      </c>
      <c r="U6" s="35">
        <v>5</v>
      </c>
      <c r="V6" s="101">
        <v>1.5539009388151506</v>
      </c>
      <c r="W6" s="101">
        <v>1.9379844961240309</v>
      </c>
    </row>
    <row r="7" spans="1:23" x14ac:dyDescent="0.25">
      <c r="A7" s="36" t="s">
        <v>182</v>
      </c>
      <c r="B7" s="36" t="s">
        <v>189</v>
      </c>
      <c r="C7" s="62" t="s">
        <v>184</v>
      </c>
      <c r="D7" s="93">
        <v>4651</v>
      </c>
      <c r="E7" s="93">
        <v>5444</v>
      </c>
      <c r="F7" s="94">
        <v>1.1705009675338638</v>
      </c>
      <c r="G7" s="93">
        <v>838</v>
      </c>
      <c r="H7" s="93">
        <v>109</v>
      </c>
      <c r="I7" s="95">
        <v>2.343582025370888E-2</v>
      </c>
      <c r="J7" s="95">
        <v>0.13007159904534607</v>
      </c>
      <c r="K7" s="96">
        <v>0.84513274336283184</v>
      </c>
      <c r="L7" s="96">
        <v>0.98429319371727753</v>
      </c>
      <c r="M7" s="97">
        <v>0</v>
      </c>
      <c r="N7" s="98">
        <v>1</v>
      </c>
      <c r="O7" s="99">
        <v>0</v>
      </c>
      <c r="P7" s="100">
        <v>1</v>
      </c>
      <c r="Q7" s="101">
        <v>0.97014925373134331</v>
      </c>
      <c r="R7" s="101">
        <v>0</v>
      </c>
      <c r="S7" s="35">
        <v>0</v>
      </c>
      <c r="T7" s="35">
        <v>102</v>
      </c>
      <c r="U7" s="35">
        <v>2</v>
      </c>
      <c r="V7" s="101">
        <v>2.1930767576865193</v>
      </c>
      <c r="W7" s="101">
        <v>1.0471204188481675</v>
      </c>
    </row>
    <row r="8" spans="1:23" x14ac:dyDescent="0.25">
      <c r="A8" s="36" t="s">
        <v>182</v>
      </c>
      <c r="B8" s="36" t="s">
        <v>190</v>
      </c>
      <c r="C8" s="62" t="s">
        <v>184</v>
      </c>
      <c r="D8" s="93">
        <v>4539</v>
      </c>
      <c r="E8" s="93">
        <v>7770</v>
      </c>
      <c r="F8" s="94">
        <v>1.7118307997356246</v>
      </c>
      <c r="G8" s="93">
        <v>1226</v>
      </c>
      <c r="H8" s="93">
        <v>112</v>
      </c>
      <c r="I8" s="95">
        <v>2.4675038554747741E-2</v>
      </c>
      <c r="J8" s="95">
        <v>9.1353996737357265E-2</v>
      </c>
      <c r="K8" s="96">
        <v>0.86581469648562304</v>
      </c>
      <c r="L8" s="96">
        <v>0.98452611218568664</v>
      </c>
      <c r="M8" s="97">
        <v>0</v>
      </c>
      <c r="N8" s="98">
        <v>1</v>
      </c>
      <c r="O8" s="99">
        <v>0</v>
      </c>
      <c r="P8" s="100">
        <v>1</v>
      </c>
      <c r="Q8" s="101">
        <v>0.9859154929577465</v>
      </c>
      <c r="R8" s="101">
        <v>1.3439083498567965</v>
      </c>
      <c r="S8" s="35">
        <v>61</v>
      </c>
      <c r="T8" s="35">
        <v>87</v>
      </c>
      <c r="U8" s="35">
        <v>12</v>
      </c>
      <c r="V8" s="101">
        <v>1.9167217448777263</v>
      </c>
      <c r="W8" s="101">
        <v>2.3210831721470022</v>
      </c>
    </row>
    <row r="9" spans="1:23" x14ac:dyDescent="0.25">
      <c r="A9" s="36" t="s">
        <v>182</v>
      </c>
      <c r="B9" s="36" t="s">
        <v>191</v>
      </c>
      <c r="C9" s="62" t="s">
        <v>184</v>
      </c>
      <c r="D9" s="93">
        <v>5403</v>
      </c>
      <c r="E9" s="93">
        <v>5247</v>
      </c>
      <c r="F9" s="94">
        <v>0.97112715158245422</v>
      </c>
      <c r="G9" s="93">
        <v>870</v>
      </c>
      <c r="H9" s="93">
        <v>98</v>
      </c>
      <c r="I9" s="95">
        <v>1.8138071441791598E-2</v>
      </c>
      <c r="J9" s="95">
        <v>0.11264367816091954</v>
      </c>
      <c r="K9" s="96">
        <v>0.93073593073593075</v>
      </c>
      <c r="L9" s="96">
        <v>0.9966666666666667</v>
      </c>
      <c r="M9" s="97">
        <v>0</v>
      </c>
      <c r="N9" s="98">
        <v>1</v>
      </c>
      <c r="O9" s="99">
        <v>0</v>
      </c>
      <c r="P9" s="100">
        <v>1</v>
      </c>
      <c r="Q9" s="101">
        <v>1</v>
      </c>
      <c r="R9" s="101">
        <v>2.868776605589487</v>
      </c>
      <c r="S9" s="35">
        <v>155</v>
      </c>
      <c r="T9" s="35">
        <v>63</v>
      </c>
      <c r="U9" s="35">
        <v>5</v>
      </c>
      <c r="V9" s="101">
        <v>1.1660188784008885</v>
      </c>
      <c r="W9" s="101">
        <v>0.83333333333333337</v>
      </c>
    </row>
    <row r="10" spans="1:23" x14ac:dyDescent="0.25">
      <c r="A10" s="36" t="s">
        <v>182</v>
      </c>
      <c r="B10" s="36" t="s">
        <v>192</v>
      </c>
      <c r="C10" s="62" t="s">
        <v>184</v>
      </c>
      <c r="D10" s="93">
        <v>4774</v>
      </c>
      <c r="E10" s="93">
        <v>5565</v>
      </c>
      <c r="F10" s="94">
        <v>1.1656891495601174</v>
      </c>
      <c r="G10" s="93">
        <v>1125</v>
      </c>
      <c r="H10" s="93">
        <v>153</v>
      </c>
      <c r="I10" s="95">
        <v>3.2048596564725598E-2</v>
      </c>
      <c r="J10" s="95">
        <v>0.13600000000000001</v>
      </c>
      <c r="K10" s="96">
        <v>0.88581314878892736</v>
      </c>
      <c r="L10" s="96">
        <v>1</v>
      </c>
      <c r="M10" s="97">
        <v>0</v>
      </c>
      <c r="N10" s="98"/>
      <c r="O10" s="99"/>
      <c r="P10" s="100">
        <v>0</v>
      </c>
      <c r="Q10" s="101">
        <v>0.97959183673469385</v>
      </c>
      <c r="R10" s="101">
        <v>1.2777545035609552</v>
      </c>
      <c r="S10" s="35">
        <v>61</v>
      </c>
      <c r="T10" s="35">
        <v>93</v>
      </c>
      <c r="U10" s="35">
        <v>2</v>
      </c>
      <c r="V10" s="101">
        <v>1.948051948051948</v>
      </c>
      <c r="W10" s="101">
        <v>0.94786729857819907</v>
      </c>
    </row>
    <row r="11" spans="1:23" x14ac:dyDescent="0.25">
      <c r="A11" s="36" t="s">
        <v>182</v>
      </c>
      <c r="B11" s="36" t="s">
        <v>193</v>
      </c>
      <c r="C11" s="62" t="s">
        <v>184</v>
      </c>
      <c r="D11" s="93">
        <v>5203</v>
      </c>
      <c r="E11" s="93">
        <v>4752</v>
      </c>
      <c r="F11" s="94">
        <v>0.91331923890063427</v>
      </c>
      <c r="G11" s="93">
        <v>1022</v>
      </c>
      <c r="H11" s="93">
        <v>67</v>
      </c>
      <c r="I11" s="95">
        <v>1.2877186238708437E-2</v>
      </c>
      <c r="J11" s="95">
        <v>6.5557729941291581E-2</v>
      </c>
      <c r="K11" s="96">
        <v>0.81553398058252424</v>
      </c>
      <c r="L11" s="96">
        <v>0.86206896551724133</v>
      </c>
      <c r="M11" s="97">
        <v>0</v>
      </c>
      <c r="N11" s="98">
        <v>0</v>
      </c>
      <c r="O11" s="99">
        <v>0</v>
      </c>
      <c r="P11" s="100">
        <v>0</v>
      </c>
      <c r="Q11" s="101">
        <v>0.98360655737704916</v>
      </c>
      <c r="R11" s="101">
        <v>2.3255813953488373</v>
      </c>
      <c r="S11" s="35">
        <v>121</v>
      </c>
      <c r="T11" s="35">
        <v>129</v>
      </c>
      <c r="U11" s="35">
        <v>15</v>
      </c>
      <c r="V11" s="101">
        <v>2.4793388429752068</v>
      </c>
      <c r="W11" s="101">
        <v>5.7471264367816088</v>
      </c>
    </row>
    <row r="12" spans="1:23" x14ac:dyDescent="0.25">
      <c r="A12" s="36" t="s">
        <v>182</v>
      </c>
      <c r="B12" s="36" t="s">
        <v>194</v>
      </c>
      <c r="C12" s="62" t="s">
        <v>184</v>
      </c>
      <c r="D12" s="93">
        <v>3702</v>
      </c>
      <c r="E12" s="93">
        <v>3910</v>
      </c>
      <c r="F12" s="94">
        <v>1.0561858454889248</v>
      </c>
      <c r="G12" s="93">
        <v>519</v>
      </c>
      <c r="H12" s="93">
        <v>80</v>
      </c>
      <c r="I12" s="95">
        <v>2.1609940572663425E-2</v>
      </c>
      <c r="J12" s="95">
        <v>0.15414258188824662</v>
      </c>
      <c r="K12" s="96">
        <v>0.89048991354466855</v>
      </c>
      <c r="L12" s="96">
        <v>0.98469387755102045</v>
      </c>
      <c r="M12" s="97">
        <v>0</v>
      </c>
      <c r="N12" s="98">
        <v>1</v>
      </c>
      <c r="O12" s="99">
        <v>0</v>
      </c>
      <c r="P12" s="100">
        <v>1</v>
      </c>
      <c r="Q12" s="101">
        <v>0.95876288659793818</v>
      </c>
      <c r="R12" s="101">
        <v>35.656401944894647</v>
      </c>
      <c r="S12" s="35">
        <v>1320</v>
      </c>
      <c r="T12" s="35">
        <v>84</v>
      </c>
      <c r="U12" s="35">
        <v>7</v>
      </c>
      <c r="V12" s="101">
        <v>2.2690437601296596</v>
      </c>
      <c r="W12" s="101">
        <v>3.5714285714285712</v>
      </c>
    </row>
    <row r="13" spans="1:23" x14ac:dyDescent="0.25">
      <c r="A13" s="36" t="s">
        <v>182</v>
      </c>
      <c r="B13" s="36" t="s">
        <v>195</v>
      </c>
      <c r="C13" s="62" t="s">
        <v>184</v>
      </c>
      <c r="D13" s="93">
        <v>8893</v>
      </c>
      <c r="E13" s="93">
        <v>8369</v>
      </c>
      <c r="F13" s="94">
        <v>0.94107725177105583</v>
      </c>
      <c r="G13" s="93">
        <v>1211</v>
      </c>
      <c r="H13" s="93">
        <v>114</v>
      </c>
      <c r="I13" s="95">
        <v>1.2819071179579445E-2</v>
      </c>
      <c r="J13" s="95">
        <v>9.4137076796036334E-2</v>
      </c>
      <c r="K13" s="96">
        <v>0.87992125984251968</v>
      </c>
      <c r="L13" s="96">
        <v>0.96363636363636362</v>
      </c>
      <c r="M13" s="97">
        <v>0</v>
      </c>
      <c r="N13" s="98"/>
      <c r="O13" s="99"/>
      <c r="P13" s="100">
        <v>0</v>
      </c>
      <c r="Q13" s="101">
        <v>0.93103448275862066</v>
      </c>
      <c r="R13" s="101">
        <v>0.74215675250196789</v>
      </c>
      <c r="S13" s="35">
        <v>66</v>
      </c>
      <c r="T13" s="35">
        <v>134</v>
      </c>
      <c r="U13" s="35">
        <v>22</v>
      </c>
      <c r="V13" s="101">
        <v>1.5068031035646012</v>
      </c>
      <c r="W13" s="101">
        <v>5.7142857142857144</v>
      </c>
    </row>
    <row r="14" spans="1:23" x14ac:dyDescent="0.25">
      <c r="A14" s="36" t="s">
        <v>182</v>
      </c>
      <c r="B14" s="36" t="s">
        <v>196</v>
      </c>
      <c r="C14" s="62" t="s">
        <v>184</v>
      </c>
      <c r="D14" s="93">
        <v>11474</v>
      </c>
      <c r="E14" s="93">
        <v>13155</v>
      </c>
      <c r="F14" s="94">
        <v>1.1465051420603103</v>
      </c>
      <c r="G14" s="93">
        <v>1924</v>
      </c>
      <c r="H14" s="93">
        <v>274</v>
      </c>
      <c r="I14" s="95">
        <v>2.388007669513683E-2</v>
      </c>
      <c r="J14" s="95">
        <v>0.14241164241164242</v>
      </c>
      <c r="K14" s="96">
        <v>0.90958164642375172</v>
      </c>
      <c r="L14" s="96">
        <v>0.97760000000000002</v>
      </c>
      <c r="M14" s="97">
        <v>0</v>
      </c>
      <c r="N14" s="98"/>
      <c r="O14" s="99"/>
      <c r="P14" s="100">
        <v>0</v>
      </c>
      <c r="Q14" s="101">
        <v>0.94827586206896552</v>
      </c>
      <c r="R14" s="101">
        <v>24.115391319504965</v>
      </c>
      <c r="S14" s="35">
        <v>2767</v>
      </c>
      <c r="T14" s="35">
        <v>340</v>
      </c>
      <c r="U14" s="35">
        <v>15</v>
      </c>
      <c r="V14" s="101">
        <v>2.9632211957469061</v>
      </c>
      <c r="W14" s="101">
        <v>2.4</v>
      </c>
    </row>
    <row r="15" spans="1:23" x14ac:dyDescent="0.25">
      <c r="A15" s="36" t="s">
        <v>182</v>
      </c>
      <c r="B15" s="36" t="s">
        <v>197</v>
      </c>
      <c r="C15" s="62" t="s">
        <v>184</v>
      </c>
      <c r="D15" s="93">
        <v>10972</v>
      </c>
      <c r="E15" s="93">
        <v>8178</v>
      </c>
      <c r="F15" s="94">
        <v>0.7453518045935108</v>
      </c>
      <c r="G15" s="93">
        <v>1110</v>
      </c>
      <c r="H15" s="93">
        <v>182</v>
      </c>
      <c r="I15" s="95">
        <v>1.6587677725118485E-2</v>
      </c>
      <c r="J15" s="95">
        <v>0.16396396396396395</v>
      </c>
      <c r="K15" s="96">
        <v>0.92577030812324934</v>
      </c>
      <c r="L15" s="96">
        <v>0.97363465160075324</v>
      </c>
      <c r="M15" s="97">
        <v>0</v>
      </c>
      <c r="N15" s="98">
        <v>1</v>
      </c>
      <c r="O15" s="99">
        <v>0</v>
      </c>
      <c r="P15" s="100">
        <v>1</v>
      </c>
      <c r="Q15" s="101">
        <v>1</v>
      </c>
      <c r="R15" s="101">
        <v>31.607728764126868</v>
      </c>
      <c r="S15" s="35">
        <v>3468</v>
      </c>
      <c r="T15" s="35">
        <v>227</v>
      </c>
      <c r="U15" s="35">
        <v>27</v>
      </c>
      <c r="V15" s="101">
        <v>2.068902661319723</v>
      </c>
      <c r="W15" s="101">
        <v>5.0847457627118651</v>
      </c>
    </row>
    <row r="16" spans="1:23" x14ac:dyDescent="0.25">
      <c r="A16" s="36" t="s">
        <v>182</v>
      </c>
      <c r="B16" s="36" t="s">
        <v>198</v>
      </c>
      <c r="C16" s="62" t="s">
        <v>184</v>
      </c>
      <c r="D16" s="93">
        <v>7460</v>
      </c>
      <c r="E16" s="93">
        <v>8013</v>
      </c>
      <c r="F16" s="94">
        <v>1.0741286863270778</v>
      </c>
      <c r="G16" s="93">
        <v>1135</v>
      </c>
      <c r="H16" s="93">
        <v>189</v>
      </c>
      <c r="I16" s="95">
        <v>2.5335120643431637E-2</v>
      </c>
      <c r="J16" s="95">
        <v>0.16651982378854627</v>
      </c>
      <c r="K16" s="96">
        <v>0.92459016393442628</v>
      </c>
      <c r="L16" s="96">
        <v>0.99288256227758009</v>
      </c>
      <c r="M16" s="97">
        <v>0</v>
      </c>
      <c r="N16" s="98"/>
      <c r="O16" s="99"/>
      <c r="P16" s="100">
        <v>0</v>
      </c>
      <c r="Q16" s="101">
        <v>0.90769230769230769</v>
      </c>
      <c r="R16" s="101">
        <v>26.943699731903486</v>
      </c>
      <c r="S16" s="35">
        <v>2010</v>
      </c>
      <c r="T16" s="35">
        <v>139</v>
      </c>
      <c r="U16" s="35">
        <v>8</v>
      </c>
      <c r="V16" s="101">
        <v>1.8632707774798929</v>
      </c>
      <c r="W16" s="101">
        <v>2.8469750889679712</v>
      </c>
    </row>
    <row r="17" spans="1:23" x14ac:dyDescent="0.25">
      <c r="A17" s="36" t="s">
        <v>182</v>
      </c>
      <c r="B17" s="36" t="s">
        <v>199</v>
      </c>
      <c r="C17" s="62" t="s">
        <v>184</v>
      </c>
      <c r="D17" s="93">
        <v>11296</v>
      </c>
      <c r="E17" s="93">
        <v>10021</v>
      </c>
      <c r="F17" s="94">
        <v>0.88712818696883855</v>
      </c>
      <c r="G17" s="93">
        <v>1640</v>
      </c>
      <c r="H17" s="93">
        <v>169</v>
      </c>
      <c r="I17" s="95">
        <v>1.4961048158640227E-2</v>
      </c>
      <c r="J17" s="95">
        <v>0.10304878048780487</v>
      </c>
      <c r="K17" s="96">
        <v>0.9510309278350515</v>
      </c>
      <c r="L17" s="96">
        <v>0.98809523809523814</v>
      </c>
      <c r="M17" s="97">
        <v>0</v>
      </c>
      <c r="N17" s="98"/>
      <c r="O17" s="99"/>
      <c r="P17" s="100">
        <v>0</v>
      </c>
      <c r="Q17" s="101">
        <v>0.95833333333333337</v>
      </c>
      <c r="R17" s="101">
        <v>2.6646600566572238</v>
      </c>
      <c r="S17" s="35">
        <v>301</v>
      </c>
      <c r="T17" s="35">
        <v>278</v>
      </c>
      <c r="U17" s="35">
        <v>13</v>
      </c>
      <c r="V17" s="101">
        <v>2.4610481586402266</v>
      </c>
      <c r="W17" s="101">
        <v>3.8690476190476191</v>
      </c>
    </row>
    <row r="18" spans="1:23" x14ac:dyDescent="0.25">
      <c r="A18" s="36" t="s">
        <v>182</v>
      </c>
      <c r="B18" s="36" t="s">
        <v>200</v>
      </c>
      <c r="C18" s="62" t="s">
        <v>184</v>
      </c>
      <c r="D18" s="93">
        <v>7263</v>
      </c>
      <c r="E18" s="93">
        <v>10972</v>
      </c>
      <c r="F18" s="94">
        <v>1.5106705218229382</v>
      </c>
      <c r="G18" s="93">
        <v>1513</v>
      </c>
      <c r="H18" s="93">
        <v>171</v>
      </c>
      <c r="I18" s="95">
        <v>2.3543990086741014E-2</v>
      </c>
      <c r="J18" s="95">
        <v>0.1130204890945142</v>
      </c>
      <c r="K18" s="96">
        <v>0.88423645320197042</v>
      </c>
      <c r="L18" s="96">
        <v>0.98278560250391234</v>
      </c>
      <c r="M18" s="97">
        <v>0</v>
      </c>
      <c r="N18" s="98"/>
      <c r="O18" s="99"/>
      <c r="P18" s="100">
        <v>0</v>
      </c>
      <c r="Q18" s="101">
        <v>1</v>
      </c>
      <c r="R18" s="101">
        <v>6.608839322593969</v>
      </c>
      <c r="S18" s="35">
        <v>480</v>
      </c>
      <c r="T18" s="35">
        <v>202</v>
      </c>
      <c r="U18" s="35">
        <v>33</v>
      </c>
      <c r="V18" s="101">
        <v>2.7812198815916291</v>
      </c>
      <c r="W18" s="101">
        <v>5.164319248826291</v>
      </c>
    </row>
    <row r="19" spans="1:23" x14ac:dyDescent="0.25">
      <c r="A19" s="36" t="s">
        <v>182</v>
      </c>
      <c r="B19" s="36" t="s">
        <v>201</v>
      </c>
      <c r="C19" s="62" t="s">
        <v>184</v>
      </c>
      <c r="D19" s="93">
        <v>9561</v>
      </c>
      <c r="E19" s="93">
        <v>11595</v>
      </c>
      <c r="F19" s="94">
        <v>1.2127392532161907</v>
      </c>
      <c r="G19" s="93">
        <v>1726</v>
      </c>
      <c r="H19" s="93">
        <v>244</v>
      </c>
      <c r="I19" s="95">
        <v>2.5520343060349338E-2</v>
      </c>
      <c r="J19" s="95">
        <v>0.14136732329084589</v>
      </c>
      <c r="K19" s="96">
        <v>0.88397790055248615</v>
      </c>
      <c r="L19" s="96">
        <v>0.96050269299820468</v>
      </c>
      <c r="M19" s="97">
        <v>0</v>
      </c>
      <c r="N19" s="98">
        <v>1</v>
      </c>
      <c r="O19" s="99">
        <v>0</v>
      </c>
      <c r="P19" s="100">
        <v>1</v>
      </c>
      <c r="Q19" s="101">
        <v>0.94666666666666666</v>
      </c>
      <c r="R19" s="101">
        <v>6.8716661437088167</v>
      </c>
      <c r="S19" s="35">
        <v>657</v>
      </c>
      <c r="T19" s="35">
        <v>225</v>
      </c>
      <c r="U19" s="35">
        <v>11</v>
      </c>
      <c r="V19" s="101">
        <v>2.3533103231879511</v>
      </c>
      <c r="W19" s="101">
        <v>1.9748653500897666</v>
      </c>
    </row>
    <row r="20" spans="1:23" x14ac:dyDescent="0.25">
      <c r="A20" s="36" t="s">
        <v>182</v>
      </c>
      <c r="B20" s="36" t="s">
        <v>202</v>
      </c>
      <c r="C20" s="62" t="s">
        <v>184</v>
      </c>
      <c r="D20" s="93">
        <v>8583</v>
      </c>
      <c r="E20" s="93">
        <v>9645</v>
      </c>
      <c r="F20" s="94">
        <v>1.1237329605033206</v>
      </c>
      <c r="G20" s="93">
        <v>1156</v>
      </c>
      <c r="H20" s="93">
        <v>43</v>
      </c>
      <c r="I20" s="95">
        <v>5.0099032972154255E-3</v>
      </c>
      <c r="J20" s="95">
        <v>3.7197231833910036E-2</v>
      </c>
      <c r="K20" s="96">
        <v>0.93484848484848482</v>
      </c>
      <c r="L20" s="96">
        <v>0.99580712788259962</v>
      </c>
      <c r="M20" s="97">
        <v>0</v>
      </c>
      <c r="N20" s="98">
        <v>1</v>
      </c>
      <c r="O20" s="99">
        <v>0</v>
      </c>
      <c r="P20" s="100">
        <v>1</v>
      </c>
      <c r="Q20" s="101">
        <v>0.9850746268656716</v>
      </c>
      <c r="R20" s="101">
        <v>28.544797856227426</v>
      </c>
      <c r="S20" s="35">
        <v>2450</v>
      </c>
      <c r="T20" s="35">
        <v>143</v>
      </c>
      <c r="U20" s="35">
        <v>10</v>
      </c>
      <c r="V20" s="101">
        <v>1.6660841197716416</v>
      </c>
      <c r="W20" s="101">
        <v>2.0964360587002098</v>
      </c>
    </row>
    <row r="21" spans="1:23" x14ac:dyDescent="0.25">
      <c r="A21" s="36" t="s">
        <v>182</v>
      </c>
      <c r="B21" s="36" t="s">
        <v>203</v>
      </c>
      <c r="C21" s="62" t="s">
        <v>184</v>
      </c>
      <c r="D21" s="93">
        <v>4605</v>
      </c>
      <c r="E21" s="93">
        <v>4482</v>
      </c>
      <c r="F21" s="94">
        <v>0.97328990228013035</v>
      </c>
      <c r="G21" s="93">
        <v>656</v>
      </c>
      <c r="H21" s="93">
        <v>58</v>
      </c>
      <c r="I21" s="95">
        <v>1.259500542888165E-2</v>
      </c>
      <c r="J21" s="95">
        <v>8.8414634146341459E-2</v>
      </c>
      <c r="K21" s="96">
        <v>0.90702947845804993</v>
      </c>
      <c r="L21" s="96">
        <v>0.97005988023952094</v>
      </c>
      <c r="M21" s="97">
        <v>0</v>
      </c>
      <c r="N21" s="98">
        <v>1</v>
      </c>
      <c r="O21" s="99">
        <v>0</v>
      </c>
      <c r="P21" s="100">
        <v>1</v>
      </c>
      <c r="Q21" s="101">
        <v>0.97222222222222221</v>
      </c>
      <c r="R21" s="101">
        <v>2.6058631921824107</v>
      </c>
      <c r="S21" s="35">
        <v>120</v>
      </c>
      <c r="T21" s="35">
        <v>105</v>
      </c>
      <c r="U21" s="35">
        <v>18</v>
      </c>
      <c r="V21" s="101">
        <v>2.2801302931596092</v>
      </c>
      <c r="W21" s="101">
        <v>5.3892215568862278</v>
      </c>
    </row>
    <row r="22" spans="1:23" x14ac:dyDescent="0.25">
      <c r="A22" s="36" t="s">
        <v>182</v>
      </c>
      <c r="B22" s="36" t="s">
        <v>204</v>
      </c>
      <c r="C22" s="62" t="s">
        <v>184</v>
      </c>
      <c r="D22" s="93">
        <v>10437</v>
      </c>
      <c r="E22" s="93">
        <v>11267</v>
      </c>
      <c r="F22" s="94">
        <v>1.0795247676535402</v>
      </c>
      <c r="G22" s="93">
        <v>1277</v>
      </c>
      <c r="H22" s="93">
        <v>110</v>
      </c>
      <c r="I22" s="95">
        <v>1.0539427038421003E-2</v>
      </c>
      <c r="J22" s="95">
        <v>8.6139389193422081E-2</v>
      </c>
      <c r="K22" s="96">
        <v>0.95023148148148151</v>
      </c>
      <c r="L22" s="96">
        <v>0.99665551839464883</v>
      </c>
      <c r="M22" s="97">
        <v>0</v>
      </c>
      <c r="N22" s="98">
        <v>1</v>
      </c>
      <c r="O22" s="99">
        <v>0</v>
      </c>
      <c r="P22" s="100">
        <v>1</v>
      </c>
      <c r="Q22" s="101">
        <v>0.95833333333333337</v>
      </c>
      <c r="R22" s="101">
        <v>12.149084986107118</v>
      </c>
      <c r="S22" s="35">
        <v>1268</v>
      </c>
      <c r="T22" s="35">
        <v>132</v>
      </c>
      <c r="U22" s="35">
        <v>18</v>
      </c>
      <c r="V22" s="101">
        <v>1.2647312446105201</v>
      </c>
      <c r="W22" s="101">
        <v>3.0100334448160537</v>
      </c>
    </row>
    <row r="23" spans="1:23" x14ac:dyDescent="0.25">
      <c r="A23" s="36" t="s">
        <v>205</v>
      </c>
      <c r="B23" s="36" t="s">
        <v>206</v>
      </c>
      <c r="C23" s="62" t="s">
        <v>184</v>
      </c>
      <c r="D23" s="93">
        <v>4634</v>
      </c>
      <c r="E23" s="93">
        <v>4690</v>
      </c>
      <c r="F23" s="94">
        <v>1.012084592145015</v>
      </c>
      <c r="G23" s="93">
        <v>638</v>
      </c>
      <c r="H23" s="93">
        <v>13</v>
      </c>
      <c r="I23" s="95">
        <v>2.8053517479499353E-3</v>
      </c>
      <c r="J23" s="95">
        <v>2.037617554858934E-2</v>
      </c>
      <c r="K23" s="96">
        <v>0.89393939393939392</v>
      </c>
      <c r="L23" s="96">
        <v>0.98124999999999996</v>
      </c>
      <c r="M23" s="97">
        <v>0</v>
      </c>
      <c r="N23" s="98">
        <v>1</v>
      </c>
      <c r="O23" s="99">
        <v>0</v>
      </c>
      <c r="P23" s="100">
        <v>1</v>
      </c>
      <c r="Q23" s="101">
        <v>0.98630136986301364</v>
      </c>
      <c r="R23" s="101">
        <v>0.30211480362537763</v>
      </c>
      <c r="S23" s="35">
        <v>14</v>
      </c>
      <c r="T23" s="35">
        <v>46</v>
      </c>
      <c r="U23" s="35">
        <v>7</v>
      </c>
      <c r="V23" s="101">
        <v>0.99266292619766949</v>
      </c>
      <c r="W23" s="101">
        <v>4.375</v>
      </c>
    </row>
    <row r="24" spans="1:23" x14ac:dyDescent="0.25">
      <c r="A24" s="36" t="s">
        <v>205</v>
      </c>
      <c r="B24" s="36" t="s">
        <v>207</v>
      </c>
      <c r="C24" s="62" t="s">
        <v>184</v>
      </c>
      <c r="D24" s="93">
        <v>6357</v>
      </c>
      <c r="E24" s="93">
        <v>6533</v>
      </c>
      <c r="F24" s="94">
        <v>1.0276860154160767</v>
      </c>
      <c r="G24" s="93">
        <v>958</v>
      </c>
      <c r="H24" s="93">
        <v>24</v>
      </c>
      <c r="I24" s="95">
        <v>3.7753657385559227E-3</v>
      </c>
      <c r="J24" s="95">
        <v>2.5052192066805846E-2</v>
      </c>
      <c r="K24" s="96">
        <v>0.8951048951048951</v>
      </c>
      <c r="L24" s="96">
        <v>0.98798798798798804</v>
      </c>
      <c r="M24" s="97">
        <v>0</v>
      </c>
      <c r="N24" s="98"/>
      <c r="O24" s="99"/>
      <c r="P24" s="100">
        <v>0</v>
      </c>
      <c r="Q24" s="101">
        <v>0.94805194805194803</v>
      </c>
      <c r="R24" s="101">
        <v>7.3619631901840492</v>
      </c>
      <c r="S24" s="35">
        <v>468</v>
      </c>
      <c r="T24" s="35">
        <v>108</v>
      </c>
      <c r="U24" s="35">
        <v>4</v>
      </c>
      <c r="V24" s="101">
        <v>1.6989145823501652</v>
      </c>
      <c r="W24" s="101">
        <v>1.2012012012012012</v>
      </c>
    </row>
    <row r="25" spans="1:23" x14ac:dyDescent="0.25">
      <c r="A25" s="36" t="s">
        <v>205</v>
      </c>
      <c r="B25" s="36" t="s">
        <v>208</v>
      </c>
      <c r="C25" s="62" t="s">
        <v>184</v>
      </c>
      <c r="D25" s="93">
        <v>7223</v>
      </c>
      <c r="E25" s="93">
        <v>7595</v>
      </c>
      <c r="F25" s="94">
        <v>1.0515021459227467</v>
      </c>
      <c r="G25" s="93">
        <v>1112</v>
      </c>
      <c r="H25" s="93">
        <v>71</v>
      </c>
      <c r="I25" s="95">
        <v>9.8297106465457564E-3</v>
      </c>
      <c r="J25" s="95">
        <v>6.3848920863309358E-2</v>
      </c>
      <c r="K25" s="96">
        <v>0.87345679012345678</v>
      </c>
      <c r="L25" s="96">
        <v>0.96153846153846156</v>
      </c>
      <c r="M25" s="97">
        <v>0.97</v>
      </c>
      <c r="N25" s="98"/>
      <c r="O25" s="99"/>
      <c r="P25" s="100">
        <v>0</v>
      </c>
      <c r="Q25" s="101">
        <v>0.9859154929577465</v>
      </c>
      <c r="R25" s="101">
        <v>9.9127786238405093</v>
      </c>
      <c r="S25" s="35">
        <v>716</v>
      </c>
      <c r="T25" s="35">
        <v>85</v>
      </c>
      <c r="U25" s="35">
        <v>14</v>
      </c>
      <c r="V25" s="101">
        <v>1.1767963450089991</v>
      </c>
      <c r="W25" s="101">
        <v>3.1674208144796379</v>
      </c>
    </row>
    <row r="26" spans="1:23" x14ac:dyDescent="0.25">
      <c r="A26" s="36" t="s">
        <v>205</v>
      </c>
      <c r="B26" s="36" t="s">
        <v>209</v>
      </c>
      <c r="C26" s="62" t="s">
        <v>184</v>
      </c>
      <c r="D26" s="93">
        <v>6321</v>
      </c>
      <c r="E26" s="93">
        <v>6435</v>
      </c>
      <c r="F26" s="94">
        <v>1.0180351210251541</v>
      </c>
      <c r="G26" s="93">
        <v>1072</v>
      </c>
      <c r="H26" s="93">
        <v>70</v>
      </c>
      <c r="I26" s="95">
        <v>1.1074197120708749E-2</v>
      </c>
      <c r="J26" s="95">
        <v>6.5298507462686561E-2</v>
      </c>
      <c r="K26" s="96">
        <v>0.91035856573705176</v>
      </c>
      <c r="L26" s="96">
        <v>0.96338028169014089</v>
      </c>
      <c r="M26" s="97">
        <v>0</v>
      </c>
      <c r="N26" s="98">
        <v>1</v>
      </c>
      <c r="O26" s="99">
        <v>0</v>
      </c>
      <c r="P26" s="100">
        <v>1</v>
      </c>
      <c r="Q26" s="101">
        <v>0.95652173913043481</v>
      </c>
      <c r="R26" s="101">
        <v>1.1074197120708749</v>
      </c>
      <c r="S26" s="35">
        <v>70</v>
      </c>
      <c r="T26" s="35">
        <v>190</v>
      </c>
      <c r="U26" s="35">
        <v>30</v>
      </c>
      <c r="V26" s="101">
        <v>3.0058535041923746</v>
      </c>
      <c r="W26" s="101">
        <v>8.4507042253521121</v>
      </c>
    </row>
    <row r="27" spans="1:23" x14ac:dyDescent="0.25">
      <c r="A27" s="36" t="s">
        <v>205</v>
      </c>
      <c r="B27" s="36" t="s">
        <v>210</v>
      </c>
      <c r="C27" s="62" t="s">
        <v>184</v>
      </c>
      <c r="D27" s="93">
        <v>3576</v>
      </c>
      <c r="E27" s="93">
        <v>3773</v>
      </c>
      <c r="F27" s="94">
        <v>1.055089485458613</v>
      </c>
      <c r="G27" s="93">
        <v>673</v>
      </c>
      <c r="H27" s="93">
        <v>55</v>
      </c>
      <c r="I27" s="95">
        <v>1.5380313199105145E-2</v>
      </c>
      <c r="J27" s="95">
        <v>8.1723625557206539E-2</v>
      </c>
      <c r="K27" s="96">
        <v>0.92668621700879761</v>
      </c>
      <c r="L27" s="96">
        <v>0.96943231441048039</v>
      </c>
      <c r="M27" s="97">
        <v>0</v>
      </c>
      <c r="N27" s="98">
        <v>1</v>
      </c>
      <c r="O27" s="99">
        <v>0</v>
      </c>
      <c r="P27" s="100">
        <v>1</v>
      </c>
      <c r="Q27" s="101">
        <v>0.98333333333333328</v>
      </c>
      <c r="R27" s="101">
        <v>13.31096196868009</v>
      </c>
      <c r="S27" s="35">
        <v>476</v>
      </c>
      <c r="T27" s="35">
        <v>71</v>
      </c>
      <c r="U27" s="35">
        <v>7</v>
      </c>
      <c r="V27" s="101">
        <v>1.9854586129753917</v>
      </c>
      <c r="W27" s="101">
        <v>3.0567685589519651</v>
      </c>
    </row>
    <row r="28" spans="1:23" x14ac:dyDescent="0.25">
      <c r="A28" s="36" t="s">
        <v>211</v>
      </c>
      <c r="B28" s="36" t="s">
        <v>212</v>
      </c>
      <c r="C28" s="62" t="s">
        <v>184</v>
      </c>
      <c r="D28" s="93">
        <v>4755</v>
      </c>
      <c r="E28" s="93">
        <v>5699</v>
      </c>
      <c r="F28" s="94">
        <v>1.198527865404837</v>
      </c>
      <c r="G28" s="93">
        <v>836</v>
      </c>
      <c r="H28" s="93">
        <v>74</v>
      </c>
      <c r="I28" s="95">
        <v>1.5562565720294427E-2</v>
      </c>
      <c r="J28" s="95">
        <v>8.8516746411483258E-2</v>
      </c>
      <c r="K28" s="96">
        <v>0.88421052631578945</v>
      </c>
      <c r="L28" s="96">
        <v>0.93364928909952605</v>
      </c>
      <c r="M28" s="97">
        <v>0</v>
      </c>
      <c r="N28" s="98"/>
      <c r="O28" s="99"/>
      <c r="P28" s="100">
        <v>0</v>
      </c>
      <c r="Q28" s="101">
        <v>0.98360655737704916</v>
      </c>
      <c r="R28" s="101">
        <v>5.3207150368033647</v>
      </c>
      <c r="S28" s="35">
        <v>253</v>
      </c>
      <c r="T28" s="35">
        <v>163</v>
      </c>
      <c r="U28" s="35">
        <v>13</v>
      </c>
      <c r="V28" s="101">
        <v>3.4279705573080967</v>
      </c>
      <c r="W28" s="101">
        <v>6.1611374407582939</v>
      </c>
    </row>
    <row r="29" spans="1:23" x14ac:dyDescent="0.25">
      <c r="A29" s="36" t="s">
        <v>211</v>
      </c>
      <c r="B29" s="36" t="s">
        <v>211</v>
      </c>
      <c r="C29" s="62" t="s">
        <v>184</v>
      </c>
      <c r="D29" s="93">
        <v>3676</v>
      </c>
      <c r="E29" s="93">
        <v>3773</v>
      </c>
      <c r="F29" s="94">
        <v>1.0263873775843309</v>
      </c>
      <c r="G29" s="93">
        <v>687</v>
      </c>
      <c r="H29" s="93">
        <v>109</v>
      </c>
      <c r="I29" s="95">
        <v>2.9651795429815015E-2</v>
      </c>
      <c r="J29" s="95">
        <v>0.15866084425036389</v>
      </c>
      <c r="K29" s="96">
        <v>0.900709219858156</v>
      </c>
      <c r="L29" s="96">
        <v>0.96031746031746035</v>
      </c>
      <c r="M29" s="97">
        <v>0.96</v>
      </c>
      <c r="N29" s="98"/>
      <c r="O29" s="99"/>
      <c r="P29" s="100">
        <v>0</v>
      </c>
      <c r="Q29" s="101">
        <v>0.89830508474576276</v>
      </c>
      <c r="R29" s="101">
        <v>2.9651795429815015</v>
      </c>
      <c r="S29" s="35">
        <v>109</v>
      </c>
      <c r="T29" s="35">
        <v>70</v>
      </c>
      <c r="U29" s="35">
        <v>0</v>
      </c>
      <c r="V29" s="101">
        <v>1.9042437431991295</v>
      </c>
      <c r="W29" s="101">
        <v>0</v>
      </c>
    </row>
    <row r="30" spans="1:23" x14ac:dyDescent="0.25">
      <c r="A30" s="36" t="s">
        <v>211</v>
      </c>
      <c r="B30" s="36" t="s">
        <v>213</v>
      </c>
      <c r="C30" s="62" t="s">
        <v>184</v>
      </c>
      <c r="D30" s="93">
        <v>5242</v>
      </c>
      <c r="E30" s="93">
        <v>5440</v>
      </c>
      <c r="F30" s="94">
        <v>1.0377718428080884</v>
      </c>
      <c r="G30" s="93">
        <v>583</v>
      </c>
      <c r="H30" s="93">
        <v>71</v>
      </c>
      <c r="I30" s="95">
        <v>1.3544448683708509E-2</v>
      </c>
      <c r="J30" s="95">
        <v>0.12178387650085763</v>
      </c>
      <c r="K30" s="96">
        <v>0.92035398230088494</v>
      </c>
      <c r="L30" s="96">
        <v>0.97419354838709682</v>
      </c>
      <c r="M30" s="97">
        <v>0</v>
      </c>
      <c r="N30" s="98"/>
      <c r="O30" s="99"/>
      <c r="P30" s="100">
        <v>0</v>
      </c>
      <c r="Q30" s="101">
        <v>0.9538461538461539</v>
      </c>
      <c r="R30" s="101">
        <v>0</v>
      </c>
      <c r="S30" s="35">
        <v>0</v>
      </c>
      <c r="T30" s="35">
        <v>103</v>
      </c>
      <c r="U30" s="35">
        <v>14</v>
      </c>
      <c r="V30" s="101">
        <v>1.9648988935520793</v>
      </c>
      <c r="W30" s="101">
        <v>4.5161290322580641</v>
      </c>
    </row>
    <row r="31" spans="1:23" x14ac:dyDescent="0.25">
      <c r="A31" s="36" t="s">
        <v>211</v>
      </c>
      <c r="B31" s="36" t="s">
        <v>214</v>
      </c>
      <c r="C31" s="62" t="s">
        <v>184</v>
      </c>
      <c r="D31" s="93">
        <v>5895</v>
      </c>
      <c r="E31" s="93">
        <v>5178</v>
      </c>
      <c r="F31" s="94">
        <v>0.8783715012722646</v>
      </c>
      <c r="G31" s="93">
        <v>862</v>
      </c>
      <c r="H31" s="93">
        <v>84</v>
      </c>
      <c r="I31" s="95">
        <v>1.4249363867684479E-2</v>
      </c>
      <c r="J31" s="95">
        <v>9.7447795823665889E-2</v>
      </c>
      <c r="K31" s="96">
        <v>0.8910891089108911</v>
      </c>
      <c r="L31" s="96">
        <v>0.99328859060402686</v>
      </c>
      <c r="M31" s="97">
        <v>0</v>
      </c>
      <c r="N31" s="98"/>
      <c r="O31" s="99"/>
      <c r="P31" s="100">
        <v>0</v>
      </c>
      <c r="Q31" s="101">
        <v>0.96551724137931039</v>
      </c>
      <c r="R31" s="101">
        <v>0.20356234096692111</v>
      </c>
      <c r="S31" s="35">
        <v>12</v>
      </c>
      <c r="T31" s="35">
        <v>97</v>
      </c>
      <c r="U31" s="35">
        <v>8</v>
      </c>
      <c r="V31" s="101">
        <v>1.6454622561492791</v>
      </c>
      <c r="W31" s="101">
        <v>5.3691275167785237</v>
      </c>
    </row>
    <row r="32" spans="1:23" x14ac:dyDescent="0.25">
      <c r="A32" s="36" t="s">
        <v>215</v>
      </c>
      <c r="B32" s="36" t="s">
        <v>216</v>
      </c>
      <c r="C32" s="62" t="s">
        <v>184</v>
      </c>
      <c r="D32" s="93">
        <v>6695</v>
      </c>
      <c r="E32" s="93">
        <v>6997</v>
      </c>
      <c r="F32" s="94">
        <v>1.045108289768484</v>
      </c>
      <c r="G32" s="93">
        <v>1201</v>
      </c>
      <c r="H32" s="93">
        <v>87</v>
      </c>
      <c r="I32" s="95">
        <v>1.299477221807319E-2</v>
      </c>
      <c r="J32" s="95">
        <v>7.2439633638634468E-2</v>
      </c>
      <c r="K32" s="96">
        <v>0.86764705882352944</v>
      </c>
      <c r="L32" s="96">
        <v>0.93665158371040724</v>
      </c>
      <c r="M32" s="97">
        <v>0</v>
      </c>
      <c r="N32" s="98"/>
      <c r="O32" s="99"/>
      <c r="P32" s="100">
        <v>0</v>
      </c>
      <c r="Q32" s="101">
        <v>1</v>
      </c>
      <c r="R32" s="101">
        <v>3.2710978342046304</v>
      </c>
      <c r="S32" s="35">
        <v>219</v>
      </c>
      <c r="T32" s="35">
        <v>170</v>
      </c>
      <c r="U32" s="35">
        <v>15</v>
      </c>
      <c r="V32" s="101">
        <v>2.539208364451083</v>
      </c>
      <c r="W32" s="101">
        <v>6.7873303167420813</v>
      </c>
    </row>
    <row r="33" spans="1:23" x14ac:dyDescent="0.25">
      <c r="A33" s="36" t="s">
        <v>215</v>
      </c>
      <c r="B33" s="36" t="s">
        <v>217</v>
      </c>
      <c r="C33" s="62" t="s">
        <v>184</v>
      </c>
      <c r="D33" s="93">
        <v>6843</v>
      </c>
      <c r="E33" s="93">
        <v>8477</v>
      </c>
      <c r="F33" s="94">
        <v>1.2387841589945929</v>
      </c>
      <c r="G33" s="93">
        <v>1186</v>
      </c>
      <c r="H33" s="93">
        <v>54</v>
      </c>
      <c r="I33" s="95">
        <v>7.8912757562472607E-3</v>
      </c>
      <c r="J33" s="95">
        <v>4.5531197301854974E-2</v>
      </c>
      <c r="K33" s="96">
        <v>0.91692307692307695</v>
      </c>
      <c r="L33" s="96">
        <v>0.98084291187739459</v>
      </c>
      <c r="M33" s="97">
        <v>0</v>
      </c>
      <c r="N33" s="98">
        <v>1</v>
      </c>
      <c r="O33" s="99">
        <v>0</v>
      </c>
      <c r="P33" s="100">
        <v>1</v>
      </c>
      <c r="Q33" s="101">
        <v>1</v>
      </c>
      <c r="R33" s="101">
        <v>5.8746163963174043</v>
      </c>
      <c r="S33" s="35">
        <v>402</v>
      </c>
      <c r="T33" s="35">
        <v>232</v>
      </c>
      <c r="U33" s="35">
        <v>8</v>
      </c>
      <c r="V33" s="101">
        <v>3.3903258804617855</v>
      </c>
      <c r="W33" s="101">
        <v>3.0651340996168579</v>
      </c>
    </row>
    <row r="34" spans="1:23" x14ac:dyDescent="0.25">
      <c r="A34" s="36" t="s">
        <v>215</v>
      </c>
      <c r="B34" s="36" t="s">
        <v>218</v>
      </c>
      <c r="C34" s="62" t="s">
        <v>184</v>
      </c>
      <c r="D34" s="93">
        <v>10256</v>
      </c>
      <c r="E34" s="93">
        <v>9495</v>
      </c>
      <c r="F34" s="94">
        <v>0.92579953198127929</v>
      </c>
      <c r="G34" s="93">
        <v>914</v>
      </c>
      <c r="H34" s="93">
        <v>101</v>
      </c>
      <c r="I34" s="95">
        <v>9.8478939157566302E-3</v>
      </c>
      <c r="J34" s="95">
        <v>0.11050328227571116</v>
      </c>
      <c r="K34" s="96">
        <v>0.9177777777777778</v>
      </c>
      <c r="L34" s="96">
        <v>0.97802197802197799</v>
      </c>
      <c r="M34" s="97">
        <v>0</v>
      </c>
      <c r="N34" s="98"/>
      <c r="O34" s="99"/>
      <c r="P34" s="100">
        <v>0</v>
      </c>
      <c r="Q34" s="101">
        <v>0.95238095238095233</v>
      </c>
      <c r="R34" s="101">
        <v>2.096333853354134</v>
      </c>
      <c r="S34" s="35">
        <v>215</v>
      </c>
      <c r="T34" s="35">
        <v>160</v>
      </c>
      <c r="U34" s="35">
        <v>14</v>
      </c>
      <c r="V34" s="101">
        <v>1.5600624024960998</v>
      </c>
      <c r="W34" s="101">
        <v>3.8461538461538463</v>
      </c>
    </row>
    <row r="35" spans="1:23" x14ac:dyDescent="0.25">
      <c r="A35" s="36" t="s">
        <v>215</v>
      </c>
      <c r="B35" s="36" t="s">
        <v>219</v>
      </c>
      <c r="C35" s="62" t="s">
        <v>184</v>
      </c>
      <c r="D35" s="93">
        <v>12703</v>
      </c>
      <c r="E35" s="93">
        <v>10841</v>
      </c>
      <c r="F35" s="94">
        <v>0.85342045186176496</v>
      </c>
      <c r="G35" s="93">
        <v>1369</v>
      </c>
      <c r="H35" s="93">
        <v>210</v>
      </c>
      <c r="I35" s="95">
        <v>1.6531527985515233E-2</v>
      </c>
      <c r="J35" s="95">
        <v>0.15339663988312638</v>
      </c>
      <c r="K35" s="96">
        <v>0.90897097625329815</v>
      </c>
      <c r="L35" s="96">
        <v>0.99097472924187724</v>
      </c>
      <c r="M35" s="97">
        <v>0</v>
      </c>
      <c r="N35" s="98"/>
      <c r="O35" s="99"/>
      <c r="P35" s="100">
        <v>0</v>
      </c>
      <c r="Q35" s="101">
        <v>0.97014925373134331</v>
      </c>
      <c r="R35" s="101">
        <v>22.95520743131544</v>
      </c>
      <c r="S35" s="35">
        <v>2916</v>
      </c>
      <c r="T35" s="35">
        <v>248</v>
      </c>
      <c r="U35" s="35">
        <v>14</v>
      </c>
      <c r="V35" s="101">
        <v>1.9522947335275134</v>
      </c>
      <c r="W35" s="101">
        <v>2.5270758122743682</v>
      </c>
    </row>
    <row r="36" spans="1:23" x14ac:dyDescent="0.25">
      <c r="A36" s="36" t="s">
        <v>215</v>
      </c>
      <c r="B36" s="36" t="s">
        <v>220</v>
      </c>
      <c r="C36" s="62" t="s">
        <v>184</v>
      </c>
      <c r="D36" s="93">
        <v>12172</v>
      </c>
      <c r="E36" s="93">
        <v>14750</v>
      </c>
      <c r="F36" s="94">
        <v>1.211797568189287</v>
      </c>
      <c r="G36" s="93">
        <v>1340</v>
      </c>
      <c r="H36" s="93">
        <v>110</v>
      </c>
      <c r="I36" s="95">
        <v>9.0371344068353593E-3</v>
      </c>
      <c r="J36" s="95">
        <v>8.2089552238805971E-2</v>
      </c>
      <c r="K36" s="96">
        <v>0.92829204693611478</v>
      </c>
      <c r="L36" s="96">
        <v>0.98128898128898134</v>
      </c>
      <c r="M36" s="97">
        <v>0</v>
      </c>
      <c r="N36" s="98"/>
      <c r="O36" s="99"/>
      <c r="P36" s="100">
        <v>0</v>
      </c>
      <c r="Q36" s="101">
        <v>0.98734177215189878</v>
      </c>
      <c r="R36" s="101">
        <v>8.2895169240880708</v>
      </c>
      <c r="S36" s="35">
        <v>1009</v>
      </c>
      <c r="T36" s="35">
        <v>245</v>
      </c>
      <c r="U36" s="35">
        <v>21</v>
      </c>
      <c r="V36" s="101">
        <v>2.0128162997042391</v>
      </c>
      <c r="W36" s="101">
        <v>4.3659043659043659</v>
      </c>
    </row>
    <row r="37" spans="1:23" x14ac:dyDescent="0.25">
      <c r="A37" s="36" t="s">
        <v>215</v>
      </c>
      <c r="B37" s="36" t="s">
        <v>221</v>
      </c>
      <c r="C37" s="62" t="s">
        <v>184</v>
      </c>
      <c r="D37" s="93">
        <v>7259</v>
      </c>
      <c r="E37" s="93">
        <v>8073</v>
      </c>
      <c r="F37" s="94">
        <v>1.1121366579418652</v>
      </c>
      <c r="G37" s="93">
        <v>954</v>
      </c>
      <c r="H37" s="93">
        <v>92</v>
      </c>
      <c r="I37" s="95">
        <v>1.2673922027827524E-2</v>
      </c>
      <c r="J37" s="95">
        <v>9.6436058700209645E-2</v>
      </c>
      <c r="K37" s="96">
        <v>0.93775933609958506</v>
      </c>
      <c r="L37" s="96">
        <v>0.98637602179836514</v>
      </c>
      <c r="M37" s="97">
        <v>0</v>
      </c>
      <c r="N37" s="98"/>
      <c r="O37" s="99"/>
      <c r="P37" s="100">
        <v>0</v>
      </c>
      <c r="Q37" s="101">
        <v>0.97014925373134331</v>
      </c>
      <c r="R37" s="101">
        <v>3.0307204849152778</v>
      </c>
      <c r="S37" s="35">
        <v>220</v>
      </c>
      <c r="T37" s="35">
        <v>190</v>
      </c>
      <c r="U37" s="35">
        <v>2</v>
      </c>
      <c r="V37" s="101">
        <v>2.617440418790467</v>
      </c>
      <c r="W37" s="101">
        <v>0.54495912806539504</v>
      </c>
    </row>
    <row r="38" spans="1:23" x14ac:dyDescent="0.25">
      <c r="A38" s="36" t="s">
        <v>215</v>
      </c>
      <c r="B38" s="36" t="s">
        <v>215</v>
      </c>
      <c r="C38" s="62" t="s">
        <v>184</v>
      </c>
      <c r="D38" s="93">
        <v>9935</v>
      </c>
      <c r="E38" s="93">
        <v>7361</v>
      </c>
      <c r="F38" s="94">
        <v>0.74091595369904384</v>
      </c>
      <c r="G38" s="93">
        <v>908</v>
      </c>
      <c r="H38" s="93">
        <v>22</v>
      </c>
      <c r="I38" s="95">
        <v>2.2143935581278311E-3</v>
      </c>
      <c r="J38" s="95">
        <v>2.4229074889867842E-2</v>
      </c>
      <c r="K38" s="96">
        <v>0.96696696696696693</v>
      </c>
      <c r="L38" s="96">
        <v>0.97894736842105268</v>
      </c>
      <c r="M38" s="97">
        <v>0.96</v>
      </c>
      <c r="N38" s="98"/>
      <c r="O38" s="99"/>
      <c r="P38" s="100">
        <v>0</v>
      </c>
      <c r="Q38" s="101">
        <v>0.98148148148148151</v>
      </c>
      <c r="R38" s="101">
        <v>2.1338701560140914</v>
      </c>
      <c r="S38" s="35">
        <v>212</v>
      </c>
      <c r="T38" s="35">
        <v>107</v>
      </c>
      <c r="U38" s="35">
        <v>5</v>
      </c>
      <c r="V38" s="101">
        <v>1.0770005032712633</v>
      </c>
      <c r="W38" s="101">
        <v>1.7543859649122806</v>
      </c>
    </row>
    <row r="39" spans="1:23" x14ac:dyDescent="0.25">
      <c r="A39" s="36" t="s">
        <v>222</v>
      </c>
      <c r="B39" s="36" t="s">
        <v>223</v>
      </c>
      <c r="C39" s="62" t="s">
        <v>184</v>
      </c>
      <c r="D39" s="93">
        <v>3289</v>
      </c>
      <c r="E39" s="93">
        <v>3708</v>
      </c>
      <c r="F39" s="94">
        <v>1.1273943447856491</v>
      </c>
      <c r="G39" s="93">
        <v>291</v>
      </c>
      <c r="H39" s="93">
        <v>3</v>
      </c>
      <c r="I39" s="95">
        <v>9.1213134691395562E-4</v>
      </c>
      <c r="J39" s="95">
        <v>1.0309278350515464E-2</v>
      </c>
      <c r="K39" s="96">
        <v>0.94117647058823528</v>
      </c>
      <c r="L39" s="96">
        <v>0.98326359832635979</v>
      </c>
      <c r="M39" s="97">
        <v>0</v>
      </c>
      <c r="N39" s="98"/>
      <c r="O39" s="99"/>
      <c r="P39" s="100">
        <v>0</v>
      </c>
      <c r="Q39" s="101">
        <v>0.98717948717948723</v>
      </c>
      <c r="R39" s="101">
        <v>0.69930069930069927</v>
      </c>
      <c r="S39" s="35">
        <v>23</v>
      </c>
      <c r="T39" s="35">
        <v>44</v>
      </c>
      <c r="U39" s="35">
        <v>12</v>
      </c>
      <c r="V39" s="101">
        <v>1.3377926421404682</v>
      </c>
      <c r="W39" s="101">
        <v>5.02092050209205</v>
      </c>
    </row>
    <row r="40" spans="1:23" x14ac:dyDescent="0.25">
      <c r="A40" s="36" t="s">
        <v>222</v>
      </c>
      <c r="B40" s="36" t="s">
        <v>222</v>
      </c>
      <c r="C40" s="62" t="s">
        <v>184</v>
      </c>
      <c r="D40" s="93">
        <v>5519</v>
      </c>
      <c r="E40" s="93">
        <v>5217</v>
      </c>
      <c r="F40" s="94">
        <v>0.94527994201848164</v>
      </c>
      <c r="G40" s="93">
        <v>525</v>
      </c>
      <c r="H40" s="93">
        <v>45</v>
      </c>
      <c r="I40" s="95">
        <v>8.1536510237361845E-3</v>
      </c>
      <c r="J40" s="95">
        <v>8.5714285714285715E-2</v>
      </c>
      <c r="K40" s="96">
        <v>0.88888888888888884</v>
      </c>
      <c r="L40" s="96">
        <v>0.96598639455782309</v>
      </c>
      <c r="M40" s="97">
        <v>0.96</v>
      </c>
      <c r="N40" s="98"/>
      <c r="O40" s="99"/>
      <c r="P40" s="100">
        <v>0</v>
      </c>
      <c r="Q40" s="101">
        <v>1</v>
      </c>
      <c r="R40" s="101">
        <v>1.4857764087697047</v>
      </c>
      <c r="S40" s="35">
        <v>82</v>
      </c>
      <c r="T40" s="35">
        <v>62</v>
      </c>
      <c r="U40" s="35">
        <v>1</v>
      </c>
      <c r="V40" s="101">
        <v>1.1233919188258743</v>
      </c>
      <c r="W40" s="101">
        <v>0.68027210884353739</v>
      </c>
    </row>
    <row r="41" spans="1:23" x14ac:dyDescent="0.25">
      <c r="A41" s="36" t="s">
        <v>222</v>
      </c>
      <c r="B41" s="36" t="s">
        <v>224</v>
      </c>
      <c r="C41" s="62" t="s">
        <v>184</v>
      </c>
      <c r="D41" s="93">
        <v>1953</v>
      </c>
      <c r="E41" s="93">
        <v>1913</v>
      </c>
      <c r="F41" s="94">
        <v>0.97951868919610852</v>
      </c>
      <c r="G41" s="93">
        <v>273</v>
      </c>
      <c r="H41" s="93">
        <v>39</v>
      </c>
      <c r="I41" s="95">
        <v>1.9969278033794162E-2</v>
      </c>
      <c r="J41" s="95">
        <v>0.14285714285714285</v>
      </c>
      <c r="K41" s="96">
        <v>0.80597014925373134</v>
      </c>
      <c r="L41" s="96">
        <v>0.9285714285714286</v>
      </c>
      <c r="M41" s="97">
        <v>0</v>
      </c>
      <c r="N41" s="98">
        <v>1</v>
      </c>
      <c r="O41" s="99">
        <v>0</v>
      </c>
      <c r="P41" s="100">
        <v>1</v>
      </c>
      <c r="Q41" s="101">
        <v>0.9464285714285714</v>
      </c>
      <c r="R41" s="101">
        <v>11.623143881208398</v>
      </c>
      <c r="S41" s="35">
        <v>227</v>
      </c>
      <c r="T41" s="35">
        <v>25</v>
      </c>
      <c r="U41" s="35">
        <v>2</v>
      </c>
      <c r="V41" s="101">
        <v>1.2800819252432156</v>
      </c>
      <c r="W41" s="101">
        <v>4.7619047619047619</v>
      </c>
    </row>
    <row r="42" spans="1:23" x14ac:dyDescent="0.25">
      <c r="A42" s="36" t="s">
        <v>222</v>
      </c>
      <c r="B42" s="36" t="s">
        <v>225</v>
      </c>
      <c r="C42" s="62" t="s">
        <v>184</v>
      </c>
      <c r="D42" s="93">
        <v>4391</v>
      </c>
      <c r="E42" s="93">
        <v>4593</v>
      </c>
      <c r="F42" s="94">
        <v>1.046003188339786</v>
      </c>
      <c r="G42" s="93">
        <v>380</v>
      </c>
      <c r="H42" s="93">
        <v>10</v>
      </c>
      <c r="I42" s="95">
        <v>2.2773855613755409E-3</v>
      </c>
      <c r="J42" s="95">
        <v>2.6315789473684209E-2</v>
      </c>
      <c r="K42" s="96">
        <v>0.82520325203252032</v>
      </c>
      <c r="L42" s="96">
        <v>0.96969696969696972</v>
      </c>
      <c r="M42" s="97">
        <v>0</v>
      </c>
      <c r="N42" s="98">
        <v>1</v>
      </c>
      <c r="O42" s="99">
        <v>0</v>
      </c>
      <c r="P42" s="100">
        <v>1</v>
      </c>
      <c r="Q42" s="101">
        <v>0.97674418604651159</v>
      </c>
      <c r="R42" s="101">
        <v>5.3063083580050101</v>
      </c>
      <c r="S42" s="35">
        <v>233</v>
      </c>
      <c r="T42" s="35">
        <v>78</v>
      </c>
      <c r="U42" s="35">
        <v>15</v>
      </c>
      <c r="V42" s="101">
        <v>1.7763607378729218</v>
      </c>
      <c r="W42" s="101">
        <v>9.0909090909090917</v>
      </c>
    </row>
    <row r="43" spans="1:23" x14ac:dyDescent="0.25">
      <c r="A43" s="36" t="s">
        <v>222</v>
      </c>
      <c r="B43" s="36" t="s">
        <v>226</v>
      </c>
      <c r="C43" s="62" t="s">
        <v>184</v>
      </c>
      <c r="D43" s="93">
        <v>3223</v>
      </c>
      <c r="E43" s="93">
        <v>2760</v>
      </c>
      <c r="F43" s="94">
        <v>0.85634502016754577</v>
      </c>
      <c r="G43" s="93">
        <v>206</v>
      </c>
      <c r="H43" s="93">
        <v>15</v>
      </c>
      <c r="I43" s="95">
        <v>4.6540490226497054E-3</v>
      </c>
      <c r="J43" s="95">
        <v>7.281553398058252E-2</v>
      </c>
      <c r="K43" s="96">
        <v>0.93846153846153846</v>
      </c>
      <c r="L43" s="96">
        <v>0.98203592814371254</v>
      </c>
      <c r="M43" s="97">
        <v>0</v>
      </c>
      <c r="N43" s="98"/>
      <c r="O43" s="99"/>
      <c r="P43" s="100">
        <v>0</v>
      </c>
      <c r="Q43" s="101">
        <v>1</v>
      </c>
      <c r="R43" s="101">
        <v>12.131554452373566</v>
      </c>
      <c r="S43" s="35">
        <v>391</v>
      </c>
      <c r="T43" s="35">
        <v>38</v>
      </c>
      <c r="U43" s="35">
        <v>2</v>
      </c>
      <c r="V43" s="101">
        <v>1.179025752404592</v>
      </c>
      <c r="W43" s="101">
        <v>1.1976047904191618</v>
      </c>
    </row>
    <row r="44" spans="1:23" x14ac:dyDescent="0.25">
      <c r="A44" s="36" t="s">
        <v>227</v>
      </c>
      <c r="B44" s="36" t="s">
        <v>228</v>
      </c>
      <c r="C44" s="62" t="s">
        <v>184</v>
      </c>
      <c r="D44" s="93">
        <v>8730</v>
      </c>
      <c r="E44" s="93">
        <v>8964</v>
      </c>
      <c r="F44" s="94">
        <v>1.0268041237113401</v>
      </c>
      <c r="G44" s="93">
        <v>1283</v>
      </c>
      <c r="H44" s="93">
        <v>257</v>
      </c>
      <c r="I44" s="95">
        <v>2.9438717067583046E-2</v>
      </c>
      <c r="J44" s="95">
        <v>0.20031176929072486</v>
      </c>
      <c r="K44" s="96">
        <v>0.93174061433447097</v>
      </c>
      <c r="L44" s="96">
        <v>0.9856459330143541</v>
      </c>
      <c r="M44" s="97">
        <v>0</v>
      </c>
      <c r="N44" s="98">
        <v>1</v>
      </c>
      <c r="O44" s="99">
        <v>0</v>
      </c>
      <c r="P44" s="100">
        <v>1</v>
      </c>
      <c r="Q44" s="101">
        <v>0.9538461538461539</v>
      </c>
      <c r="R44" s="101">
        <v>11.363115693012601</v>
      </c>
      <c r="S44" s="35">
        <v>992</v>
      </c>
      <c r="T44" s="35">
        <v>67</v>
      </c>
      <c r="U44" s="35">
        <v>21</v>
      </c>
      <c r="V44" s="101">
        <v>0.76746849942726225</v>
      </c>
      <c r="W44" s="101">
        <v>5.0239234449760763</v>
      </c>
    </row>
    <row r="45" spans="1:23" x14ac:dyDescent="0.25">
      <c r="A45" s="36" t="s">
        <v>227</v>
      </c>
      <c r="B45" s="36" t="s">
        <v>229</v>
      </c>
      <c r="C45" s="62" t="s">
        <v>184</v>
      </c>
      <c r="D45" s="93">
        <v>9350</v>
      </c>
      <c r="E45" s="93">
        <v>9973</v>
      </c>
      <c r="F45" s="94">
        <v>1.0666310160427808</v>
      </c>
      <c r="G45" s="93">
        <v>1443</v>
      </c>
      <c r="H45" s="93">
        <v>118</v>
      </c>
      <c r="I45" s="95">
        <v>1.2620320855614974E-2</v>
      </c>
      <c r="J45" s="95">
        <v>8.1774081774081769E-2</v>
      </c>
      <c r="K45" s="96">
        <v>0.875</v>
      </c>
      <c r="L45" s="96">
        <v>0.95577395577395574</v>
      </c>
      <c r="M45" s="97">
        <v>0</v>
      </c>
      <c r="N45" s="98"/>
      <c r="O45" s="99"/>
      <c r="P45" s="100">
        <v>0</v>
      </c>
      <c r="Q45" s="101">
        <v>0.92366412213740456</v>
      </c>
      <c r="R45" s="101">
        <v>26.759358288770052</v>
      </c>
      <c r="S45" s="35">
        <v>2502</v>
      </c>
      <c r="T45" s="35">
        <v>117</v>
      </c>
      <c r="U45" s="35">
        <v>7</v>
      </c>
      <c r="V45" s="101">
        <v>1.251336898395722</v>
      </c>
      <c r="W45" s="101">
        <v>1.7199017199017199</v>
      </c>
    </row>
    <row r="46" spans="1:23" x14ac:dyDescent="0.25">
      <c r="A46" s="36" t="s">
        <v>227</v>
      </c>
      <c r="B46" s="36" t="s">
        <v>230</v>
      </c>
      <c r="C46" s="62" t="s">
        <v>184</v>
      </c>
      <c r="D46" s="93">
        <v>5763</v>
      </c>
      <c r="E46" s="93">
        <v>7032</v>
      </c>
      <c r="F46" s="94">
        <v>1.2201978136387299</v>
      </c>
      <c r="G46" s="93">
        <v>956</v>
      </c>
      <c r="H46" s="93">
        <v>76</v>
      </c>
      <c r="I46" s="95">
        <v>1.3187575915321881E-2</v>
      </c>
      <c r="J46" s="95">
        <v>7.9497907949790794E-2</v>
      </c>
      <c r="K46" s="96">
        <v>0.87058823529411766</v>
      </c>
      <c r="L46" s="96">
        <v>0.95248868778280538</v>
      </c>
      <c r="M46" s="97">
        <v>0</v>
      </c>
      <c r="N46" s="98"/>
      <c r="O46" s="99"/>
      <c r="P46" s="100">
        <v>0</v>
      </c>
      <c r="Q46" s="101">
        <v>0.94117647058823528</v>
      </c>
      <c r="R46" s="101">
        <v>4.0777372896061079</v>
      </c>
      <c r="S46" s="35">
        <v>235</v>
      </c>
      <c r="T46" s="35">
        <v>88</v>
      </c>
      <c r="U46" s="35">
        <v>20</v>
      </c>
      <c r="V46" s="101">
        <v>1.5269824744056915</v>
      </c>
      <c r="W46" s="101">
        <v>4.5248868778280542</v>
      </c>
    </row>
    <row r="47" spans="1:23" x14ac:dyDescent="0.25">
      <c r="A47" s="36" t="s">
        <v>227</v>
      </c>
      <c r="B47" s="36" t="s">
        <v>231</v>
      </c>
      <c r="C47" s="62" t="s">
        <v>184</v>
      </c>
      <c r="D47" s="93">
        <v>9216</v>
      </c>
      <c r="E47" s="93">
        <v>7737</v>
      </c>
      <c r="F47" s="94">
        <v>0.83951822916666663</v>
      </c>
      <c r="G47" s="93">
        <v>1110</v>
      </c>
      <c r="H47" s="93">
        <v>72</v>
      </c>
      <c r="I47" s="95">
        <v>7.8125E-3</v>
      </c>
      <c r="J47" s="95">
        <v>6.4864864864864868E-2</v>
      </c>
      <c r="K47" s="96">
        <v>0.88705234159779611</v>
      </c>
      <c r="L47" s="96">
        <v>0.97826086956521741</v>
      </c>
      <c r="M47" s="97">
        <v>0</v>
      </c>
      <c r="N47" s="98">
        <v>1</v>
      </c>
      <c r="O47" s="99">
        <v>0</v>
      </c>
      <c r="P47" s="100">
        <v>1</v>
      </c>
      <c r="Q47" s="101">
        <v>0.9285714285714286</v>
      </c>
      <c r="R47" s="101">
        <v>5.8159722222222223</v>
      </c>
      <c r="S47" s="35">
        <v>536</v>
      </c>
      <c r="T47" s="35">
        <v>94</v>
      </c>
      <c r="U47" s="35">
        <v>1</v>
      </c>
      <c r="V47" s="101">
        <v>1.0199652777777779</v>
      </c>
      <c r="W47" s="101">
        <v>0.36231884057971014</v>
      </c>
    </row>
    <row r="48" spans="1:23" x14ac:dyDescent="0.25">
      <c r="A48" s="36" t="s">
        <v>227</v>
      </c>
      <c r="B48" s="36" t="s">
        <v>232</v>
      </c>
      <c r="C48" s="62" t="s">
        <v>184</v>
      </c>
      <c r="D48" s="93">
        <v>5204</v>
      </c>
      <c r="E48" s="93">
        <v>5182</v>
      </c>
      <c r="F48" s="94">
        <v>0.99577248270561103</v>
      </c>
      <c r="G48" s="93">
        <v>735</v>
      </c>
      <c r="H48" s="93">
        <v>73</v>
      </c>
      <c r="I48" s="95">
        <v>1.4027671022290546E-2</v>
      </c>
      <c r="J48" s="95">
        <v>9.9319727891156465E-2</v>
      </c>
      <c r="K48" s="96">
        <v>0.97026022304832715</v>
      </c>
      <c r="L48" s="96">
        <v>0.98630136986301364</v>
      </c>
      <c r="M48" s="97">
        <v>0</v>
      </c>
      <c r="N48" s="98"/>
      <c r="O48" s="99"/>
      <c r="P48" s="100">
        <v>0</v>
      </c>
      <c r="Q48" s="101">
        <v>0.97619047619047616</v>
      </c>
      <c r="R48" s="101">
        <v>11.010760953112991</v>
      </c>
      <c r="S48" s="35">
        <v>573</v>
      </c>
      <c r="T48" s="35">
        <v>49</v>
      </c>
      <c r="U48" s="35">
        <v>3</v>
      </c>
      <c r="V48" s="101">
        <v>0.94158339738662566</v>
      </c>
      <c r="W48" s="101">
        <v>1.3698630136986301</v>
      </c>
    </row>
    <row r="49" spans="1:23" x14ac:dyDescent="0.25">
      <c r="A49" s="36" t="s">
        <v>227</v>
      </c>
      <c r="B49" s="36" t="s">
        <v>233</v>
      </c>
      <c r="C49" s="62" t="s">
        <v>184</v>
      </c>
      <c r="D49" s="93">
        <v>7240</v>
      </c>
      <c r="E49" s="93">
        <v>7538</v>
      </c>
      <c r="F49" s="94">
        <v>1.041160220994475</v>
      </c>
      <c r="G49" s="93">
        <v>912</v>
      </c>
      <c r="H49" s="93">
        <v>18</v>
      </c>
      <c r="I49" s="95">
        <v>2.4861878453038672E-3</v>
      </c>
      <c r="J49" s="95">
        <v>1.9736842105263157E-2</v>
      </c>
      <c r="K49" s="96">
        <v>0.93378607809847203</v>
      </c>
      <c r="L49" s="96">
        <v>0.99591002044989774</v>
      </c>
      <c r="M49" s="97">
        <v>0</v>
      </c>
      <c r="N49" s="98"/>
      <c r="O49" s="99"/>
      <c r="P49" s="100">
        <v>0</v>
      </c>
      <c r="Q49" s="101">
        <v>0.98571428571428577</v>
      </c>
      <c r="R49" s="101">
        <v>1.6022099447513811</v>
      </c>
      <c r="S49" s="35">
        <v>116</v>
      </c>
      <c r="T49" s="35">
        <v>58</v>
      </c>
      <c r="U49" s="35">
        <v>11</v>
      </c>
      <c r="V49" s="101">
        <v>0.80110497237569056</v>
      </c>
      <c r="W49" s="101">
        <v>2.2494887525562373</v>
      </c>
    </row>
    <row r="50" spans="1:23" x14ac:dyDescent="0.25">
      <c r="A50" s="36" t="s">
        <v>227</v>
      </c>
      <c r="B50" s="36" t="s">
        <v>234</v>
      </c>
      <c r="C50" s="62" t="s">
        <v>184</v>
      </c>
      <c r="D50" s="93">
        <v>5906</v>
      </c>
      <c r="E50" s="93">
        <v>6233</v>
      </c>
      <c r="F50" s="94">
        <v>1.0553674229597021</v>
      </c>
      <c r="G50" s="93">
        <v>952</v>
      </c>
      <c r="H50" s="93">
        <v>122</v>
      </c>
      <c r="I50" s="95">
        <v>2.0656959024720624E-2</v>
      </c>
      <c r="J50" s="95">
        <v>0.12815126050420167</v>
      </c>
      <c r="K50" s="96">
        <v>0.91411042944785281</v>
      </c>
      <c r="L50" s="96">
        <v>0.9653846153846154</v>
      </c>
      <c r="M50" s="97">
        <v>0</v>
      </c>
      <c r="N50" s="98">
        <v>1</v>
      </c>
      <c r="O50" s="99">
        <v>0</v>
      </c>
      <c r="P50" s="100">
        <v>1</v>
      </c>
      <c r="Q50" s="101">
        <v>1</v>
      </c>
      <c r="R50" s="101">
        <v>8.482898747036911</v>
      </c>
      <c r="S50" s="35">
        <v>501</v>
      </c>
      <c r="T50" s="35">
        <v>62</v>
      </c>
      <c r="U50" s="35">
        <v>5</v>
      </c>
      <c r="V50" s="101">
        <v>1.0497798848628515</v>
      </c>
      <c r="W50" s="101">
        <v>1.9230769230769231</v>
      </c>
    </row>
    <row r="51" spans="1:23" x14ac:dyDescent="0.25">
      <c r="A51" s="36" t="s">
        <v>227</v>
      </c>
      <c r="B51" s="36" t="s">
        <v>235</v>
      </c>
      <c r="C51" s="62" t="s">
        <v>184</v>
      </c>
      <c r="D51" s="93">
        <v>5802</v>
      </c>
      <c r="E51" s="93">
        <v>6047</v>
      </c>
      <c r="F51" s="94">
        <v>1.0422268183385039</v>
      </c>
      <c r="G51" s="93">
        <v>836</v>
      </c>
      <c r="H51" s="93">
        <v>22</v>
      </c>
      <c r="I51" s="95">
        <v>3.7917959324370908E-3</v>
      </c>
      <c r="J51" s="95">
        <v>2.6315789473684209E-2</v>
      </c>
      <c r="K51" s="96">
        <v>0.90361445783132532</v>
      </c>
      <c r="L51" s="96">
        <v>0.98941798941798942</v>
      </c>
      <c r="M51" s="97">
        <v>0</v>
      </c>
      <c r="N51" s="98">
        <v>1</v>
      </c>
      <c r="O51" s="99">
        <v>0</v>
      </c>
      <c r="P51" s="100">
        <v>1</v>
      </c>
      <c r="Q51" s="101">
        <v>0.97499999999999998</v>
      </c>
      <c r="R51" s="101">
        <v>1.8614270941054809</v>
      </c>
      <c r="S51" s="35">
        <v>108</v>
      </c>
      <c r="T51" s="35">
        <v>82</v>
      </c>
      <c r="U51" s="35">
        <v>7</v>
      </c>
      <c r="V51" s="101">
        <v>1.4133057566356428</v>
      </c>
      <c r="W51" s="101">
        <v>3.7037037037037033</v>
      </c>
    </row>
    <row r="52" spans="1:23" x14ac:dyDescent="0.25">
      <c r="A52" s="36" t="s">
        <v>227</v>
      </c>
      <c r="B52" s="36" t="s">
        <v>236</v>
      </c>
      <c r="C52" s="62" t="s">
        <v>184</v>
      </c>
      <c r="D52" s="93">
        <v>3525</v>
      </c>
      <c r="E52" s="93">
        <v>4286</v>
      </c>
      <c r="F52" s="94">
        <v>1.2158865248226951</v>
      </c>
      <c r="G52" s="93">
        <v>630</v>
      </c>
      <c r="H52" s="93">
        <v>22</v>
      </c>
      <c r="I52" s="95">
        <v>6.2411347517730498E-3</v>
      </c>
      <c r="J52" s="95">
        <v>3.4920634920634921E-2</v>
      </c>
      <c r="K52" s="96">
        <v>0.91262135922330101</v>
      </c>
      <c r="L52" s="96">
        <v>1</v>
      </c>
      <c r="M52" s="97">
        <v>0.96</v>
      </c>
      <c r="N52" s="98">
        <v>0</v>
      </c>
      <c r="O52" s="99">
        <v>0</v>
      </c>
      <c r="P52" s="100">
        <v>0</v>
      </c>
      <c r="Q52" s="101">
        <v>0.90909090909090906</v>
      </c>
      <c r="R52" s="101">
        <v>1.1347517730496455</v>
      </c>
      <c r="S52" s="35">
        <v>40</v>
      </c>
      <c r="T52" s="35">
        <v>38</v>
      </c>
      <c r="U52" s="35">
        <v>1</v>
      </c>
      <c r="V52" s="101">
        <v>1.0780141843971631</v>
      </c>
      <c r="W52" s="101">
        <v>0.51020408163265307</v>
      </c>
    </row>
    <row r="53" spans="1:23" x14ac:dyDescent="0.25">
      <c r="A53" s="36" t="s">
        <v>227</v>
      </c>
      <c r="B53" s="36" t="s">
        <v>237</v>
      </c>
      <c r="C53" s="62" t="s">
        <v>184</v>
      </c>
      <c r="D53" s="93">
        <v>2735</v>
      </c>
      <c r="E53" s="93">
        <v>2740</v>
      </c>
      <c r="F53" s="94">
        <v>1.0018281535648994</v>
      </c>
      <c r="G53" s="93">
        <v>550</v>
      </c>
      <c r="H53" s="93">
        <v>41</v>
      </c>
      <c r="I53" s="95">
        <v>1.4990859232175503E-2</v>
      </c>
      <c r="J53" s="95">
        <v>7.454545454545454E-2</v>
      </c>
      <c r="K53" s="96">
        <v>0.91079812206572774</v>
      </c>
      <c r="L53" s="96">
        <v>0.98</v>
      </c>
      <c r="M53" s="97">
        <v>0</v>
      </c>
      <c r="N53" s="98">
        <v>1</v>
      </c>
      <c r="O53" s="99">
        <v>0</v>
      </c>
      <c r="P53" s="100">
        <v>1</v>
      </c>
      <c r="Q53" s="101">
        <v>0.8936170212765957</v>
      </c>
      <c r="R53" s="101">
        <v>4.1681901279707496</v>
      </c>
      <c r="S53" s="35">
        <v>114</v>
      </c>
      <c r="T53" s="35">
        <v>59</v>
      </c>
      <c r="U53" s="35">
        <v>9</v>
      </c>
      <c r="V53" s="101">
        <v>2.1572212065813527</v>
      </c>
      <c r="W53" s="101">
        <v>6</v>
      </c>
    </row>
    <row r="54" spans="1:23" x14ac:dyDescent="0.25">
      <c r="A54" s="36" t="s">
        <v>227</v>
      </c>
      <c r="B54" s="36" t="s">
        <v>238</v>
      </c>
      <c r="C54" s="62" t="s">
        <v>184</v>
      </c>
      <c r="D54" s="93">
        <v>10625</v>
      </c>
      <c r="E54" s="93">
        <v>8923</v>
      </c>
      <c r="F54" s="94">
        <v>0.83981176470588237</v>
      </c>
      <c r="G54" s="93">
        <v>1570</v>
      </c>
      <c r="H54" s="93">
        <v>107</v>
      </c>
      <c r="I54" s="95">
        <v>1.0070588235294118E-2</v>
      </c>
      <c r="J54" s="95">
        <v>6.8152866242038215E-2</v>
      </c>
      <c r="K54" s="96">
        <v>0.88164251207729472</v>
      </c>
      <c r="L54" s="96">
        <v>1</v>
      </c>
      <c r="M54" s="97">
        <v>0</v>
      </c>
      <c r="N54" s="98">
        <v>0</v>
      </c>
      <c r="O54" s="99">
        <v>0</v>
      </c>
      <c r="P54" s="100">
        <v>0</v>
      </c>
      <c r="Q54" s="101">
        <v>0.98245614035087714</v>
      </c>
      <c r="R54" s="101">
        <v>0.5929411764705883</v>
      </c>
      <c r="S54" s="35">
        <v>63</v>
      </c>
      <c r="T54" s="35">
        <v>148</v>
      </c>
      <c r="U54" s="35">
        <v>13</v>
      </c>
      <c r="V54" s="101">
        <v>1.3929411764705883</v>
      </c>
      <c r="W54" s="101">
        <v>4.0880503144654083</v>
      </c>
    </row>
  </sheetData>
  <autoFilter ref="A1:W54" xr:uid="{E5EAAA74-D7B1-4395-8866-ABE63A70804D}"/>
  <conditionalFormatting sqref="I2:I54">
    <cfRule type="cellIs" dxfId="3" priority="4" operator="greaterThan">
      <formula>5</formula>
    </cfRule>
  </conditionalFormatting>
  <conditionalFormatting sqref="K2:K54">
    <cfRule type="cellIs" dxfId="2" priority="3" operator="lessThan">
      <formula>89.5</formula>
    </cfRule>
  </conditionalFormatting>
  <conditionalFormatting sqref="M2:M54">
    <cfRule type="cellIs" dxfId="1" priority="2" operator="between">
      <formula>1</formula>
      <formula>94.495</formula>
    </cfRule>
  </conditionalFormatting>
  <conditionalFormatting sqref="O2:O5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R-Ass</vt:lpstr>
      <vt:lpstr>R-ASS-QRF</vt:lpstr>
      <vt:lpstr>Sheet2</vt:lpstr>
      <vt:lpstr>Sheet3</vt:lpstr>
      <vt:lpstr>R-ASS-QRF (2)</vt:lpstr>
      <vt:lpstr>Main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Administrator</cp:lastModifiedBy>
  <dcterms:created xsi:type="dcterms:W3CDTF">2022-04-05T11:44:38Z</dcterms:created>
  <dcterms:modified xsi:type="dcterms:W3CDTF">2024-03-18T05:37:16Z</dcterms:modified>
</cp:coreProperties>
</file>