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Rata-rata" sheetId="2" r:id="rId5"/>
  </sheets>
  <definedNames/>
  <calcPr/>
</workbook>
</file>

<file path=xl/sharedStrings.xml><?xml version="1.0" encoding="utf-8"?>
<sst xmlns="http://schemas.openxmlformats.org/spreadsheetml/2006/main" count="232" uniqueCount="122">
  <si>
    <t>Timestamp</t>
  </si>
  <si>
    <t>Isi nomor GOPAY mu untuk berkesempatan memenangkan hadiah survei kami!
(opsional)</t>
  </si>
  <si>
    <t xml:space="preserve">Usia </t>
  </si>
  <si>
    <t xml:space="preserve">Jenis Kelamin </t>
  </si>
  <si>
    <t xml:space="preserve">Program Studi / Pekerjaan 
(misal: DKV, Teknologi Informasi, Desainer, Lainnya) </t>
  </si>
  <si>
    <t xml:space="preserve">Tingkat Pendidikan Terakhir </t>
  </si>
  <si>
    <t xml:space="preserve">Lama Mengenal AI Image Generator </t>
  </si>
  <si>
    <t>Konversi data numerik dari Lama Mengenal AI Image Generator</t>
  </si>
  <si>
    <t xml:space="preserve">Seberapa sering Anda menggunakan AI Image Generator untuk kepentingan pribadi dalam 3 bulan terakhir? </t>
  </si>
  <si>
    <t xml:space="preserve">Tujuan utama Anda menggunakan AI Image Generator 
(boleh pilih lebih dari satu) </t>
  </si>
  <si>
    <t xml:space="preserve">Saya khawatir hasil gambar AI saya dapat diakses dan disalahgunakan pihak lain tanpa izin. </t>
  </si>
  <si>
    <t>Saya merasa nyaman menggunakan gambar hasil AI untuk akun media sosial pribadi.</t>
  </si>
  <si>
    <t xml:space="preserve">Saya merasa data pribadi (misalnya wajah, gaya visual) saya terlindungi saat menggunakan layanan AI. </t>
  </si>
  <si>
    <t>Menggunakan AI untuk menciptakan gambar fiktif pribadi bukanlah tindakan yang tidak etis.</t>
  </si>
  <si>
    <t xml:space="preserve">Saya menganggap setiap gambar yang dihasilkan AI sebagai karya orisinal saya sepenuhnya. </t>
  </si>
  <si>
    <t>Saya merasa etis menggunakan AI image generator untuk menciptakan potret diri versi ideal saya.</t>
  </si>
  <si>
    <t xml:space="preserve">Saya ragu untuk menggunakan gambar AI secara publik karena khawatir melanggar hak cipta. </t>
  </si>
  <si>
    <t xml:space="preserve">Penggunaan AI Image Generator oleh individu dapat menurunkan apresiasi masyarakat terhadap seni tradisional. </t>
  </si>
  <si>
    <t>Saya merasa cemas terhadap potensi AI image generator digunakan dalam aksi kriminal atau penipuan.</t>
  </si>
  <si>
    <t xml:space="preserve">AI Image Generator memperkaya kreativitas tanpa menggantikan peran seniman manusia. </t>
  </si>
  <si>
    <t>Saya khawatir AI dapat membuat gambar yang sulit dibedakan dari kenyataan dan itu menimbulkan bahaya.</t>
  </si>
  <si>
    <t xml:space="preserve">Pengguna wajib memastikan gambar AI yang dibuat tidak mengandung konten sensitif atau menyinggung SARA. </t>
  </si>
  <si>
    <t xml:space="preserve">Saya mengharapkan pengembang AI menyediakan pedoman etika yang jelas bagi pengguna. </t>
  </si>
  <si>
    <t xml:space="preserve">Regulasi pemerintah (misal UU ITE, UU Hak Cipta) sudah memadai untuk mengatur penggunaan AI Image Generator. </t>
  </si>
  <si>
    <t>Saya setuju bahwa penggunaan AI image generator harus diawasi oleh lembaga tertentu.</t>
  </si>
  <si>
    <t xml:space="preserve">Perlu ada aturan tambahan secara spesifik tentang penerbitan gambar yang dihasilkan AI. </t>
  </si>
  <si>
    <t>Saya merasa pengawasan penggunaan AI harus bersifat ketat dan berkelanjutan.</t>
  </si>
  <si>
    <t xml:space="preserve">Saya melihat penggunaan AI image generator mulai diterima di kalangan teman saya. </t>
  </si>
  <si>
    <t>Saya tidak merasa terganggu jika seseorang menggunakan gambar AI sebagai profil media sosialnya.</t>
  </si>
  <si>
    <t>Saya tidak menganggap aneh orang yang menciptakan karya seni menggunakan AI.</t>
  </si>
  <si>
    <t xml:space="preserve">Saran atau komentar Anda terkait etika penggunaan AI Image Generator untuk kepentingan pribadi: </t>
  </si>
  <si>
    <t>Laki-laki</t>
  </si>
  <si>
    <t>Matematika</t>
  </si>
  <si>
    <t>Sarjana (S1)</t>
  </si>
  <si>
    <t>&lt; 6 bulan</t>
  </si>
  <si>
    <t>Konten media sosial</t>
  </si>
  <si>
    <t>DKV</t>
  </si>
  <si>
    <t>Tidak menggunakan</t>
  </si>
  <si>
    <t>Perempuan</t>
  </si>
  <si>
    <t>&gt; 1 tahun</t>
  </si>
  <si>
    <t>Eksperimen kreatif</t>
  </si>
  <si>
    <t>SMA / SMK</t>
  </si>
  <si>
    <t>-</t>
  </si>
  <si>
    <t>Penggunaan AI generative goes beyond pelanggaran kreativitas dan hak cipta. Dampak AI ke lingkungan tidak bisa diingkari dan menggunakannya saat tau konsekuensinya itu JAHAT</t>
  </si>
  <si>
    <t>Teknik Informatika</t>
  </si>
  <si>
    <t>6–12 bulan</t>
  </si>
  <si>
    <t>Pengembangan portofolio desain, Konten media sosial</t>
  </si>
  <si>
    <t>Senang senang</t>
  </si>
  <si>
    <t>Tidak menganggap karya hasil AI sebagai karyanya sendiri</t>
  </si>
  <si>
    <t xml:space="preserve">S1 Pendidikan Ekonomi </t>
  </si>
  <si>
    <t>Ilustrasi pribadi, Pengembangan portofolio desain, Konten media sosial</t>
  </si>
  <si>
    <t xml:space="preserve">Administrasi Perkantoran Digital </t>
  </si>
  <si>
    <t>Sebenernya tidak masalah kalau untuk pribadi tapi kalau untuk dipublikasikan dan hasilnya menyinggung pihak tertentu lebih baik dipikirkan lagi untuk mempublikasikan nya.</t>
  </si>
  <si>
    <t xml:space="preserve">Sistem Informasi </t>
  </si>
  <si>
    <t xml:space="preserve">Konten media sosial, Eksperimen kreatif, referensi tugas diagram atau dll </t>
  </si>
  <si>
    <t>Menurut saya itu malah meningkatkan kreativitas, namun untuk menghindari disalahgunakan itu tiap pribadi harus menyadari etika-etika yang harus dipatuhi</t>
  </si>
  <si>
    <t>Pendidikan Ekonomi</t>
  </si>
  <si>
    <t>Ilustrasi pribadi, Konten media sosial</t>
  </si>
  <si>
    <t>Penggunaan AI Image Generator untuk kepentingan pribadi sah-sah saja asal digunakan dengan bijak dan bertanggung jawab. Etikanya juga tetap perlu dijaga, misalnya tidak membuat atau menyebarkan konten yang menyesatkan, memfitnah, atau melecehkan pihak tertentu. lalu tidak membuat gambar yang melanggar norma sosial, hukum, atau nilai-nilai kemanusiaan. Intinya, AI ini alat bantu, tapi kita tetep harus punya kontrol etis dan moral dalam menggunakannya.</t>
  </si>
  <si>
    <t xml:space="preserve">Pendidikan Ekonomi </t>
  </si>
  <si>
    <t>Ilustrasi pribadi, Pengembangan portofolio desain, Konten media sosial, Eksperimen kreatif</t>
  </si>
  <si>
    <t>Desain dari diri sendiri lebih baik dari pada desain AI Image, gunakan AI hanya sekedar untuk REFERENSI SAJA</t>
  </si>
  <si>
    <t>Gizi</t>
  </si>
  <si>
    <t>Penggunaan AI Image Generator untuk kepentingan pribadi memiliki banyak potensi positif, namun juga memerlukan pertimbangan etika yang matang atau baik.</t>
  </si>
  <si>
    <t xml:space="preserve">PPKn </t>
  </si>
  <si>
    <t xml:space="preserve">Tidak pernah </t>
  </si>
  <si>
    <t>Gunakanlah sebaik-baiknya tanpa mengambil hak cipta orang lain.</t>
  </si>
  <si>
    <t xml:space="preserve">Pendidikan Bahasa Inggris </t>
  </si>
  <si>
    <t>Pengembangan portofolio desain, Komersil</t>
  </si>
  <si>
    <t>Selama itu untuk kepentingan pribadi dan tidak menimbulkan dampak negatif, tidak masalah untuk menggunakannya.</t>
  </si>
  <si>
    <t>Hanya ingin tau</t>
  </si>
  <si>
    <t>harus bisa dikenakan hak cipta karena ai itu meniru karya orang lain dan tidak boleh di komersial kan/diperjual belikan</t>
  </si>
  <si>
    <t xml:space="preserve">Pendidikan Tata Busana </t>
  </si>
  <si>
    <t>S1 Pendidikan Administrasi Perkantoran</t>
  </si>
  <si>
    <t>Ilustrasi pribadi</t>
  </si>
  <si>
    <t>Sebaiknya jangan dipergunakan untuk konsumsi publik / komersialisasi</t>
  </si>
  <si>
    <t>Sistem informasi</t>
  </si>
  <si>
    <t>Selagi tidak mengganggu privasi sah sah saja</t>
  </si>
  <si>
    <t>Sistem Informasi</t>
  </si>
  <si>
    <t>Pengembangan portofolio desain, Eksperimen kreatif</t>
  </si>
  <si>
    <t>dapat mempermudah kehidupan sehari-hari</t>
  </si>
  <si>
    <t xml:space="preserve">Psikologi </t>
  </si>
  <si>
    <t>Lebih diperhatikan lagi fungsional nya</t>
  </si>
  <si>
    <t xml:space="preserve">sistem informasi </t>
  </si>
  <si>
    <t>Ilustrasi pribadi, Eksperimen kreatif</t>
  </si>
  <si>
    <t>untuk kepentingan pribadi yang menggunakan data hak milik pribadi juga mungkin saya tidak mempermasalahkan hal tersebut namun jika mereka menggunakan data hak milik orang lain dan menyebarkan luaskannya di publik maka harus ditindak tegas oleh penyimpangan dan pelanggaran tersebut</t>
  </si>
  <si>
    <t>Mencari inspirasi design</t>
  </si>
  <si>
    <t>AI has many benefits, but nowadays, many people misuse it and become overly dependent on it. Therefore, the use of AI in art creation should be limited. AI should be treated as an assistant, not a replacement.</t>
  </si>
  <si>
    <t>Asal tidak mengandung unsur sara yang dibagikan ke publik, sepertinya tidak melanggar etika</t>
  </si>
  <si>
    <t>Rekayasa Perangkat Lunak</t>
  </si>
  <si>
    <t>Eksperimen kreatif, Projek/tugas kuliah</t>
  </si>
  <si>
    <t>Penggunaan AI Image Generator sangatlah membantu di jaman seperti ini, khususnya untuk para orang tua yang terkadang masih tidak terlalu paham dengan dunia internet. Sebaliknya, hasil dari penggunaan AI Image ini terkadang sangat membahayakan ketika disalahgunakan untuk memberikan gambar atau informasi yang tidak seharusnya. Oleh karena itu, penggunaan AI Image Generator diperlukan pengawasan oleh pihak yang berwajib, agar tidak sembarang orang bisa menggunakan sehingga penggunaan dapat diperuntukkan untuk hal yang sifatnya informatif hingga komersil.</t>
  </si>
  <si>
    <t>Ilustrasi pribadi, Pengembangan portofolio desain, Konten media sosial, Eksperimen kreatif, Komersil</t>
  </si>
  <si>
    <t>menurut saya hal ini tergantung kontekstualnya, dari untuk apa maupun resource yang digunakan pun darimana. sehingga baru kita bisa tentukan kebijakan dll</t>
  </si>
  <si>
    <t>Sasing</t>
  </si>
  <si>
    <t>Tidak masalah</t>
  </si>
  <si>
    <t>Ilustrasi pribadi, Konten media sosial, Eksperimen kreatif</t>
  </si>
  <si>
    <t>Intinya yang harus beradaptasi bukan AI nya tapi manusia yang memanfaatkannya, karena secara realistis mau tidak mau apalagi kita negara berkembang akan mengikuti perkembangan AI yang ada di luar negri sana. Baik keperluan profit maupun non profit.</t>
  </si>
  <si>
    <t xml:space="preserve"> </t>
  </si>
  <si>
    <t>No</t>
  </si>
  <si>
    <t>Dimensi</t>
  </si>
  <si>
    <t>Rata-rata</t>
  </si>
  <si>
    <t>Pertanyaan 1</t>
  </si>
  <si>
    <t>Pertanyaan 2</t>
  </si>
  <si>
    <t>Pertanyaan 3</t>
  </si>
  <si>
    <t>Pertanyaan 4</t>
  </si>
  <si>
    <t>Pertanyaan 5</t>
  </si>
  <si>
    <t>1.</t>
  </si>
  <si>
    <t>Pemahaman tentang AI Image Generator</t>
  </si>
  <si>
    <t>2.</t>
  </si>
  <si>
    <t xml:space="preserve">Etika Penggunaan untuk Kepentingan Pribadi
</t>
  </si>
  <si>
    <t>3.</t>
  </si>
  <si>
    <t>Risiko dan Penyalahgunaan</t>
  </si>
  <si>
    <t>4.</t>
  </si>
  <si>
    <t>Regulasi dan Pengawasan</t>
  </si>
  <si>
    <t>5.</t>
  </si>
  <si>
    <t>Penerimaan Sosial</t>
  </si>
  <si>
    <t>Jenis Kelamin</t>
  </si>
  <si>
    <t>Usia</t>
  </si>
  <si>
    <t>Lama Mengenal AI Image Generator</t>
  </si>
  <si>
    <t>Laki-Laki</t>
  </si>
  <si>
    <t>Seluruh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</si>
</sst>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b/>
      <color theme="1"/>
      <name val="Arial"/>
    </font>
    <font>
      <color theme="1"/>
      <name val="Arial"/>
    </font>
    <font>
      <sz val="10.0"/>
      <color rgb="FF000000"/>
      <name val="Arial"/>
    </font>
    <font>
      <sz val="10.0"/>
      <color theme="1"/>
      <name val="Arial"/>
    </font>
    <font>
      <sz val="9.0"/>
      <color rgb="FF000000"/>
      <name val="&quot;Times New Roman&quot;"/>
    </font>
    <font>
      <sz val="10.0"/>
      <color theme="1"/>
      <name val="Arial"/>
      <scheme val="minor"/>
    </font>
  </fonts>
  <fills count="6">
    <fill>
      <patternFill patternType="none"/>
    </fill>
    <fill>
      <patternFill patternType="lightGray"/>
    </fill>
    <fill>
      <patternFill patternType="solid">
        <fgColor rgb="FFD6CFE0"/>
        <bgColor rgb="FFD6CFE0"/>
      </patternFill>
    </fill>
    <fill>
      <patternFill patternType="solid">
        <fgColor rgb="FFFFFFFF"/>
        <bgColor rgb="FFFFFFFF"/>
      </patternFill>
    </fill>
    <fill>
      <patternFill patternType="solid">
        <fgColor rgb="FF00FFFF"/>
        <bgColor rgb="FF00FFFF"/>
      </patternFill>
    </fill>
    <fill>
      <patternFill patternType="solid">
        <fgColor rgb="FFD0E0E3"/>
        <bgColor rgb="FFD0E0E3"/>
      </patternFill>
    </fill>
  </fills>
  <borders count="1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D6CFE0"/>
      </right>
      <top>
        <color rgb="FF442F65"/>
      </top>
      <bottom style="thin">
        <color rgb="FF442F65"/>
      </bottom>
    </border>
    <border>
      <left style="thin">
        <color rgb="FFD6CFE0"/>
      </left>
      <right style="thin">
        <color rgb="FFD6CFE0"/>
      </right>
      <top>
        <color rgb="FF442F65"/>
      </top>
      <bottom style="thin">
        <color rgb="FF442F65"/>
      </bottom>
    </border>
    <border>
      <left style="thin">
        <color rgb="FFD6CFE0"/>
      </left>
      <right style="thin">
        <color rgb="FF442F65"/>
      </right>
      <top>
        <color rgb="FF442F65"/>
      </top>
      <bottom style="thin">
        <color rgb="FF442F65"/>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9"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10" fillId="2" fontId="1" numFmtId="0" xfId="0" applyAlignment="1" applyBorder="1" applyFill="1" applyFont="1">
      <alignment readingOrder="0" shrinkToFit="0" vertical="center" wrapText="0"/>
    </xf>
    <xf borderId="11" fillId="2" fontId="1" numFmtId="0" xfId="0" applyAlignment="1" applyBorder="1" applyFont="1">
      <alignment shrinkToFit="0" vertical="center" wrapText="0"/>
    </xf>
    <xf borderId="11" fillId="2" fontId="1" numFmtId="0" xfId="0" applyAlignment="1" applyBorder="1" applyFont="1">
      <alignment readingOrder="0" shrinkToFit="0" vertical="center" wrapText="0"/>
    </xf>
    <xf borderId="12" fillId="2" fontId="1" numFmtId="0" xfId="0" applyAlignment="1" applyBorder="1" applyFont="1">
      <alignment shrinkToFit="0" vertical="center" wrapText="0"/>
    </xf>
    <xf borderId="0" fillId="3" fontId="1" numFmtId="0" xfId="0" applyFill="1" applyFont="1"/>
    <xf borderId="0" fillId="0" fontId="1" numFmtId="0" xfId="0" applyFont="1"/>
    <xf borderId="0" fillId="0" fontId="1" numFmtId="0" xfId="0" applyAlignment="1" applyFont="1">
      <alignment readingOrder="0"/>
    </xf>
    <xf borderId="0" fillId="0" fontId="1" numFmtId="0" xfId="0" applyAlignment="1" applyFont="1">
      <alignment readingOrder="0"/>
    </xf>
    <xf borderId="0" fillId="3" fontId="2" numFmtId="0" xfId="0" applyAlignment="1" applyFont="1">
      <alignment horizontal="left" readingOrder="0"/>
    </xf>
    <xf borderId="0" fillId="3" fontId="3"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3" fontId="2" numFmtId="0" xfId="0" applyAlignment="1" applyFont="1">
      <alignment horizontal="left"/>
    </xf>
    <xf borderId="0" fillId="0" fontId="2" numFmtId="0" xfId="0" applyAlignment="1" applyFont="1">
      <alignment horizontal="left"/>
    </xf>
    <xf borderId="0" fillId="3" fontId="4"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horizontal="left" shrinkToFit="0" vertical="center" wrapText="1"/>
    </xf>
    <xf borderId="0" fillId="0" fontId="1" numFmtId="0" xfId="0" applyAlignment="1" applyFont="1">
      <alignment shrinkToFit="0" vertical="center" wrapText="1"/>
    </xf>
    <xf borderId="0" fillId="3" fontId="4" numFmtId="0" xfId="0" applyAlignment="1" applyFont="1">
      <alignment readingOrder="0" shrinkToFit="0" vertical="center" wrapText="1"/>
    </xf>
    <xf borderId="0" fillId="3" fontId="1" numFmtId="0" xfId="0" applyAlignment="1" applyFont="1">
      <alignment shrinkToFit="0" vertical="center" wrapText="1"/>
    </xf>
    <xf borderId="0" fillId="0" fontId="1" numFmtId="0" xfId="0" applyAlignment="1" applyFont="1">
      <alignment vertical="center"/>
    </xf>
    <xf borderId="0" fillId="0" fontId="1" numFmtId="0" xfId="0" applyAlignment="1" applyFont="1">
      <alignment shrinkToFit="0" wrapText="1"/>
    </xf>
    <xf borderId="13" fillId="4" fontId="5" numFmtId="0" xfId="0" applyAlignment="1" applyBorder="1" applyFill="1" applyFont="1">
      <alignment shrinkToFit="0" vertical="bottom" wrapText="1"/>
    </xf>
    <xf borderId="13" fillId="4" fontId="5" numFmtId="0" xfId="0" applyAlignment="1" applyBorder="1" applyFont="1">
      <alignment readingOrder="0" shrinkToFit="0" vertical="bottom" wrapText="1"/>
    </xf>
    <xf borderId="13" fillId="4" fontId="4" numFmtId="0" xfId="0" applyAlignment="1" applyBorder="1" applyFont="1">
      <alignment readingOrder="0"/>
    </xf>
    <xf borderId="13" fillId="0" fontId="6" numFmtId="0" xfId="0" applyAlignment="1" applyBorder="1" applyFont="1">
      <alignment shrinkToFit="0" vertical="center" wrapText="1"/>
    </xf>
    <xf borderId="13" fillId="0" fontId="7" numFmtId="0" xfId="0" applyAlignment="1" applyBorder="1" applyFont="1">
      <alignment readingOrder="0" shrinkToFit="0" wrapText="1"/>
    </xf>
    <xf borderId="13" fillId="0" fontId="8" numFmtId="0" xfId="0" applyAlignment="1" applyBorder="1" applyFont="1">
      <alignment shrinkToFit="0" vertical="bottom" wrapText="1"/>
    </xf>
    <xf borderId="13" fillId="5" fontId="1" numFmtId="0" xfId="0" applyBorder="1" applyFill="1" applyFont="1"/>
    <xf borderId="13" fillId="0" fontId="8" numFmtId="0" xfId="0" applyAlignment="1" applyBorder="1" applyFont="1">
      <alignment readingOrder="0" shrinkToFit="0" vertical="bottom" wrapText="1"/>
    </xf>
    <xf borderId="13" fillId="5" fontId="9" numFmtId="0" xfId="0" applyAlignment="1" applyBorder="1" applyFont="1">
      <alignment readingOrder="0"/>
    </xf>
    <xf borderId="13" fillId="0" fontId="1" numFmtId="0" xfId="0" applyAlignment="1" applyBorder="1" applyFont="1">
      <alignment readingOrder="0" shrinkToFit="0" vertical="center" wrapText="1"/>
    </xf>
    <xf borderId="13" fillId="0" fontId="10" numFmtId="0" xfId="0" applyAlignment="1" applyBorder="1" applyFont="1">
      <alignment readingOrder="0" shrinkToFit="0" wrapText="1"/>
    </xf>
    <xf borderId="13" fillId="5" fontId="1" numFmtId="0" xfId="0" applyAlignment="1" applyBorder="1" applyFont="1">
      <alignment readingOrder="0"/>
    </xf>
    <xf borderId="0" fillId="0" fontId="1" numFmtId="0" xfId="0" applyAlignment="1" applyFont="1">
      <alignment readingOrder="0" shrinkToFit="0" vertical="center" wrapText="1"/>
    </xf>
    <xf borderId="0" fillId="0" fontId="10" numFmtId="0" xfId="0" applyAlignment="1" applyFont="1">
      <alignment readingOrder="0" shrinkToFit="0" wrapText="1"/>
    </xf>
    <xf borderId="0" fillId="0" fontId="10" numFmtId="0" xfId="0" applyAlignment="1" applyFont="1">
      <alignment shrinkToFit="0" wrapText="1"/>
    </xf>
    <xf borderId="13" fillId="4" fontId="2" numFmtId="0" xfId="0" applyAlignment="1" applyBorder="1" applyFont="1">
      <alignment horizontal="left" readingOrder="0"/>
    </xf>
    <xf borderId="13" fillId="4" fontId="3" numFmtId="0" xfId="0" applyAlignment="1" applyBorder="1" applyFont="1">
      <alignment horizontal="left" readingOrder="0" shrinkToFit="0" vertical="center" wrapText="1"/>
    </xf>
    <xf borderId="13" fillId="0" fontId="2" numFmtId="0" xfId="0" applyAlignment="1" applyBorder="1" applyFont="1">
      <alignment horizontal="left" readingOrder="0"/>
    </xf>
    <xf borderId="13" fillId="0" fontId="2" numFmtId="0" xfId="0" applyAlignment="1" applyBorder="1" applyFont="1">
      <alignment horizontal="left"/>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D6CFE0"/>
          <bgColor rgb="FFD6CFE0"/>
        </patternFill>
      </fill>
      <border/>
    </dxf>
  </dxfs>
  <tableStyles count="2">
    <tableStyle count="4" pivot="0" name="Form Responses 1-style">
      <tableStyleElement dxfId="1" type="headerRow"/>
      <tableStyleElement dxfId="2" type="firstRowStripe"/>
      <tableStyleElement dxfId="3" type="secondRowStripe"/>
      <tableStyleElement dxfId="4" type="totalRow"/>
    </tableStyle>
    <tableStyle count="2" pivot="0" name="Form Responses 1-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E32" displayName="Form_Responses1" name="Form_Responses1" id="1">
  <tableColumns count="31">
    <tableColumn name="Timestamp" id="1"/>
    <tableColumn name="Isi nomor GOPAY mu untuk berkesempatan memenangkan hadiah survei kami!_x000a_(opsional)" id="2"/>
    <tableColumn name="Usia " id="3"/>
    <tableColumn name="Jenis Kelamin " id="4"/>
    <tableColumn name="Program Studi / Pekerjaan _x000a_(misal: DKV, Teknologi Informasi, Desainer, Lainnya) " id="5"/>
    <tableColumn name="Tingkat Pendidikan Terakhir " id="6"/>
    <tableColumn name="Lama Mengenal AI Image Generator " id="7"/>
    <tableColumn name="Konversi data numerik dari Lama Mengenal AI Image Generator" id="8"/>
    <tableColumn name="Seberapa sering Anda menggunakan AI Image Generator untuk kepentingan pribadi dalam 3 bulan terakhir? " id="9"/>
    <tableColumn name="Tujuan utama Anda menggunakan AI Image Generator _x000a_(boleh pilih lebih dari satu) " id="10"/>
    <tableColumn name="Saya khawatir hasil gambar AI saya dapat diakses dan disalahgunakan pihak lain tanpa izin. " id="11"/>
    <tableColumn name="Saya merasa nyaman menggunakan gambar hasil AI untuk akun media sosial pribadi." id="12"/>
    <tableColumn name="Saya merasa data pribadi (misalnya wajah, gaya visual) saya terlindungi saat menggunakan layanan AI. " id="13"/>
    <tableColumn name="Menggunakan AI untuk menciptakan gambar fiktif pribadi bukanlah tindakan yang tidak etis." id="14"/>
    <tableColumn name="Saya menganggap setiap gambar yang dihasilkan AI sebagai karya orisinal saya sepenuhnya. " id="15"/>
    <tableColumn name="Saya merasa etis menggunakan AI image generator untuk menciptakan potret diri versi ideal saya." id="16"/>
    <tableColumn name="Saya ragu untuk menggunakan gambar AI secara publik karena khawatir melanggar hak cipta. " id="17"/>
    <tableColumn name="Penggunaan AI Image Generator oleh individu dapat menurunkan apresiasi masyarakat terhadap seni tradisional. " id="18"/>
    <tableColumn name="Saya merasa cemas terhadap potensi AI image generator digunakan dalam aksi kriminal atau penipuan." id="19"/>
    <tableColumn name="AI Image Generator memperkaya kreativitas tanpa menggantikan peran seniman manusia. " id="20"/>
    <tableColumn name="Saya khawatir AI dapat membuat gambar yang sulit dibedakan dari kenyataan dan itu menimbulkan bahaya." id="21"/>
    <tableColumn name="Pengguna wajib memastikan gambar AI yang dibuat tidak mengandung konten sensitif atau menyinggung SARA. " id="22"/>
    <tableColumn name="Saya mengharapkan pengembang AI menyediakan pedoman etika yang jelas bagi pengguna. " id="23"/>
    <tableColumn name="Regulasi pemerintah (misal UU ITE, UU Hak Cipta) sudah memadai untuk mengatur penggunaan AI Image Generator. " id="24"/>
    <tableColumn name="Saya setuju bahwa penggunaan AI image generator harus diawasi oleh lembaga tertentu." id="25"/>
    <tableColumn name="Perlu ada aturan tambahan secara spesifik tentang penerbitan gambar yang dihasilkan AI. " id="26"/>
    <tableColumn name="Saya merasa pengawasan penggunaan AI harus bersifat ketat dan berkelanjutan." id="27"/>
    <tableColumn name="Saya melihat penggunaan AI image generator mulai diterima di kalangan teman saya. " id="28"/>
    <tableColumn name="Saya tidak merasa terganggu jika seseorang menggunakan gambar AI sebagai profil media sosialnya." id="29"/>
    <tableColumn name="Saya tidak menganggap aneh orang yang menciptakan karya seni menggunakan AI." id="30"/>
    <tableColumn name="Saran atau komentar Anda terkait etika penggunaan AI Image Generator untuk kepentingan pribadi: " id="31"/>
  </tableColumns>
  <tableStyleInfo name="Form Responses 1-style" showColumnStripes="0" showFirstColumn="1" showLastColumn="1" showRowStripes="1"/>
</table>
</file>

<file path=xl/tables/table2.xml><?xml version="1.0" encoding="utf-8"?>
<table xmlns="http://schemas.openxmlformats.org/spreadsheetml/2006/main" headerRowCount="0" ref="B35:B59" displayName="Table_1" name="Table_1" id="2">
  <tableColumns count="1">
    <tableColumn name="Column1" id="1"/>
  </tableColumns>
  <tableStyleInfo name="Form Responses 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0" width="13.13"/>
    <col customWidth="1" min="31" max="31" width="46.63"/>
    <col customWidth="1" min="32" max="37" width="13.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3" t="s">
        <v>30</v>
      </c>
    </row>
    <row r="2">
      <c r="A2" s="4">
        <v>45795.37035442129</v>
      </c>
      <c r="B2" s="5"/>
      <c r="C2" s="5">
        <v>20.0</v>
      </c>
      <c r="D2" s="5" t="s">
        <v>31</v>
      </c>
      <c r="E2" s="5" t="s">
        <v>32</v>
      </c>
      <c r="F2" s="5" t="s">
        <v>33</v>
      </c>
      <c r="G2" s="5" t="s">
        <v>34</v>
      </c>
      <c r="H2" s="5">
        <f t="shared" ref="H2:H31" si="1">IF(G2="&lt; 6 bulan", 3, IF(G2="6–12 bulan", 9, IF(G2="&gt; 1 tahun", 15, 9)))</f>
        <v>3</v>
      </c>
      <c r="I2" s="5">
        <v>4.0</v>
      </c>
      <c r="J2" s="5" t="s">
        <v>35</v>
      </c>
      <c r="K2" s="6">
        <v>5.0</v>
      </c>
      <c r="L2" s="6">
        <v>3.0</v>
      </c>
      <c r="M2" s="6">
        <v>5.0</v>
      </c>
      <c r="N2" s="6">
        <v>4.0</v>
      </c>
      <c r="O2" s="6">
        <v>5.0</v>
      </c>
      <c r="P2" s="6">
        <v>4.0</v>
      </c>
      <c r="Q2" s="6">
        <v>4.0</v>
      </c>
      <c r="R2" s="6">
        <v>4.0</v>
      </c>
      <c r="S2" s="6">
        <v>3.0</v>
      </c>
      <c r="T2" s="6">
        <v>4.0</v>
      </c>
      <c r="U2" s="5">
        <v>5.0</v>
      </c>
      <c r="V2" s="5">
        <v>4.0</v>
      </c>
      <c r="W2" s="5">
        <v>3.0</v>
      </c>
      <c r="X2" s="5">
        <v>4.0</v>
      </c>
      <c r="Y2" s="5">
        <v>5.0</v>
      </c>
      <c r="Z2" s="5">
        <v>5.0</v>
      </c>
      <c r="AA2" s="5">
        <v>4.0</v>
      </c>
      <c r="AB2" s="5">
        <v>4.0</v>
      </c>
      <c r="AC2" s="5">
        <v>4.0</v>
      </c>
      <c r="AD2" s="5">
        <v>4.0</v>
      </c>
      <c r="AE2" s="7"/>
    </row>
    <row r="3">
      <c r="A3" s="8">
        <v>45795.37221636574</v>
      </c>
      <c r="B3" s="9"/>
      <c r="C3" s="10">
        <v>20.0</v>
      </c>
      <c r="D3" s="10" t="s">
        <v>31</v>
      </c>
      <c r="E3" s="10" t="s">
        <v>36</v>
      </c>
      <c r="F3" s="10" t="s">
        <v>33</v>
      </c>
      <c r="G3" s="10" t="s">
        <v>34</v>
      </c>
      <c r="H3" s="10">
        <f t="shared" si="1"/>
        <v>3</v>
      </c>
      <c r="I3" s="10">
        <v>1.0</v>
      </c>
      <c r="J3" s="10" t="s">
        <v>37</v>
      </c>
      <c r="K3" s="11">
        <v>1.0</v>
      </c>
      <c r="L3" s="11">
        <v>1.0</v>
      </c>
      <c r="M3" s="11">
        <v>1.0</v>
      </c>
      <c r="N3" s="11">
        <v>1.0</v>
      </c>
      <c r="O3" s="11">
        <v>1.0</v>
      </c>
      <c r="P3" s="11">
        <v>1.0</v>
      </c>
      <c r="Q3" s="11">
        <v>5.0</v>
      </c>
      <c r="R3" s="11">
        <v>5.0</v>
      </c>
      <c r="S3" s="11">
        <v>5.0</v>
      </c>
      <c r="T3" s="11">
        <v>1.0</v>
      </c>
      <c r="U3" s="10">
        <v>5.0</v>
      </c>
      <c r="V3" s="10">
        <v>1.0</v>
      </c>
      <c r="W3" s="10">
        <v>5.0</v>
      </c>
      <c r="X3" s="10">
        <v>5.0</v>
      </c>
      <c r="Y3" s="10">
        <v>5.0</v>
      </c>
      <c r="Z3" s="10">
        <v>5.0</v>
      </c>
      <c r="AA3" s="10">
        <v>5.0</v>
      </c>
      <c r="AB3" s="10">
        <v>2.0</v>
      </c>
      <c r="AC3" s="10">
        <v>1.0</v>
      </c>
      <c r="AD3" s="10">
        <v>1.0</v>
      </c>
      <c r="AE3" s="12"/>
    </row>
    <row r="4">
      <c r="A4" s="4">
        <v>45795.372302511576</v>
      </c>
      <c r="B4" s="5"/>
      <c r="C4" s="5">
        <v>20.0</v>
      </c>
      <c r="D4" s="5" t="s">
        <v>38</v>
      </c>
      <c r="E4" s="5" t="s">
        <v>36</v>
      </c>
      <c r="F4" s="5" t="s">
        <v>33</v>
      </c>
      <c r="G4" s="5" t="s">
        <v>39</v>
      </c>
      <c r="H4" s="5">
        <f t="shared" si="1"/>
        <v>15</v>
      </c>
      <c r="I4" s="5">
        <v>1.0</v>
      </c>
      <c r="J4" s="5" t="s">
        <v>40</v>
      </c>
      <c r="K4" s="6">
        <v>2.0</v>
      </c>
      <c r="L4" s="6">
        <v>1.0</v>
      </c>
      <c r="M4" s="6">
        <v>3.0</v>
      </c>
      <c r="N4" s="6">
        <v>2.0</v>
      </c>
      <c r="O4" s="6">
        <v>1.0</v>
      </c>
      <c r="P4" s="6">
        <v>1.0</v>
      </c>
      <c r="Q4" s="6">
        <v>5.0</v>
      </c>
      <c r="R4" s="6">
        <v>5.0</v>
      </c>
      <c r="S4" s="6">
        <v>5.0</v>
      </c>
      <c r="T4" s="6">
        <v>4.0</v>
      </c>
      <c r="U4" s="5">
        <v>5.0</v>
      </c>
      <c r="V4" s="5">
        <v>5.0</v>
      </c>
      <c r="W4" s="5">
        <v>5.0</v>
      </c>
      <c r="X4" s="5">
        <v>2.0</v>
      </c>
      <c r="Y4" s="5">
        <v>5.0</v>
      </c>
      <c r="Z4" s="5">
        <v>5.0</v>
      </c>
      <c r="AA4" s="5">
        <v>5.0</v>
      </c>
      <c r="AB4" s="5">
        <v>3.0</v>
      </c>
      <c r="AC4" s="5">
        <v>2.0</v>
      </c>
      <c r="AD4" s="5">
        <v>2.0</v>
      </c>
      <c r="AE4" s="7"/>
    </row>
    <row r="5">
      <c r="A5" s="8">
        <v>45795.37236376158</v>
      </c>
      <c r="B5" s="10"/>
      <c r="C5" s="10">
        <v>19.0</v>
      </c>
      <c r="D5" s="10" t="s">
        <v>38</v>
      </c>
      <c r="E5" s="10" t="s">
        <v>36</v>
      </c>
      <c r="F5" s="10" t="s">
        <v>41</v>
      </c>
      <c r="G5" s="10" t="s">
        <v>39</v>
      </c>
      <c r="H5" s="10">
        <f t="shared" si="1"/>
        <v>15</v>
      </c>
      <c r="I5" s="10">
        <v>1.0</v>
      </c>
      <c r="J5" s="10" t="s">
        <v>42</v>
      </c>
      <c r="K5" s="11">
        <v>5.0</v>
      </c>
      <c r="L5" s="11">
        <v>1.0</v>
      </c>
      <c r="M5" s="11">
        <v>2.0</v>
      </c>
      <c r="N5" s="11">
        <v>2.0</v>
      </c>
      <c r="O5" s="11">
        <v>1.0</v>
      </c>
      <c r="P5" s="11">
        <v>2.0</v>
      </c>
      <c r="Q5" s="11">
        <v>5.0</v>
      </c>
      <c r="R5" s="11">
        <v>5.0</v>
      </c>
      <c r="S5" s="11">
        <v>5.0</v>
      </c>
      <c r="T5" s="11">
        <v>2.0</v>
      </c>
      <c r="U5" s="10">
        <v>5.0</v>
      </c>
      <c r="V5" s="10">
        <v>4.0</v>
      </c>
      <c r="W5" s="10">
        <v>5.0</v>
      </c>
      <c r="X5" s="10">
        <v>1.0</v>
      </c>
      <c r="Y5" s="10">
        <v>5.0</v>
      </c>
      <c r="Z5" s="10">
        <v>5.0</v>
      </c>
      <c r="AA5" s="10">
        <v>5.0</v>
      </c>
      <c r="AB5" s="10">
        <v>2.0</v>
      </c>
      <c r="AC5" s="10">
        <v>3.0</v>
      </c>
      <c r="AD5" s="10">
        <v>2.0</v>
      </c>
      <c r="AE5" s="13" t="s">
        <v>43</v>
      </c>
    </row>
    <row r="6">
      <c r="A6" s="4">
        <v>45795.37617326389</v>
      </c>
      <c r="B6" s="5"/>
      <c r="C6" s="5">
        <v>21.0</v>
      </c>
      <c r="D6" s="5" t="s">
        <v>31</v>
      </c>
      <c r="E6" s="5" t="s">
        <v>44</v>
      </c>
      <c r="F6" s="5" t="s">
        <v>41</v>
      </c>
      <c r="G6" s="5" t="s">
        <v>45</v>
      </c>
      <c r="H6" s="5">
        <f t="shared" si="1"/>
        <v>9</v>
      </c>
      <c r="I6" s="5">
        <v>3.0</v>
      </c>
      <c r="J6" s="5" t="s">
        <v>46</v>
      </c>
      <c r="K6" s="6">
        <v>5.0</v>
      </c>
      <c r="L6" s="6">
        <v>3.0</v>
      </c>
      <c r="M6" s="6">
        <v>4.0</v>
      </c>
      <c r="N6" s="6">
        <v>4.0</v>
      </c>
      <c r="O6" s="6">
        <v>1.0</v>
      </c>
      <c r="P6" s="6">
        <v>2.0</v>
      </c>
      <c r="Q6" s="6">
        <v>5.0</v>
      </c>
      <c r="R6" s="6">
        <v>5.0</v>
      </c>
      <c r="S6" s="6">
        <v>5.0</v>
      </c>
      <c r="T6" s="6">
        <v>5.0</v>
      </c>
      <c r="U6" s="5">
        <v>4.0</v>
      </c>
      <c r="V6" s="5">
        <v>5.0</v>
      </c>
      <c r="W6" s="5">
        <v>5.0</v>
      </c>
      <c r="X6" s="5">
        <v>4.0</v>
      </c>
      <c r="Y6" s="5">
        <v>2.0</v>
      </c>
      <c r="Z6" s="5">
        <v>4.0</v>
      </c>
      <c r="AA6" s="5">
        <v>4.0</v>
      </c>
      <c r="AB6" s="5">
        <v>4.0</v>
      </c>
      <c r="AC6" s="5">
        <v>2.0</v>
      </c>
      <c r="AD6" s="5">
        <v>2.0</v>
      </c>
      <c r="AE6" s="7"/>
    </row>
    <row r="7">
      <c r="A7" s="8">
        <v>45795.37851328704</v>
      </c>
      <c r="B7" s="9"/>
      <c r="C7" s="10">
        <v>20.0</v>
      </c>
      <c r="D7" s="10" t="s">
        <v>31</v>
      </c>
      <c r="E7" s="10" t="s">
        <v>36</v>
      </c>
      <c r="F7" s="10" t="s">
        <v>33</v>
      </c>
      <c r="G7" s="10" t="s">
        <v>45</v>
      </c>
      <c r="H7" s="10">
        <f t="shared" si="1"/>
        <v>9</v>
      </c>
      <c r="I7" s="10">
        <v>2.0</v>
      </c>
      <c r="J7" s="10" t="s">
        <v>47</v>
      </c>
      <c r="K7" s="11">
        <v>4.0</v>
      </c>
      <c r="L7" s="11">
        <v>2.0</v>
      </c>
      <c r="M7" s="11">
        <v>2.0</v>
      </c>
      <c r="N7" s="11">
        <v>4.0</v>
      </c>
      <c r="O7" s="11">
        <v>1.0</v>
      </c>
      <c r="P7" s="11">
        <v>3.0</v>
      </c>
      <c r="Q7" s="11">
        <v>5.0</v>
      </c>
      <c r="R7" s="11">
        <v>5.0</v>
      </c>
      <c r="S7" s="11">
        <v>5.0</v>
      </c>
      <c r="T7" s="11">
        <v>4.0</v>
      </c>
      <c r="U7" s="10">
        <v>3.0</v>
      </c>
      <c r="V7" s="10">
        <v>5.0</v>
      </c>
      <c r="W7" s="10">
        <v>5.0</v>
      </c>
      <c r="X7" s="10">
        <v>3.0</v>
      </c>
      <c r="Y7" s="10">
        <v>5.0</v>
      </c>
      <c r="Z7" s="10">
        <v>5.0</v>
      </c>
      <c r="AA7" s="10">
        <v>4.0</v>
      </c>
      <c r="AB7" s="10">
        <v>2.0</v>
      </c>
      <c r="AC7" s="10">
        <v>4.0</v>
      </c>
      <c r="AD7" s="10">
        <v>3.0</v>
      </c>
      <c r="AE7" s="13" t="s">
        <v>48</v>
      </c>
    </row>
    <row r="8">
      <c r="A8" s="4">
        <v>45795.38467363426</v>
      </c>
      <c r="B8" s="5"/>
      <c r="C8" s="5">
        <v>19.0</v>
      </c>
      <c r="D8" s="5" t="s">
        <v>31</v>
      </c>
      <c r="E8" s="5" t="s">
        <v>49</v>
      </c>
      <c r="F8" s="5" t="s">
        <v>41</v>
      </c>
      <c r="G8" s="5" t="s">
        <v>45</v>
      </c>
      <c r="H8" s="5">
        <f t="shared" si="1"/>
        <v>9</v>
      </c>
      <c r="I8" s="5">
        <v>2.0</v>
      </c>
      <c r="J8" s="5" t="s">
        <v>50</v>
      </c>
      <c r="K8" s="6">
        <v>4.0</v>
      </c>
      <c r="L8" s="6">
        <v>4.0</v>
      </c>
      <c r="M8" s="6">
        <v>2.0</v>
      </c>
      <c r="N8" s="6">
        <v>2.0</v>
      </c>
      <c r="O8" s="6">
        <v>1.0</v>
      </c>
      <c r="P8" s="6">
        <v>2.0</v>
      </c>
      <c r="Q8" s="6">
        <v>4.0</v>
      </c>
      <c r="R8" s="6">
        <v>5.0</v>
      </c>
      <c r="S8" s="6">
        <v>4.0</v>
      </c>
      <c r="T8" s="6">
        <v>3.0</v>
      </c>
      <c r="U8" s="5">
        <v>4.0</v>
      </c>
      <c r="V8" s="5">
        <v>5.0</v>
      </c>
      <c r="W8" s="5">
        <v>4.0</v>
      </c>
      <c r="X8" s="5">
        <v>2.0</v>
      </c>
      <c r="Y8" s="5">
        <v>5.0</v>
      </c>
      <c r="Z8" s="5">
        <v>5.0</v>
      </c>
      <c r="AA8" s="5">
        <v>5.0</v>
      </c>
      <c r="AB8" s="5">
        <v>4.0</v>
      </c>
      <c r="AC8" s="5">
        <v>4.0</v>
      </c>
      <c r="AD8" s="5">
        <v>1.0</v>
      </c>
      <c r="AE8" s="14" t="s">
        <v>42</v>
      </c>
    </row>
    <row r="9">
      <c r="A9" s="8">
        <v>45795.385684016204</v>
      </c>
      <c r="B9" s="10"/>
      <c r="C9" s="10">
        <v>20.0</v>
      </c>
      <c r="D9" s="10" t="s">
        <v>38</v>
      </c>
      <c r="E9" s="10" t="s">
        <v>51</v>
      </c>
      <c r="F9" s="10" t="s">
        <v>33</v>
      </c>
      <c r="G9" s="10" t="s">
        <v>45</v>
      </c>
      <c r="H9" s="10">
        <f t="shared" si="1"/>
        <v>9</v>
      </c>
      <c r="I9" s="10">
        <v>4.0</v>
      </c>
      <c r="J9" s="10" t="s">
        <v>40</v>
      </c>
      <c r="K9" s="11">
        <v>4.0</v>
      </c>
      <c r="L9" s="11">
        <v>5.0</v>
      </c>
      <c r="M9" s="11">
        <v>3.0</v>
      </c>
      <c r="N9" s="11">
        <v>3.0</v>
      </c>
      <c r="O9" s="11">
        <v>2.0</v>
      </c>
      <c r="P9" s="11">
        <v>4.0</v>
      </c>
      <c r="Q9" s="11">
        <v>5.0</v>
      </c>
      <c r="R9" s="11">
        <v>5.0</v>
      </c>
      <c r="S9" s="11">
        <v>5.0</v>
      </c>
      <c r="T9" s="11">
        <v>3.0</v>
      </c>
      <c r="U9" s="10">
        <v>5.0</v>
      </c>
      <c r="V9" s="10">
        <v>5.0</v>
      </c>
      <c r="W9" s="10">
        <v>5.0</v>
      </c>
      <c r="X9" s="10">
        <v>5.0</v>
      </c>
      <c r="Y9" s="10">
        <v>5.0</v>
      </c>
      <c r="Z9" s="10">
        <v>5.0</v>
      </c>
      <c r="AA9" s="10">
        <v>5.0</v>
      </c>
      <c r="AB9" s="10">
        <v>5.0</v>
      </c>
      <c r="AC9" s="10">
        <v>5.0</v>
      </c>
      <c r="AD9" s="10">
        <v>3.0</v>
      </c>
      <c r="AE9" s="13" t="s">
        <v>52</v>
      </c>
    </row>
    <row r="10">
      <c r="A10" s="4">
        <v>45795.39200546296</v>
      </c>
      <c r="B10" s="15"/>
      <c r="C10" s="5">
        <v>20.0</v>
      </c>
      <c r="D10" s="5" t="s">
        <v>38</v>
      </c>
      <c r="E10" s="5" t="s">
        <v>53</v>
      </c>
      <c r="F10" s="5" t="s">
        <v>33</v>
      </c>
      <c r="G10" s="5" t="s">
        <v>39</v>
      </c>
      <c r="H10" s="5">
        <f t="shared" si="1"/>
        <v>15</v>
      </c>
      <c r="I10" s="5">
        <v>3.0</v>
      </c>
      <c r="J10" s="5" t="s">
        <v>54</v>
      </c>
      <c r="K10" s="6">
        <v>4.0</v>
      </c>
      <c r="L10" s="6">
        <v>3.0</v>
      </c>
      <c r="M10" s="6">
        <v>2.0</v>
      </c>
      <c r="N10" s="6">
        <v>2.0</v>
      </c>
      <c r="O10" s="6">
        <v>1.0</v>
      </c>
      <c r="P10" s="6">
        <v>1.0</v>
      </c>
      <c r="Q10" s="6">
        <v>4.0</v>
      </c>
      <c r="R10" s="6">
        <v>3.0</v>
      </c>
      <c r="S10" s="6">
        <v>4.0</v>
      </c>
      <c r="T10" s="6">
        <v>4.0</v>
      </c>
      <c r="U10" s="5">
        <v>5.0</v>
      </c>
      <c r="V10" s="5">
        <v>5.0</v>
      </c>
      <c r="W10" s="5">
        <v>4.0</v>
      </c>
      <c r="X10" s="5">
        <v>4.0</v>
      </c>
      <c r="Y10" s="5">
        <v>3.0</v>
      </c>
      <c r="Z10" s="5">
        <v>4.0</v>
      </c>
      <c r="AA10" s="5">
        <v>4.0</v>
      </c>
      <c r="AB10" s="5">
        <v>4.0</v>
      </c>
      <c r="AC10" s="5">
        <v>4.0</v>
      </c>
      <c r="AD10" s="5">
        <v>4.0</v>
      </c>
      <c r="AE10" s="14" t="s">
        <v>55</v>
      </c>
    </row>
    <row r="11">
      <c r="A11" s="8">
        <v>45795.395446180555</v>
      </c>
      <c r="B11" s="10"/>
      <c r="C11" s="10">
        <v>20.0</v>
      </c>
      <c r="D11" s="10" t="s">
        <v>38</v>
      </c>
      <c r="E11" s="10" t="s">
        <v>56</v>
      </c>
      <c r="F11" s="10" t="s">
        <v>33</v>
      </c>
      <c r="G11" s="10" t="s">
        <v>45</v>
      </c>
      <c r="H11" s="10">
        <f t="shared" si="1"/>
        <v>9</v>
      </c>
      <c r="I11" s="10">
        <v>4.0</v>
      </c>
      <c r="J11" s="10" t="s">
        <v>57</v>
      </c>
      <c r="K11" s="11">
        <v>4.0</v>
      </c>
      <c r="L11" s="11">
        <v>4.0</v>
      </c>
      <c r="M11" s="11">
        <v>3.0</v>
      </c>
      <c r="N11" s="11">
        <v>4.0</v>
      </c>
      <c r="O11" s="11">
        <v>4.0</v>
      </c>
      <c r="P11" s="11">
        <v>4.0</v>
      </c>
      <c r="Q11" s="11">
        <v>3.0</v>
      </c>
      <c r="R11" s="11">
        <v>2.0</v>
      </c>
      <c r="S11" s="11">
        <v>4.0</v>
      </c>
      <c r="T11" s="11">
        <v>4.0</v>
      </c>
      <c r="U11" s="10">
        <v>3.0</v>
      </c>
      <c r="V11" s="10">
        <v>4.0</v>
      </c>
      <c r="W11" s="10">
        <v>4.0</v>
      </c>
      <c r="X11" s="10">
        <v>3.0</v>
      </c>
      <c r="Y11" s="10">
        <v>4.0</v>
      </c>
      <c r="Z11" s="10">
        <v>4.0</v>
      </c>
      <c r="AA11" s="10">
        <v>4.0</v>
      </c>
      <c r="AB11" s="10">
        <v>4.0</v>
      </c>
      <c r="AC11" s="10">
        <v>3.0</v>
      </c>
      <c r="AD11" s="10">
        <v>4.0</v>
      </c>
      <c r="AE11" s="13" t="s">
        <v>58</v>
      </c>
    </row>
    <row r="12">
      <c r="A12" s="4">
        <v>45795.4022062963</v>
      </c>
      <c r="B12" s="5"/>
      <c r="C12" s="5">
        <v>21.0</v>
      </c>
      <c r="D12" s="5" t="s">
        <v>31</v>
      </c>
      <c r="E12" s="5" t="s">
        <v>59</v>
      </c>
      <c r="F12" s="5" t="s">
        <v>41</v>
      </c>
      <c r="G12" s="5" t="s">
        <v>34</v>
      </c>
      <c r="H12" s="5">
        <f t="shared" si="1"/>
        <v>3</v>
      </c>
      <c r="I12" s="5">
        <v>5.0</v>
      </c>
      <c r="J12" s="5" t="s">
        <v>60</v>
      </c>
      <c r="K12" s="6">
        <v>5.0</v>
      </c>
      <c r="L12" s="6">
        <v>5.0</v>
      </c>
      <c r="M12" s="6">
        <v>4.0</v>
      </c>
      <c r="N12" s="6">
        <v>4.0</v>
      </c>
      <c r="O12" s="6">
        <v>4.0</v>
      </c>
      <c r="P12" s="6">
        <v>4.0</v>
      </c>
      <c r="Q12" s="6">
        <v>4.0</v>
      </c>
      <c r="R12" s="6">
        <v>4.0</v>
      </c>
      <c r="S12" s="6">
        <v>4.0</v>
      </c>
      <c r="T12" s="6">
        <v>4.0</v>
      </c>
      <c r="U12" s="5">
        <v>5.0</v>
      </c>
      <c r="V12" s="5">
        <v>5.0</v>
      </c>
      <c r="W12" s="5">
        <v>5.0</v>
      </c>
      <c r="X12" s="5">
        <v>5.0</v>
      </c>
      <c r="Y12" s="5">
        <v>5.0</v>
      </c>
      <c r="Z12" s="5">
        <v>5.0</v>
      </c>
      <c r="AA12" s="5">
        <v>5.0</v>
      </c>
      <c r="AB12" s="5">
        <v>5.0</v>
      </c>
      <c r="AC12" s="5">
        <v>5.0</v>
      </c>
      <c r="AD12" s="5">
        <v>5.0</v>
      </c>
      <c r="AE12" s="14" t="s">
        <v>61</v>
      </c>
    </row>
    <row r="13">
      <c r="A13" s="8">
        <v>45795.41649998842</v>
      </c>
      <c r="B13" s="10"/>
      <c r="C13" s="10">
        <v>19.0</v>
      </c>
      <c r="D13" s="10" t="s">
        <v>38</v>
      </c>
      <c r="E13" s="10" t="s">
        <v>62</v>
      </c>
      <c r="F13" s="10" t="s">
        <v>41</v>
      </c>
      <c r="G13" s="10" t="s">
        <v>45</v>
      </c>
      <c r="H13" s="10">
        <f t="shared" si="1"/>
        <v>9</v>
      </c>
      <c r="I13" s="10">
        <v>2.0</v>
      </c>
      <c r="J13" s="10" t="s">
        <v>40</v>
      </c>
      <c r="K13" s="11">
        <v>3.0</v>
      </c>
      <c r="L13" s="11">
        <v>2.0</v>
      </c>
      <c r="M13" s="11">
        <v>3.0</v>
      </c>
      <c r="N13" s="11">
        <v>3.0</v>
      </c>
      <c r="O13" s="11">
        <v>3.0</v>
      </c>
      <c r="P13" s="11">
        <v>2.0</v>
      </c>
      <c r="Q13" s="11">
        <v>4.0</v>
      </c>
      <c r="R13" s="11">
        <v>4.0</v>
      </c>
      <c r="S13" s="11">
        <v>5.0</v>
      </c>
      <c r="T13" s="11">
        <v>4.0</v>
      </c>
      <c r="U13" s="10">
        <v>3.0</v>
      </c>
      <c r="V13" s="10">
        <v>5.0</v>
      </c>
      <c r="W13" s="10">
        <v>4.0</v>
      </c>
      <c r="X13" s="10">
        <v>3.0</v>
      </c>
      <c r="Y13" s="10">
        <v>4.0</v>
      </c>
      <c r="Z13" s="10">
        <v>3.0</v>
      </c>
      <c r="AA13" s="10">
        <v>3.0</v>
      </c>
      <c r="AB13" s="10">
        <v>5.0</v>
      </c>
      <c r="AC13" s="10">
        <v>2.0</v>
      </c>
      <c r="AD13" s="10">
        <v>3.0</v>
      </c>
      <c r="AE13" s="13" t="s">
        <v>63</v>
      </c>
    </row>
    <row r="14">
      <c r="A14" s="4">
        <v>45795.41883032407</v>
      </c>
      <c r="B14" s="5"/>
      <c r="C14" s="5">
        <v>23.0</v>
      </c>
      <c r="D14" s="5" t="s">
        <v>38</v>
      </c>
      <c r="E14" s="5" t="s">
        <v>64</v>
      </c>
      <c r="F14" s="5" t="s">
        <v>33</v>
      </c>
      <c r="G14" s="5" t="s">
        <v>34</v>
      </c>
      <c r="H14" s="5">
        <f t="shared" si="1"/>
        <v>3</v>
      </c>
      <c r="I14" s="5">
        <v>1.0</v>
      </c>
      <c r="J14" s="5" t="s">
        <v>65</v>
      </c>
      <c r="K14" s="6">
        <v>5.0</v>
      </c>
      <c r="L14" s="6">
        <v>3.0</v>
      </c>
      <c r="M14" s="6">
        <v>3.0</v>
      </c>
      <c r="N14" s="6">
        <v>4.0</v>
      </c>
      <c r="O14" s="6">
        <v>2.0</v>
      </c>
      <c r="P14" s="6">
        <v>2.0</v>
      </c>
      <c r="Q14" s="6">
        <v>5.0</v>
      </c>
      <c r="R14" s="6">
        <v>4.0</v>
      </c>
      <c r="S14" s="6">
        <v>4.0</v>
      </c>
      <c r="T14" s="6">
        <v>3.0</v>
      </c>
      <c r="U14" s="5">
        <v>4.0</v>
      </c>
      <c r="V14" s="5">
        <v>5.0</v>
      </c>
      <c r="W14" s="5">
        <v>4.0</v>
      </c>
      <c r="X14" s="5">
        <v>4.0</v>
      </c>
      <c r="Y14" s="5">
        <v>3.0</v>
      </c>
      <c r="Z14" s="5">
        <v>4.0</v>
      </c>
      <c r="AA14" s="5">
        <v>3.0</v>
      </c>
      <c r="AB14" s="5">
        <v>4.0</v>
      </c>
      <c r="AC14" s="5">
        <v>3.0</v>
      </c>
      <c r="AD14" s="5">
        <v>3.0</v>
      </c>
      <c r="AE14" s="14" t="s">
        <v>66</v>
      </c>
    </row>
    <row r="15">
      <c r="A15" s="8">
        <v>45795.45216103009</v>
      </c>
      <c r="B15" s="10"/>
      <c r="C15" s="10">
        <v>21.0</v>
      </c>
      <c r="D15" s="10" t="s">
        <v>38</v>
      </c>
      <c r="E15" s="10" t="s">
        <v>67</v>
      </c>
      <c r="F15" s="10" t="s">
        <v>33</v>
      </c>
      <c r="G15" s="10" t="s">
        <v>34</v>
      </c>
      <c r="H15" s="10">
        <f t="shared" si="1"/>
        <v>3</v>
      </c>
      <c r="I15" s="10">
        <v>2.0</v>
      </c>
      <c r="J15" s="10" t="s">
        <v>68</v>
      </c>
      <c r="K15" s="11">
        <v>4.0</v>
      </c>
      <c r="L15" s="11">
        <v>3.0</v>
      </c>
      <c r="M15" s="11">
        <v>2.0</v>
      </c>
      <c r="N15" s="11">
        <v>4.0</v>
      </c>
      <c r="O15" s="11">
        <v>1.0</v>
      </c>
      <c r="P15" s="11">
        <v>4.0</v>
      </c>
      <c r="Q15" s="11">
        <v>5.0</v>
      </c>
      <c r="R15" s="11">
        <v>3.0</v>
      </c>
      <c r="S15" s="11">
        <v>4.0</v>
      </c>
      <c r="T15" s="11">
        <v>4.0</v>
      </c>
      <c r="U15" s="10">
        <v>5.0</v>
      </c>
      <c r="V15" s="10">
        <v>5.0</v>
      </c>
      <c r="W15" s="10">
        <v>5.0</v>
      </c>
      <c r="X15" s="10">
        <v>4.0</v>
      </c>
      <c r="Y15" s="10">
        <v>5.0</v>
      </c>
      <c r="Z15" s="10">
        <v>4.0</v>
      </c>
      <c r="AA15" s="10">
        <v>5.0</v>
      </c>
      <c r="AB15" s="10">
        <v>4.0</v>
      </c>
      <c r="AC15" s="10">
        <v>4.0</v>
      </c>
      <c r="AD15" s="10">
        <v>4.0</v>
      </c>
      <c r="AE15" s="13" t="s">
        <v>69</v>
      </c>
    </row>
    <row r="16">
      <c r="A16" s="4">
        <v>45795.46890172454</v>
      </c>
      <c r="B16" s="5"/>
      <c r="C16" s="5">
        <v>20.0</v>
      </c>
      <c r="D16" s="5" t="s">
        <v>38</v>
      </c>
      <c r="E16" s="5" t="s">
        <v>36</v>
      </c>
      <c r="F16" s="5" t="s">
        <v>33</v>
      </c>
      <c r="G16" s="5" t="s">
        <v>39</v>
      </c>
      <c r="H16" s="5">
        <f t="shared" si="1"/>
        <v>15</v>
      </c>
      <c r="I16" s="5">
        <v>2.0</v>
      </c>
      <c r="J16" s="5" t="s">
        <v>70</v>
      </c>
      <c r="K16" s="6">
        <v>4.0</v>
      </c>
      <c r="L16" s="6">
        <v>4.0</v>
      </c>
      <c r="M16" s="6">
        <v>2.0</v>
      </c>
      <c r="N16" s="6">
        <v>3.0</v>
      </c>
      <c r="O16" s="6">
        <v>1.0</v>
      </c>
      <c r="P16" s="6">
        <v>3.0</v>
      </c>
      <c r="Q16" s="6">
        <v>4.0</v>
      </c>
      <c r="R16" s="6">
        <v>3.0</v>
      </c>
      <c r="S16" s="6">
        <v>4.0</v>
      </c>
      <c r="T16" s="6">
        <v>4.0</v>
      </c>
      <c r="U16" s="5">
        <v>4.0</v>
      </c>
      <c r="V16" s="5">
        <v>4.0</v>
      </c>
      <c r="W16" s="5">
        <v>4.0</v>
      </c>
      <c r="X16" s="5">
        <v>2.0</v>
      </c>
      <c r="Y16" s="5">
        <v>4.0</v>
      </c>
      <c r="Z16" s="5">
        <v>4.0</v>
      </c>
      <c r="AA16" s="5">
        <v>4.0</v>
      </c>
      <c r="AB16" s="5">
        <v>4.0</v>
      </c>
      <c r="AC16" s="5">
        <v>4.0</v>
      </c>
      <c r="AD16" s="5">
        <v>2.0</v>
      </c>
      <c r="AE16" s="14" t="s">
        <v>71</v>
      </c>
    </row>
    <row r="17">
      <c r="A17" s="8">
        <v>45795.48043657407</v>
      </c>
      <c r="B17" s="10"/>
      <c r="C17" s="10">
        <v>22.0</v>
      </c>
      <c r="D17" s="10" t="s">
        <v>38</v>
      </c>
      <c r="E17" s="10" t="s">
        <v>72</v>
      </c>
      <c r="F17" s="10" t="s">
        <v>41</v>
      </c>
      <c r="G17" s="10" t="s">
        <v>39</v>
      </c>
      <c r="H17" s="10">
        <f t="shared" si="1"/>
        <v>15</v>
      </c>
      <c r="I17" s="10">
        <v>4.0</v>
      </c>
      <c r="J17" s="10" t="s">
        <v>40</v>
      </c>
      <c r="K17" s="11">
        <v>4.0</v>
      </c>
      <c r="L17" s="11">
        <v>3.0</v>
      </c>
      <c r="M17" s="11">
        <v>3.0</v>
      </c>
      <c r="N17" s="11">
        <v>3.0</v>
      </c>
      <c r="O17" s="11">
        <v>3.0</v>
      </c>
      <c r="P17" s="11">
        <v>3.0</v>
      </c>
      <c r="Q17" s="11">
        <v>3.0</v>
      </c>
      <c r="R17" s="11">
        <v>3.0</v>
      </c>
      <c r="S17" s="11">
        <v>3.0</v>
      </c>
      <c r="T17" s="11">
        <v>3.0</v>
      </c>
      <c r="U17" s="10">
        <v>4.0</v>
      </c>
      <c r="V17" s="10">
        <v>4.0</v>
      </c>
      <c r="W17" s="10">
        <v>4.0</v>
      </c>
      <c r="X17" s="10">
        <v>3.0</v>
      </c>
      <c r="Y17" s="10">
        <v>3.0</v>
      </c>
      <c r="Z17" s="10">
        <v>4.0</v>
      </c>
      <c r="AA17" s="10">
        <v>3.0</v>
      </c>
      <c r="AB17" s="10">
        <v>3.0</v>
      </c>
      <c r="AC17" s="10">
        <v>3.0</v>
      </c>
      <c r="AD17" s="10">
        <v>3.0</v>
      </c>
      <c r="AE17" s="12"/>
    </row>
    <row r="18">
      <c r="A18" s="4">
        <v>45795.4978234375</v>
      </c>
      <c r="B18" s="5"/>
      <c r="C18" s="5">
        <v>21.0</v>
      </c>
      <c r="D18" s="5" t="s">
        <v>31</v>
      </c>
      <c r="E18" s="5" t="s">
        <v>73</v>
      </c>
      <c r="F18" s="5" t="s">
        <v>41</v>
      </c>
      <c r="G18" s="5" t="s">
        <v>39</v>
      </c>
      <c r="H18" s="5">
        <f t="shared" si="1"/>
        <v>15</v>
      </c>
      <c r="I18" s="5">
        <v>3.0</v>
      </c>
      <c r="J18" s="5" t="s">
        <v>74</v>
      </c>
      <c r="K18" s="6">
        <v>3.0</v>
      </c>
      <c r="L18" s="6">
        <v>2.0</v>
      </c>
      <c r="M18" s="6">
        <v>2.0</v>
      </c>
      <c r="N18" s="6">
        <v>3.0</v>
      </c>
      <c r="O18" s="6">
        <v>1.0</v>
      </c>
      <c r="P18" s="6">
        <v>3.0</v>
      </c>
      <c r="Q18" s="6">
        <v>4.0</v>
      </c>
      <c r="R18" s="6">
        <v>4.0</v>
      </c>
      <c r="S18" s="6">
        <v>5.0</v>
      </c>
      <c r="T18" s="6">
        <v>2.0</v>
      </c>
      <c r="U18" s="5">
        <v>5.0</v>
      </c>
      <c r="V18" s="5">
        <v>5.0</v>
      </c>
      <c r="W18" s="5">
        <v>5.0</v>
      </c>
      <c r="X18" s="5">
        <v>1.0</v>
      </c>
      <c r="Y18" s="5">
        <v>5.0</v>
      </c>
      <c r="Z18" s="5">
        <v>5.0</v>
      </c>
      <c r="AA18" s="5">
        <v>5.0</v>
      </c>
      <c r="AB18" s="5">
        <v>2.0</v>
      </c>
      <c r="AC18" s="5">
        <v>3.0</v>
      </c>
      <c r="AD18" s="5">
        <v>1.0</v>
      </c>
      <c r="AE18" s="14" t="s">
        <v>75</v>
      </c>
    </row>
    <row r="19">
      <c r="A19" s="8">
        <v>45795.52556710648</v>
      </c>
      <c r="B19" s="10"/>
      <c r="C19" s="10">
        <v>20.0</v>
      </c>
      <c r="D19" s="10" t="s">
        <v>31</v>
      </c>
      <c r="E19" s="10" t="s">
        <v>76</v>
      </c>
      <c r="F19" s="10" t="s">
        <v>33</v>
      </c>
      <c r="G19" s="10" t="s">
        <v>39</v>
      </c>
      <c r="H19" s="10">
        <f t="shared" si="1"/>
        <v>15</v>
      </c>
      <c r="I19" s="10">
        <v>2.0</v>
      </c>
      <c r="J19" s="10" t="s">
        <v>57</v>
      </c>
      <c r="K19" s="11">
        <v>5.0</v>
      </c>
      <c r="L19" s="11">
        <v>1.0</v>
      </c>
      <c r="M19" s="11">
        <v>5.0</v>
      </c>
      <c r="N19" s="11">
        <v>5.0</v>
      </c>
      <c r="O19" s="11">
        <v>5.0</v>
      </c>
      <c r="P19" s="11">
        <v>4.0</v>
      </c>
      <c r="Q19" s="11">
        <v>4.0</v>
      </c>
      <c r="R19" s="11">
        <v>3.0</v>
      </c>
      <c r="S19" s="11">
        <v>3.0</v>
      </c>
      <c r="T19" s="11">
        <v>4.0</v>
      </c>
      <c r="U19" s="10">
        <v>5.0</v>
      </c>
      <c r="V19" s="10">
        <v>3.0</v>
      </c>
      <c r="W19" s="10">
        <v>4.0</v>
      </c>
      <c r="X19" s="10">
        <v>3.0</v>
      </c>
      <c r="Y19" s="10">
        <v>4.0</v>
      </c>
      <c r="Z19" s="10">
        <v>3.0</v>
      </c>
      <c r="AA19" s="10">
        <v>2.0</v>
      </c>
      <c r="AB19" s="10">
        <v>4.0</v>
      </c>
      <c r="AC19" s="10">
        <v>3.0</v>
      </c>
      <c r="AD19" s="10">
        <v>3.0</v>
      </c>
      <c r="AE19" s="13" t="s">
        <v>77</v>
      </c>
    </row>
    <row r="20">
      <c r="A20" s="4">
        <v>45795.53101497685</v>
      </c>
      <c r="B20" s="5"/>
      <c r="C20" s="5">
        <v>20.0</v>
      </c>
      <c r="D20" s="5" t="s">
        <v>31</v>
      </c>
      <c r="E20" s="5" t="s">
        <v>78</v>
      </c>
      <c r="F20" s="5" t="s">
        <v>33</v>
      </c>
      <c r="G20" s="5" t="s">
        <v>34</v>
      </c>
      <c r="H20" s="5">
        <f t="shared" si="1"/>
        <v>3</v>
      </c>
      <c r="I20" s="5">
        <v>3.0</v>
      </c>
      <c r="J20" s="5" t="s">
        <v>79</v>
      </c>
      <c r="K20" s="6">
        <v>3.0</v>
      </c>
      <c r="L20" s="6">
        <v>4.0</v>
      </c>
      <c r="M20" s="6">
        <v>4.0</v>
      </c>
      <c r="N20" s="6">
        <v>3.0</v>
      </c>
      <c r="O20" s="6">
        <v>3.0</v>
      </c>
      <c r="P20" s="6">
        <v>4.0</v>
      </c>
      <c r="Q20" s="6">
        <v>3.0</v>
      </c>
      <c r="R20" s="6">
        <v>4.0</v>
      </c>
      <c r="S20" s="6">
        <v>3.0</v>
      </c>
      <c r="T20" s="6">
        <v>4.0</v>
      </c>
      <c r="U20" s="5">
        <v>3.0</v>
      </c>
      <c r="V20" s="5">
        <v>4.0</v>
      </c>
      <c r="W20" s="5">
        <v>3.0</v>
      </c>
      <c r="X20" s="5">
        <v>4.0</v>
      </c>
      <c r="Y20" s="5">
        <v>3.0</v>
      </c>
      <c r="Z20" s="5">
        <v>4.0</v>
      </c>
      <c r="AA20" s="5">
        <v>3.0</v>
      </c>
      <c r="AB20" s="5">
        <v>4.0</v>
      </c>
      <c r="AC20" s="5">
        <v>3.0</v>
      </c>
      <c r="AD20" s="5">
        <v>4.0</v>
      </c>
      <c r="AE20" s="14" t="s">
        <v>80</v>
      </c>
    </row>
    <row r="21">
      <c r="A21" s="8">
        <v>45795.55342931713</v>
      </c>
      <c r="B21" s="10"/>
      <c r="C21" s="10">
        <v>23.0</v>
      </c>
      <c r="D21" s="10" t="s">
        <v>31</v>
      </c>
      <c r="E21" s="10" t="s">
        <v>81</v>
      </c>
      <c r="F21" s="10" t="s">
        <v>41</v>
      </c>
      <c r="G21" s="10" t="s">
        <v>34</v>
      </c>
      <c r="H21" s="10">
        <f t="shared" si="1"/>
        <v>3</v>
      </c>
      <c r="I21" s="10">
        <v>2.0</v>
      </c>
      <c r="J21" s="10" t="s">
        <v>74</v>
      </c>
      <c r="K21" s="11">
        <v>1.0</v>
      </c>
      <c r="L21" s="11">
        <v>2.0</v>
      </c>
      <c r="M21" s="11">
        <v>2.0</v>
      </c>
      <c r="N21" s="11">
        <v>2.0</v>
      </c>
      <c r="O21" s="11">
        <v>2.0</v>
      </c>
      <c r="P21" s="11">
        <v>2.0</v>
      </c>
      <c r="Q21" s="11">
        <v>2.0</v>
      </c>
      <c r="R21" s="11">
        <v>2.0</v>
      </c>
      <c r="S21" s="11">
        <v>3.0</v>
      </c>
      <c r="T21" s="11">
        <v>3.0</v>
      </c>
      <c r="U21" s="10">
        <v>3.0</v>
      </c>
      <c r="V21" s="10">
        <v>3.0</v>
      </c>
      <c r="W21" s="10">
        <v>3.0</v>
      </c>
      <c r="X21" s="10">
        <v>3.0</v>
      </c>
      <c r="Y21" s="10">
        <v>4.0</v>
      </c>
      <c r="Z21" s="10">
        <v>4.0</v>
      </c>
      <c r="AA21" s="10">
        <v>4.0</v>
      </c>
      <c r="AB21" s="10">
        <v>3.0</v>
      </c>
      <c r="AC21" s="10">
        <v>3.0</v>
      </c>
      <c r="AD21" s="10">
        <v>3.0</v>
      </c>
      <c r="AE21" s="13" t="s">
        <v>82</v>
      </c>
    </row>
    <row r="22">
      <c r="A22" s="4">
        <v>45795.58224974537</v>
      </c>
      <c r="B22" s="5"/>
      <c r="C22" s="5">
        <v>20.0</v>
      </c>
      <c r="D22" s="5" t="s">
        <v>31</v>
      </c>
      <c r="E22" s="5" t="s">
        <v>83</v>
      </c>
      <c r="F22" s="5" t="s">
        <v>41</v>
      </c>
      <c r="G22" s="5" t="s">
        <v>45</v>
      </c>
      <c r="H22" s="5">
        <f t="shared" si="1"/>
        <v>9</v>
      </c>
      <c r="I22" s="5">
        <v>4.0</v>
      </c>
      <c r="J22" s="5" t="s">
        <v>84</v>
      </c>
      <c r="K22" s="6">
        <v>5.0</v>
      </c>
      <c r="L22" s="6">
        <v>4.0</v>
      </c>
      <c r="M22" s="6">
        <v>2.0</v>
      </c>
      <c r="N22" s="6">
        <v>2.0</v>
      </c>
      <c r="O22" s="6">
        <v>2.0</v>
      </c>
      <c r="P22" s="6">
        <v>4.0</v>
      </c>
      <c r="Q22" s="6">
        <v>2.0</v>
      </c>
      <c r="R22" s="6">
        <v>4.0</v>
      </c>
      <c r="S22" s="6">
        <v>5.0</v>
      </c>
      <c r="T22" s="6">
        <v>2.0</v>
      </c>
      <c r="U22" s="5">
        <v>4.0</v>
      </c>
      <c r="V22" s="5">
        <v>5.0</v>
      </c>
      <c r="W22" s="5">
        <v>4.0</v>
      </c>
      <c r="X22" s="5">
        <v>2.0</v>
      </c>
      <c r="Y22" s="5">
        <v>4.0</v>
      </c>
      <c r="Z22" s="5">
        <v>4.0</v>
      </c>
      <c r="AA22" s="5">
        <v>4.0</v>
      </c>
      <c r="AB22" s="5">
        <v>4.0</v>
      </c>
      <c r="AC22" s="5">
        <v>5.0</v>
      </c>
      <c r="AD22" s="5">
        <v>4.0</v>
      </c>
      <c r="AE22" s="14" t="s">
        <v>85</v>
      </c>
    </row>
    <row r="23">
      <c r="A23" s="8">
        <v>45795.62599872686</v>
      </c>
      <c r="B23" s="10"/>
      <c r="C23" s="10">
        <v>19.0</v>
      </c>
      <c r="D23" s="10" t="s">
        <v>31</v>
      </c>
      <c r="E23" s="10" t="s">
        <v>36</v>
      </c>
      <c r="F23" s="10" t="s">
        <v>41</v>
      </c>
      <c r="G23" s="10" t="s">
        <v>39</v>
      </c>
      <c r="H23" s="10">
        <f t="shared" si="1"/>
        <v>15</v>
      </c>
      <c r="I23" s="10">
        <v>1.0</v>
      </c>
      <c r="J23" s="10" t="s">
        <v>74</v>
      </c>
      <c r="K23" s="11">
        <v>4.0</v>
      </c>
      <c r="L23" s="11">
        <v>1.0</v>
      </c>
      <c r="M23" s="11">
        <v>2.0</v>
      </c>
      <c r="N23" s="11">
        <v>2.0</v>
      </c>
      <c r="O23" s="11">
        <v>1.0</v>
      </c>
      <c r="P23" s="11">
        <v>3.0</v>
      </c>
      <c r="Q23" s="11">
        <v>5.0</v>
      </c>
      <c r="R23" s="11">
        <v>3.0</v>
      </c>
      <c r="S23" s="11">
        <v>5.0</v>
      </c>
      <c r="T23" s="11">
        <v>3.0</v>
      </c>
      <c r="U23" s="10">
        <v>5.0</v>
      </c>
      <c r="V23" s="10">
        <v>3.0</v>
      </c>
      <c r="W23" s="10">
        <v>4.0</v>
      </c>
      <c r="X23" s="10">
        <v>1.0</v>
      </c>
      <c r="Y23" s="10">
        <v>4.0</v>
      </c>
      <c r="Z23" s="10">
        <v>5.0</v>
      </c>
      <c r="AA23" s="10">
        <v>5.0</v>
      </c>
      <c r="AB23" s="10">
        <v>4.0</v>
      </c>
      <c r="AC23" s="10">
        <v>5.0</v>
      </c>
      <c r="AD23" s="10">
        <v>3.0</v>
      </c>
      <c r="AE23" s="12"/>
    </row>
    <row r="24">
      <c r="A24" s="4">
        <v>45795.671798854164</v>
      </c>
      <c r="B24" s="5"/>
      <c r="C24" s="5">
        <v>20.0</v>
      </c>
      <c r="D24" s="5" t="s">
        <v>31</v>
      </c>
      <c r="E24" s="5" t="s">
        <v>78</v>
      </c>
      <c r="F24" s="5" t="s">
        <v>33</v>
      </c>
      <c r="G24" s="5" t="s">
        <v>45</v>
      </c>
      <c r="H24" s="5">
        <f t="shared" si="1"/>
        <v>9</v>
      </c>
      <c r="I24" s="5">
        <v>2.0</v>
      </c>
      <c r="J24" s="5" t="s">
        <v>86</v>
      </c>
      <c r="K24" s="6">
        <v>3.0</v>
      </c>
      <c r="L24" s="6">
        <v>1.0</v>
      </c>
      <c r="M24" s="6">
        <v>1.0</v>
      </c>
      <c r="N24" s="6">
        <v>3.0</v>
      </c>
      <c r="O24" s="6">
        <v>1.0</v>
      </c>
      <c r="P24" s="6">
        <v>2.0</v>
      </c>
      <c r="Q24" s="6">
        <v>5.0</v>
      </c>
      <c r="R24" s="6">
        <v>5.0</v>
      </c>
      <c r="S24" s="6">
        <v>5.0</v>
      </c>
      <c r="T24" s="6">
        <v>2.0</v>
      </c>
      <c r="U24" s="5">
        <v>5.0</v>
      </c>
      <c r="V24" s="5">
        <v>5.0</v>
      </c>
      <c r="W24" s="5">
        <v>5.0</v>
      </c>
      <c r="X24" s="5">
        <v>2.0</v>
      </c>
      <c r="Y24" s="5">
        <v>5.0</v>
      </c>
      <c r="Z24" s="5">
        <v>5.0</v>
      </c>
      <c r="AA24" s="5">
        <v>5.0</v>
      </c>
      <c r="AB24" s="5">
        <v>3.0</v>
      </c>
      <c r="AC24" s="5">
        <v>3.0</v>
      </c>
      <c r="AD24" s="5">
        <v>2.0</v>
      </c>
      <c r="AE24" s="14" t="s">
        <v>87</v>
      </c>
    </row>
    <row r="25">
      <c r="A25" s="8">
        <v>45795.68225804398</v>
      </c>
      <c r="B25" s="10"/>
      <c r="C25" s="10">
        <v>20.0</v>
      </c>
      <c r="D25" s="10" t="s">
        <v>31</v>
      </c>
      <c r="E25" s="10" t="s">
        <v>78</v>
      </c>
      <c r="F25" s="10" t="s">
        <v>33</v>
      </c>
      <c r="G25" s="10" t="s">
        <v>45</v>
      </c>
      <c r="H25" s="10">
        <f t="shared" si="1"/>
        <v>9</v>
      </c>
      <c r="I25" s="10">
        <v>2.0</v>
      </c>
      <c r="J25" s="10" t="s">
        <v>40</v>
      </c>
      <c r="K25" s="11">
        <v>5.0</v>
      </c>
      <c r="L25" s="11">
        <v>2.0</v>
      </c>
      <c r="M25" s="11">
        <v>1.0</v>
      </c>
      <c r="N25" s="11">
        <v>3.0</v>
      </c>
      <c r="O25" s="11">
        <v>3.0</v>
      </c>
      <c r="P25" s="11">
        <v>3.0</v>
      </c>
      <c r="Q25" s="11">
        <v>3.0</v>
      </c>
      <c r="R25" s="11">
        <v>3.0</v>
      </c>
      <c r="S25" s="11">
        <v>5.0</v>
      </c>
      <c r="T25" s="11">
        <v>3.0</v>
      </c>
      <c r="U25" s="10">
        <v>5.0</v>
      </c>
      <c r="V25" s="10">
        <v>5.0</v>
      </c>
      <c r="W25" s="10">
        <v>5.0</v>
      </c>
      <c r="X25" s="10">
        <v>3.0</v>
      </c>
      <c r="Y25" s="10">
        <v>3.0</v>
      </c>
      <c r="Z25" s="10">
        <v>3.0</v>
      </c>
      <c r="AA25" s="10">
        <v>3.0</v>
      </c>
      <c r="AB25" s="10">
        <v>4.0</v>
      </c>
      <c r="AC25" s="10">
        <v>4.0</v>
      </c>
      <c r="AD25" s="10">
        <v>3.0</v>
      </c>
      <c r="AE25" s="13" t="s">
        <v>88</v>
      </c>
    </row>
    <row r="26">
      <c r="A26" s="4">
        <v>45795.68488394676</v>
      </c>
      <c r="B26" s="15"/>
      <c r="C26" s="5">
        <v>20.0</v>
      </c>
      <c r="D26" s="5" t="s">
        <v>31</v>
      </c>
      <c r="E26" s="5" t="s">
        <v>53</v>
      </c>
      <c r="F26" s="5" t="s">
        <v>33</v>
      </c>
      <c r="G26" s="5" t="s">
        <v>39</v>
      </c>
      <c r="H26" s="5">
        <f t="shared" si="1"/>
        <v>15</v>
      </c>
      <c r="I26" s="5">
        <v>2.0</v>
      </c>
      <c r="J26" s="5" t="s">
        <v>84</v>
      </c>
      <c r="K26" s="6">
        <v>4.0</v>
      </c>
      <c r="L26" s="6">
        <v>1.0</v>
      </c>
      <c r="M26" s="6">
        <v>2.0</v>
      </c>
      <c r="N26" s="6">
        <v>4.0</v>
      </c>
      <c r="O26" s="6">
        <v>2.0</v>
      </c>
      <c r="P26" s="6">
        <v>3.0</v>
      </c>
      <c r="Q26" s="6">
        <v>1.0</v>
      </c>
      <c r="R26" s="6">
        <v>5.0</v>
      </c>
      <c r="S26" s="6">
        <v>4.0</v>
      </c>
      <c r="T26" s="6">
        <v>2.0</v>
      </c>
      <c r="U26" s="5">
        <v>4.0</v>
      </c>
      <c r="V26" s="5">
        <v>5.0</v>
      </c>
      <c r="W26" s="5">
        <v>5.0</v>
      </c>
      <c r="X26" s="5">
        <v>2.0</v>
      </c>
      <c r="Y26" s="5">
        <v>3.0</v>
      </c>
      <c r="Z26" s="5">
        <v>5.0</v>
      </c>
      <c r="AA26" s="5">
        <v>4.0</v>
      </c>
      <c r="AB26" s="5">
        <v>4.0</v>
      </c>
      <c r="AC26" s="5">
        <v>5.0</v>
      </c>
      <c r="AD26" s="5">
        <v>2.0</v>
      </c>
      <c r="AE26" s="7"/>
    </row>
    <row r="27">
      <c r="A27" s="8">
        <v>45795.707485335646</v>
      </c>
      <c r="B27" s="10"/>
      <c r="C27" s="10">
        <v>19.0</v>
      </c>
      <c r="D27" s="10" t="s">
        <v>31</v>
      </c>
      <c r="E27" s="10" t="s">
        <v>89</v>
      </c>
      <c r="F27" s="10" t="s">
        <v>41</v>
      </c>
      <c r="G27" s="10" t="s">
        <v>34</v>
      </c>
      <c r="H27" s="10">
        <f t="shared" si="1"/>
        <v>3</v>
      </c>
      <c r="I27" s="10">
        <v>3.0</v>
      </c>
      <c r="J27" s="10" t="s">
        <v>90</v>
      </c>
      <c r="K27" s="11">
        <v>5.0</v>
      </c>
      <c r="L27" s="11">
        <v>2.0</v>
      </c>
      <c r="M27" s="11">
        <v>2.0</v>
      </c>
      <c r="N27" s="11">
        <v>3.0</v>
      </c>
      <c r="O27" s="11">
        <v>1.0</v>
      </c>
      <c r="P27" s="11">
        <v>2.0</v>
      </c>
      <c r="Q27" s="11">
        <v>5.0</v>
      </c>
      <c r="R27" s="11">
        <v>5.0</v>
      </c>
      <c r="S27" s="11">
        <v>5.0</v>
      </c>
      <c r="T27" s="11">
        <v>2.0</v>
      </c>
      <c r="U27" s="10">
        <v>4.0</v>
      </c>
      <c r="V27" s="10">
        <v>5.0</v>
      </c>
      <c r="W27" s="10">
        <v>5.0</v>
      </c>
      <c r="X27" s="10">
        <v>3.0</v>
      </c>
      <c r="Y27" s="10">
        <v>4.0</v>
      </c>
      <c r="Z27" s="10">
        <v>4.0</v>
      </c>
      <c r="AA27" s="10">
        <v>4.0</v>
      </c>
      <c r="AB27" s="10">
        <v>4.0</v>
      </c>
      <c r="AC27" s="10">
        <v>3.0</v>
      </c>
      <c r="AD27" s="10">
        <v>2.0</v>
      </c>
      <c r="AE27" s="13" t="s">
        <v>91</v>
      </c>
    </row>
    <row r="28">
      <c r="A28" s="4">
        <v>45795.730828784726</v>
      </c>
      <c r="B28" s="5"/>
      <c r="C28" s="5">
        <v>22.0</v>
      </c>
      <c r="D28" s="5" t="s">
        <v>31</v>
      </c>
      <c r="E28" s="5" t="s">
        <v>78</v>
      </c>
      <c r="F28" s="5" t="s">
        <v>41</v>
      </c>
      <c r="G28" s="5" t="s">
        <v>45</v>
      </c>
      <c r="H28" s="5">
        <f t="shared" si="1"/>
        <v>9</v>
      </c>
      <c r="I28" s="5">
        <v>1.0</v>
      </c>
      <c r="J28" s="5" t="s">
        <v>92</v>
      </c>
      <c r="K28" s="6">
        <v>5.0</v>
      </c>
      <c r="L28" s="6">
        <v>3.0</v>
      </c>
      <c r="M28" s="6">
        <v>4.0</v>
      </c>
      <c r="N28" s="6">
        <v>4.0</v>
      </c>
      <c r="O28" s="6">
        <v>3.0</v>
      </c>
      <c r="P28" s="6">
        <v>3.0</v>
      </c>
      <c r="Q28" s="6">
        <v>5.0</v>
      </c>
      <c r="R28" s="6">
        <v>5.0</v>
      </c>
      <c r="S28" s="6">
        <v>5.0</v>
      </c>
      <c r="T28" s="6">
        <v>2.0</v>
      </c>
      <c r="U28" s="5">
        <v>4.0</v>
      </c>
      <c r="V28" s="5">
        <v>5.0</v>
      </c>
      <c r="W28" s="5">
        <v>5.0</v>
      </c>
      <c r="X28" s="5">
        <v>3.0</v>
      </c>
      <c r="Y28" s="5">
        <v>5.0</v>
      </c>
      <c r="Z28" s="5">
        <v>5.0</v>
      </c>
      <c r="AA28" s="5">
        <v>5.0</v>
      </c>
      <c r="AB28" s="5">
        <v>3.0</v>
      </c>
      <c r="AC28" s="5">
        <v>3.0</v>
      </c>
      <c r="AD28" s="5">
        <v>3.0</v>
      </c>
      <c r="AE28" s="14" t="s">
        <v>93</v>
      </c>
    </row>
    <row r="29">
      <c r="A29" s="8">
        <v>45795.742052870366</v>
      </c>
      <c r="B29" s="10"/>
      <c r="C29" s="10">
        <v>24.0</v>
      </c>
      <c r="D29" s="10" t="s">
        <v>38</v>
      </c>
      <c r="E29" s="10" t="s">
        <v>94</v>
      </c>
      <c r="F29" s="10" t="s">
        <v>33</v>
      </c>
      <c r="G29" s="10" t="s">
        <v>34</v>
      </c>
      <c r="H29" s="10">
        <f t="shared" si="1"/>
        <v>3</v>
      </c>
      <c r="I29" s="10">
        <v>3.0</v>
      </c>
      <c r="J29" s="10" t="s">
        <v>74</v>
      </c>
      <c r="K29" s="11">
        <v>4.0</v>
      </c>
      <c r="L29" s="11">
        <v>3.0</v>
      </c>
      <c r="M29" s="11">
        <v>3.0</v>
      </c>
      <c r="N29" s="11">
        <v>4.0</v>
      </c>
      <c r="O29" s="11">
        <v>3.0</v>
      </c>
      <c r="P29" s="11">
        <v>4.0</v>
      </c>
      <c r="Q29" s="11">
        <v>5.0</v>
      </c>
      <c r="R29" s="11">
        <v>3.0</v>
      </c>
      <c r="S29" s="11">
        <v>5.0</v>
      </c>
      <c r="T29" s="11">
        <v>4.0</v>
      </c>
      <c r="U29" s="10">
        <v>4.0</v>
      </c>
      <c r="V29" s="10">
        <v>4.0</v>
      </c>
      <c r="W29" s="10">
        <v>4.0</v>
      </c>
      <c r="X29" s="10">
        <v>4.0</v>
      </c>
      <c r="Y29" s="10">
        <v>4.0</v>
      </c>
      <c r="Z29" s="10">
        <v>4.0</v>
      </c>
      <c r="AA29" s="10">
        <v>4.0</v>
      </c>
      <c r="AB29" s="10">
        <v>1.0</v>
      </c>
      <c r="AC29" s="10">
        <v>3.0</v>
      </c>
      <c r="AD29" s="10">
        <v>3.0</v>
      </c>
      <c r="AE29" s="13" t="s">
        <v>95</v>
      </c>
    </row>
    <row r="30">
      <c r="A30" s="4">
        <v>45795.75605684028</v>
      </c>
      <c r="B30" s="5"/>
      <c r="C30" s="5">
        <v>21.0</v>
      </c>
      <c r="D30" s="5" t="s">
        <v>31</v>
      </c>
      <c r="E30" s="5" t="s">
        <v>76</v>
      </c>
      <c r="F30" s="5" t="s">
        <v>33</v>
      </c>
      <c r="G30" s="5" t="s">
        <v>39</v>
      </c>
      <c r="H30" s="5">
        <f t="shared" si="1"/>
        <v>15</v>
      </c>
      <c r="I30" s="5">
        <v>4.0</v>
      </c>
      <c r="J30" s="5" t="s">
        <v>96</v>
      </c>
      <c r="K30" s="6">
        <v>4.0</v>
      </c>
      <c r="L30" s="6">
        <v>4.0</v>
      </c>
      <c r="M30" s="6">
        <v>5.0</v>
      </c>
      <c r="N30" s="6">
        <v>5.0</v>
      </c>
      <c r="O30" s="6">
        <v>2.0</v>
      </c>
      <c r="P30" s="6">
        <v>5.0</v>
      </c>
      <c r="Q30" s="6">
        <v>1.0</v>
      </c>
      <c r="R30" s="6">
        <v>4.0</v>
      </c>
      <c r="S30" s="6">
        <v>4.0</v>
      </c>
      <c r="T30" s="6">
        <v>4.0</v>
      </c>
      <c r="U30" s="5">
        <v>4.0</v>
      </c>
      <c r="V30" s="5">
        <v>5.0</v>
      </c>
      <c r="W30" s="5">
        <v>5.0</v>
      </c>
      <c r="X30" s="5">
        <v>5.0</v>
      </c>
      <c r="Y30" s="5">
        <v>2.0</v>
      </c>
      <c r="Z30" s="5">
        <v>4.0</v>
      </c>
      <c r="AA30" s="5">
        <v>2.0</v>
      </c>
      <c r="AB30" s="5">
        <v>5.0</v>
      </c>
      <c r="AC30" s="5">
        <v>5.0</v>
      </c>
      <c r="AD30" s="5">
        <v>5.0</v>
      </c>
      <c r="AE30" s="14" t="s">
        <v>97</v>
      </c>
    </row>
    <row r="31">
      <c r="A31" s="8">
        <v>45795.921922106485</v>
      </c>
      <c r="B31" s="9"/>
      <c r="C31" s="10">
        <v>20.0</v>
      </c>
      <c r="D31" s="10" t="s">
        <v>31</v>
      </c>
      <c r="E31" s="10" t="s">
        <v>78</v>
      </c>
      <c r="F31" s="10" t="s">
        <v>33</v>
      </c>
      <c r="G31" s="10" t="s">
        <v>39</v>
      </c>
      <c r="H31" s="10">
        <f t="shared" si="1"/>
        <v>15</v>
      </c>
      <c r="I31" s="10">
        <v>3.0</v>
      </c>
      <c r="J31" s="10" t="s">
        <v>84</v>
      </c>
      <c r="K31" s="11">
        <v>4.0</v>
      </c>
      <c r="L31" s="11">
        <v>3.0</v>
      </c>
      <c r="M31" s="11">
        <v>1.0</v>
      </c>
      <c r="N31" s="11">
        <v>4.0</v>
      </c>
      <c r="O31" s="11">
        <v>2.0</v>
      </c>
      <c r="P31" s="11">
        <v>2.0</v>
      </c>
      <c r="Q31" s="11">
        <v>2.0</v>
      </c>
      <c r="R31" s="11">
        <v>5.0</v>
      </c>
      <c r="S31" s="11">
        <v>5.0</v>
      </c>
      <c r="T31" s="11">
        <v>3.0</v>
      </c>
      <c r="U31" s="10">
        <v>2.0</v>
      </c>
      <c r="V31" s="10">
        <v>5.0</v>
      </c>
      <c r="W31" s="10">
        <v>5.0</v>
      </c>
      <c r="X31" s="10">
        <v>3.0</v>
      </c>
      <c r="Y31" s="10">
        <v>2.0</v>
      </c>
      <c r="Z31" s="10">
        <v>2.0</v>
      </c>
      <c r="AA31" s="10">
        <v>3.0</v>
      </c>
      <c r="AB31" s="10">
        <v>4.0</v>
      </c>
      <c r="AC31" s="10">
        <v>5.0</v>
      </c>
      <c r="AD31" s="10">
        <v>5.0</v>
      </c>
      <c r="AE31" s="12"/>
    </row>
    <row r="32">
      <c r="A32" s="16"/>
      <c r="B32" s="17"/>
      <c r="C32" s="18"/>
      <c r="D32" s="18"/>
      <c r="E32" s="18"/>
      <c r="F32" s="18"/>
      <c r="G32" s="18"/>
      <c r="H32" s="18"/>
      <c r="I32" s="18"/>
      <c r="J32" s="18"/>
      <c r="U32" s="18"/>
      <c r="V32" s="18"/>
      <c r="W32" s="18"/>
      <c r="X32" s="18"/>
      <c r="Y32" s="18"/>
      <c r="Z32" s="18"/>
      <c r="AA32" s="18"/>
      <c r="AB32" s="18"/>
      <c r="AC32" s="18"/>
      <c r="AD32" s="18"/>
      <c r="AE32" s="19"/>
    </row>
    <row r="33">
      <c r="A33" s="20"/>
      <c r="B33" s="20"/>
      <c r="C33" s="20"/>
      <c r="K33" s="21">
        <f>AVERAGE(Form_Responses1[Saya khawatir hasil gambar AI saya dapat diakses dan disalahgunakan pihak lain tanpa izin. ])</f>
        <v>3.933333333</v>
      </c>
      <c r="L33" s="21">
        <f>AVERAGE(Form_Responses1[Saya merasa nyaman menggunakan gambar hasil AI untuk akun media sosial pribadi.])</f>
        <v>2.666666667</v>
      </c>
      <c r="M33" s="21">
        <f>AVERAGE(Form_Responses1[Saya merasa data pribadi (misalnya wajah, gaya visual) saya terlindungi saat menggunakan layanan AI. ])</f>
        <v>2.666666667</v>
      </c>
      <c r="N33" s="21">
        <f>AVERAGE(Form_Responses1[Menggunakan AI untuk menciptakan gambar fiktif pribadi bukanlah tindakan yang tidak etis.])</f>
        <v>3.2</v>
      </c>
      <c r="O33" s="21">
        <f>AVERAGE(Form_Responses1[Saya menganggap setiap gambar yang dihasilkan AI sebagai karya orisinal saya sepenuhnya. ])</f>
        <v>2.1</v>
      </c>
      <c r="P33" s="21">
        <f>AVERAGE(Form_Responses1[Saya merasa etis menggunakan AI image generator untuk menciptakan potret diri versi ideal saya.])</f>
        <v>2.866666667</v>
      </c>
      <c r="Q33" s="21">
        <f>AVERAGE(Form_Responses1[Saya ragu untuk menggunakan gambar AI secara publik karena khawatir melanggar hak cipta. ])</f>
        <v>3.9</v>
      </c>
      <c r="R33" s="21">
        <f>AVERAGE(Form_Responses1[Penggunaan AI Image Generator oleh individu dapat menurunkan apresiasi masyarakat terhadap seni tradisional. ])</f>
        <v>4</v>
      </c>
      <c r="S33" s="21">
        <f>AVERAGE(Form_Responses1[Saya merasa cemas terhadap potensi AI image generator digunakan dalam aksi kriminal atau penipuan.])</f>
        <v>4.366666667</v>
      </c>
      <c r="T33" s="21">
        <f>AVERAGE(Form_Responses1[AI Image Generator memperkaya kreativitas tanpa menggantikan peran seniman manusia. ])</f>
        <v>3.2</v>
      </c>
      <c r="U33" s="21">
        <f>AVERAGE(Form_Responses1[Saya khawatir AI dapat membuat gambar yang sulit dibedakan dari kenyataan dan itu menimbulkan bahaya.])</f>
        <v>4.2</v>
      </c>
      <c r="V33" s="21">
        <f>AVERAGE(Form_Responses1[Pengguna wajib memastikan gambar AI yang dibuat tidak mengandung konten sensitif atau menyinggung SARA. ])</f>
        <v>4.433333333</v>
      </c>
      <c r="W33" s="21">
        <f>AVERAGE(Form_Responses1[Saya mengharapkan pengembang AI menyediakan pedoman etika yang jelas bagi pengguna. ])</f>
        <v>4.433333333</v>
      </c>
      <c r="X33" s="21">
        <f>AVERAGE(Form_Responses1[Regulasi pemerintah (misal UU ITE, UU Hak Cipta) sudah memadai untuk mengatur penggunaan AI Image Generator. ])</f>
        <v>3.1</v>
      </c>
      <c r="Y33" s="21">
        <f>AVERAGE(Form_Responses1[Saya setuju bahwa penggunaan AI image generator harus diawasi oleh lembaga tertentu.])</f>
        <v>4</v>
      </c>
      <c r="Z33" s="21">
        <f>AVERAGE(Form_Responses1[Perlu ada aturan tambahan secara spesifik tentang penerbitan gambar yang dihasilkan AI. ])</f>
        <v>4.266666667</v>
      </c>
      <c r="AA33" s="21">
        <f>AVERAGE(Form_Responses1[Saya merasa pengawasan penggunaan AI harus bersifat ketat dan berkelanjutan.])</f>
        <v>4.033333333</v>
      </c>
      <c r="AB33" s="21">
        <f>AVERAGE(Form_Responses1[Saya melihat penggunaan AI image generator mulai diterima di kalangan teman saya. ])</f>
        <v>3.6</v>
      </c>
      <c r="AC33" s="21">
        <f>AVERAGE(Form_Responses1[Saya tidak merasa terganggu jika seseorang menggunakan gambar AI sebagai profil media sosialnya.])</f>
        <v>3.533333333</v>
      </c>
      <c r="AD33" s="21">
        <f>AVERAGE(Form_Responses1[Saya tidak menganggap aneh orang yang menciptakan karya seni menggunakan AI.])</f>
        <v>2.966666667</v>
      </c>
    </row>
    <row r="34">
      <c r="A34" s="20"/>
      <c r="B34" s="20"/>
      <c r="C34" s="20"/>
    </row>
    <row r="35">
      <c r="A35" s="20"/>
      <c r="B35" s="22"/>
      <c r="C35" s="20"/>
      <c r="AA35" s="23" t="s">
        <v>98</v>
      </c>
    </row>
    <row r="36">
      <c r="A36" s="20"/>
      <c r="B36" s="22"/>
      <c r="C36" s="20"/>
    </row>
    <row r="37">
      <c r="A37" s="24"/>
      <c r="B37" s="22"/>
      <c r="C37" s="25"/>
      <c r="D37" s="26"/>
    </row>
    <row r="38">
      <c r="A38" s="24"/>
      <c r="B38" s="22"/>
      <c r="C38" s="27"/>
      <c r="D38" s="28"/>
    </row>
    <row r="39">
      <c r="A39" s="24"/>
      <c r="B39" s="22"/>
      <c r="C39" s="27"/>
      <c r="D39" s="28"/>
    </row>
    <row r="40">
      <c r="A40" s="24"/>
      <c r="B40" s="22"/>
      <c r="C40" s="27"/>
      <c r="D40" s="28"/>
    </row>
    <row r="41">
      <c r="A41" s="20"/>
      <c r="B41" s="22"/>
      <c r="C41" s="20"/>
    </row>
    <row r="42">
      <c r="A42" s="20"/>
      <c r="B42" s="22"/>
      <c r="C42" s="20"/>
    </row>
    <row r="43">
      <c r="A43" s="20"/>
      <c r="B43" s="22"/>
      <c r="C43" s="20"/>
    </row>
    <row r="44">
      <c r="A44" s="20"/>
      <c r="B44" s="22"/>
      <c r="C44" s="20"/>
    </row>
    <row r="45">
      <c r="A45" s="20"/>
      <c r="B45" s="22"/>
      <c r="C45" s="20"/>
    </row>
    <row r="46">
      <c r="A46" s="20"/>
      <c r="B46" s="22"/>
      <c r="C46" s="20"/>
    </row>
    <row r="47">
      <c r="A47" s="29"/>
      <c r="B47" s="22"/>
      <c r="C47" s="29"/>
      <c r="D47" s="30"/>
      <c r="E47" s="30"/>
      <c r="F47" s="30"/>
    </row>
    <row r="48" ht="27.0" customHeight="1">
      <c r="A48" s="31"/>
      <c r="B48" s="22"/>
      <c r="C48" s="32"/>
      <c r="D48" s="33"/>
      <c r="E48" s="33"/>
      <c r="F48" s="33"/>
    </row>
    <row r="49" ht="32.25" customHeight="1">
      <c r="A49" s="31"/>
      <c r="B49" s="22"/>
      <c r="C49" s="32"/>
      <c r="D49" s="33"/>
      <c r="E49" s="33"/>
      <c r="F49" s="33"/>
    </row>
    <row r="50">
      <c r="A50" s="34"/>
      <c r="B50" s="22"/>
      <c r="C50" s="35"/>
      <c r="D50" s="33"/>
      <c r="E50" s="33"/>
      <c r="F50" s="33"/>
    </row>
    <row r="51">
      <c r="A51" s="34"/>
      <c r="B51" s="22"/>
      <c r="C51" s="35"/>
      <c r="D51" s="33"/>
      <c r="E51" s="33"/>
      <c r="F51" s="33"/>
    </row>
    <row r="52">
      <c r="A52" s="34"/>
      <c r="B52" s="22"/>
      <c r="C52" s="35"/>
      <c r="D52" s="33"/>
      <c r="E52" s="33"/>
      <c r="F52" s="33"/>
    </row>
    <row r="53">
      <c r="A53" s="34"/>
      <c r="B53" s="22"/>
      <c r="C53" s="35"/>
      <c r="D53" s="33"/>
      <c r="E53" s="33"/>
      <c r="F53" s="33"/>
    </row>
    <row r="54">
      <c r="A54" s="34"/>
      <c r="B54" s="22"/>
      <c r="C54" s="35"/>
      <c r="D54" s="33"/>
      <c r="E54" s="33"/>
      <c r="F54" s="33"/>
    </row>
    <row r="55">
      <c r="A55" s="34"/>
      <c r="B55" s="22"/>
      <c r="C55" s="35"/>
      <c r="D55" s="33"/>
      <c r="E55" s="33"/>
      <c r="F55" s="33"/>
    </row>
    <row r="56">
      <c r="A56" s="35"/>
      <c r="B56" s="22"/>
      <c r="C56" s="35"/>
      <c r="D56" s="33"/>
      <c r="E56" s="33"/>
      <c r="F56" s="33"/>
    </row>
    <row r="57">
      <c r="A57" s="35"/>
      <c r="B57" s="22"/>
      <c r="C57" s="35"/>
      <c r="D57" s="33"/>
      <c r="E57" s="33"/>
      <c r="F57" s="33"/>
    </row>
    <row r="58">
      <c r="A58" s="35"/>
      <c r="B58" s="22"/>
      <c r="C58" s="35"/>
      <c r="D58" s="33"/>
      <c r="E58" s="33"/>
      <c r="F58" s="33"/>
    </row>
    <row r="59">
      <c r="A59" s="35"/>
      <c r="B59" s="22"/>
      <c r="C59" s="35"/>
      <c r="D59" s="33"/>
      <c r="E59" s="33"/>
      <c r="F59" s="33"/>
    </row>
    <row r="60">
      <c r="A60" s="35"/>
      <c r="C60" s="35"/>
      <c r="D60" s="33"/>
      <c r="E60" s="33"/>
      <c r="F60" s="33"/>
    </row>
    <row r="61">
      <c r="A61" s="35"/>
      <c r="C61" s="35"/>
      <c r="D61" s="33"/>
      <c r="E61" s="33"/>
      <c r="F61" s="33"/>
    </row>
    <row r="62">
      <c r="A62" s="35"/>
      <c r="C62" s="35"/>
      <c r="D62" s="33"/>
      <c r="E62" s="33"/>
      <c r="F62" s="33"/>
    </row>
    <row r="63">
      <c r="A63" s="33"/>
      <c r="C63" s="33"/>
      <c r="D63" s="33"/>
      <c r="E63" s="33"/>
      <c r="F63" s="33"/>
    </row>
    <row r="64">
      <c r="A64" s="33"/>
      <c r="B64" s="33"/>
      <c r="C64" s="33"/>
      <c r="D64" s="33"/>
      <c r="E64" s="33"/>
      <c r="F64" s="33"/>
    </row>
    <row r="65">
      <c r="A65" s="33"/>
      <c r="B65" s="33"/>
      <c r="C65" s="33"/>
      <c r="D65" s="33"/>
      <c r="E65" s="33"/>
      <c r="F65" s="33"/>
    </row>
    <row r="66">
      <c r="A66" s="33"/>
      <c r="B66" s="36"/>
      <c r="C66" s="36"/>
      <c r="D66" s="36"/>
      <c r="E66" s="36"/>
      <c r="F66" s="36"/>
    </row>
    <row r="67">
      <c r="B67" s="36"/>
      <c r="C67" s="36"/>
      <c r="D67" s="36"/>
      <c r="E67" s="36"/>
      <c r="F67" s="36"/>
    </row>
  </sheetData>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63"/>
    <col customWidth="1" min="4" max="4" width="17.5"/>
  </cols>
  <sheetData>
    <row r="1">
      <c r="C1" s="37"/>
    </row>
    <row r="2">
      <c r="C2" s="37"/>
    </row>
    <row r="3">
      <c r="C3" s="37"/>
    </row>
    <row r="4">
      <c r="B4" s="37"/>
      <c r="C4" s="37"/>
      <c r="D4" s="37"/>
    </row>
    <row r="5">
      <c r="B5" s="38" t="s">
        <v>99</v>
      </c>
      <c r="C5" s="39" t="s">
        <v>100</v>
      </c>
      <c r="D5" s="38" t="s">
        <v>101</v>
      </c>
      <c r="E5" s="40" t="s">
        <v>102</v>
      </c>
      <c r="F5" s="40" t="s">
        <v>103</v>
      </c>
      <c r="G5" s="40" t="s">
        <v>104</v>
      </c>
      <c r="H5" s="40" t="s">
        <v>105</v>
      </c>
      <c r="I5" s="40" t="s">
        <v>106</v>
      </c>
    </row>
    <row r="6">
      <c r="B6" s="41" t="s">
        <v>107</v>
      </c>
      <c r="C6" s="42" t="s">
        <v>108</v>
      </c>
      <c r="D6" s="43">
        <f>AVERAGE(E6:F6)</f>
        <v>2.933333333</v>
      </c>
      <c r="E6" s="44">
        <f>AVERAGE(Form_Responses1[Saya merasa data pribadi (misalnya wajah, gaya visual) saya terlindungi saat menggunakan layanan AI. ])</f>
        <v>2.666666667</v>
      </c>
      <c r="F6" s="44">
        <f>AVERAGE(Form_Responses1[AI Image Generator memperkaya kreativitas tanpa menggantikan peran seniman manusia. ])</f>
        <v>3.2</v>
      </c>
      <c r="G6" s="44"/>
      <c r="H6" s="44"/>
      <c r="I6" s="44"/>
    </row>
    <row r="7">
      <c r="B7" s="41" t="s">
        <v>109</v>
      </c>
      <c r="C7" s="45" t="s">
        <v>110</v>
      </c>
      <c r="D7" s="43">
        <f>AVERAGE(E7:H7)</f>
        <v>3.15</v>
      </c>
      <c r="E7" s="44">
        <f>AVERAGE(Form_Responses1[Menggunakan AI untuk menciptakan gambar fiktif pribadi bukanlah tindakan yang tidak etis.])</f>
        <v>3.2</v>
      </c>
      <c r="F7" s="44">
        <f>AVERAGE(Form_Responses1[Saya menganggap setiap gambar yang dihasilkan AI sebagai karya orisinal saya sepenuhnya. ])</f>
        <v>2.1</v>
      </c>
      <c r="G7" s="44">
        <f>AVERAGE(Form_Responses1[Saya merasa etis menggunakan AI image generator untuk menciptakan potret diri versi ideal saya.])</f>
        <v>2.866666667</v>
      </c>
      <c r="H7" s="44">
        <f>AVERAGE(Form_Responses1[Pengguna wajib memastikan gambar AI yang dibuat tidak mengandung konten sensitif atau menyinggung SARA. ])</f>
        <v>4.433333333</v>
      </c>
      <c r="I7" s="44"/>
    </row>
    <row r="8">
      <c r="B8" s="41" t="s">
        <v>111</v>
      </c>
      <c r="C8" s="45" t="s">
        <v>112</v>
      </c>
      <c r="D8" s="43">
        <f t="shared" ref="D8:D9" si="1">AVERAGE(E8:I8)</f>
        <v>4.08</v>
      </c>
      <c r="E8" s="44">
        <f>AVERAGE(Form_Responses1[Saya khawatir hasil gambar AI saya dapat diakses dan disalahgunakan pihak lain tanpa izin. ])</f>
        <v>3.933333333</v>
      </c>
      <c r="F8" s="44">
        <f>AVERAGE(Form_Responses1[Saya ragu untuk menggunakan gambar AI secara publik karena khawatir melanggar hak cipta. ])</f>
        <v>3.9</v>
      </c>
      <c r="G8" s="44">
        <f>AVERAGE(Form_Responses1[Penggunaan AI Image Generator oleh individu dapat menurunkan apresiasi masyarakat terhadap seni tradisional. ])</f>
        <v>4</v>
      </c>
      <c r="H8" s="44">
        <f>AVERAGE(Form_Responses1[Saya merasa cemas terhadap potensi AI image generator digunakan dalam aksi kriminal atau penipuan.])</f>
        <v>4.366666667</v>
      </c>
      <c r="I8" s="46">
        <f>AVERAGE(Form_Responses1[Saya khawatir AI dapat membuat gambar yang sulit dibedakan dari kenyataan dan itu menimbulkan bahaya.])</f>
        <v>4.2</v>
      </c>
    </row>
    <row r="9">
      <c r="B9" s="47" t="s">
        <v>113</v>
      </c>
      <c r="C9" s="48" t="s">
        <v>114</v>
      </c>
      <c r="D9" s="43">
        <f t="shared" si="1"/>
        <v>3.966666667</v>
      </c>
      <c r="E9" s="44">
        <f>AVERAGE(Form_Responses1[Saya mengharapkan pengembang AI menyediakan pedoman etika yang jelas bagi pengguna. ])</f>
        <v>4.433333333</v>
      </c>
      <c r="F9" s="44">
        <f>AVERAGE(Form_Responses1[Regulasi pemerintah (misal UU ITE, UU Hak Cipta) sudah memadai untuk mengatur penggunaan AI Image Generator. ])</f>
        <v>3.1</v>
      </c>
      <c r="G9" s="44">
        <f>AVERAGE(Form_Responses1[Saya setuju bahwa penggunaan AI image generator harus diawasi oleh lembaga tertentu.])</f>
        <v>4</v>
      </c>
      <c r="H9" s="44">
        <f>AVERAGE(Form_Responses1[Perlu ada aturan tambahan secara spesifik tentang penerbitan gambar yang dihasilkan AI. ])</f>
        <v>4.266666667</v>
      </c>
      <c r="I9" s="44">
        <f>AVERAGE(Form_Responses1[Saya merasa pengawasan penggunaan AI harus bersifat ketat dan berkelanjutan.])</f>
        <v>4.033333333</v>
      </c>
    </row>
    <row r="10">
      <c r="B10" s="47" t="s">
        <v>115</v>
      </c>
      <c r="C10" s="48" t="s">
        <v>116</v>
      </c>
      <c r="D10" s="43">
        <f>AVERAGE(E10:H10)</f>
        <v>3.266666667</v>
      </c>
      <c r="E10" s="44">
        <f>AVERAGE(Form_Responses1[Saya merasa nyaman menggunakan gambar hasil AI untuk akun media sosial pribadi.])</f>
        <v>2.666666667</v>
      </c>
      <c r="F10" s="44">
        <f>AVERAGE(Form_Responses1[Saya melihat penggunaan AI image generator mulai diterima di kalangan teman saya. ])</f>
        <v>3.6</v>
      </c>
      <c r="G10" s="49">
        <f>AVERAGE(Form_Responses1[Saya tidak merasa terganggu jika seseorang menggunakan gambar AI sebagai profil media sosialnya.])</f>
        <v>3.533333333</v>
      </c>
      <c r="H10" s="44"/>
      <c r="I10" s="44"/>
    </row>
    <row r="11">
      <c r="B11" s="50"/>
      <c r="C11" s="51"/>
      <c r="D11" s="52"/>
    </row>
    <row r="12">
      <c r="B12" s="37"/>
      <c r="C12" s="37"/>
      <c r="D12" s="37"/>
    </row>
    <row r="13">
      <c r="B13" s="37"/>
      <c r="C13" s="37"/>
      <c r="D13" s="37"/>
    </row>
    <row r="14">
      <c r="B14" s="53" t="s">
        <v>99</v>
      </c>
      <c r="C14" s="54" t="s">
        <v>117</v>
      </c>
      <c r="D14" s="54" t="s">
        <v>118</v>
      </c>
      <c r="E14" s="54" t="s">
        <v>119</v>
      </c>
    </row>
    <row r="15">
      <c r="B15" s="55" t="s">
        <v>107</v>
      </c>
      <c r="C15" s="55" t="s">
        <v>120</v>
      </c>
      <c r="D15" s="56">
        <f>AVERAGEIF(Form_Responses1[Jenis Kelamin ], "Laki-laki", Form_Responses1[Usia ])</f>
        <v>20.31578947</v>
      </c>
      <c r="E15" s="56">
        <f>AVERAGEIF(Form_Responses1[Jenis Kelamin ], "Laki-laki", Form_Responses1[Konversi data numerik dari Lama Mengenal AI Image Generator])</f>
        <v>9</v>
      </c>
    </row>
    <row r="16">
      <c r="B16" s="55" t="s">
        <v>109</v>
      </c>
      <c r="C16" s="55" t="s">
        <v>38</v>
      </c>
      <c r="D16" s="56">
        <f>AVERAGEIF(Form_Responses1[Jenis Kelamin ], "Perempuan", Form_Responses1[Usia ])</f>
        <v>20.72727273</v>
      </c>
      <c r="E16" s="56">
        <f>AVERAGEIF(Form_Responses1[Jenis Kelamin ], "Perempuan", Form_Responses1[Konversi data numerik dari Lama Mengenal AI Image Generator])</f>
        <v>10.09090909</v>
      </c>
    </row>
    <row r="17">
      <c r="B17" s="55" t="s">
        <v>111</v>
      </c>
      <c r="C17" s="55" t="s">
        <v>121</v>
      </c>
      <c r="D17" s="56">
        <f>AVERAGE(Form_Responses1[Usia ])</f>
        <v>20.46666667</v>
      </c>
      <c r="E17" s="56">
        <f>AVERAGE(Form_Responses1[Konversi data numerik dari Lama Mengenal AI Image Generator])</f>
        <v>9.4</v>
      </c>
    </row>
    <row r="18">
      <c r="C18" s="37"/>
    </row>
    <row r="19">
      <c r="C19" s="37"/>
    </row>
    <row r="20">
      <c r="C20" s="37"/>
    </row>
    <row r="21">
      <c r="C21" s="37"/>
    </row>
    <row r="22">
      <c r="C22" s="37"/>
    </row>
    <row r="23">
      <c r="C23" s="37"/>
    </row>
    <row r="24">
      <c r="C24" s="37"/>
    </row>
    <row r="25">
      <c r="C25" s="37"/>
    </row>
    <row r="26">
      <c r="C26" s="37"/>
    </row>
    <row r="27">
      <c r="C27" s="37"/>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sheetData>
  <drawing r:id="rId1"/>
</worksheet>
</file>