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2.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bookViews>
    <workbookView xWindow="612" yWindow="612" windowWidth="21792" windowHeight="10788" activeTab="2"/>
  </bookViews>
  <sheets>
    <sheet name="Financial Close Tasks" sheetId="1" r:id="rId1"/>
    <sheet name="Pivot Tables" sheetId="2" r:id="rId2"/>
    <sheet name="Dashboard" sheetId="4" r:id="rId3"/>
  </sheets>
  <calcPr calcId="145621"/>
  <pivotCaches>
    <pivotCache cacheId="0" r:id="rId4"/>
  </pivotCaches>
</workbook>
</file>

<file path=xl/calcChain.xml><?xml version="1.0" encoding="utf-8"?>
<calcChain xmlns="http://schemas.openxmlformats.org/spreadsheetml/2006/main">
  <c r="K2" i="1" l="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F5" i="4" l="1"/>
  <c r="B5" i="4"/>
  <c r="L41" i="1" l="1"/>
  <c r="L40" i="1"/>
  <c r="L39" i="1"/>
  <c r="L38" i="1"/>
  <c r="L37" i="1"/>
  <c r="L36" i="1"/>
  <c r="L35" i="1"/>
  <c r="L34" i="1"/>
  <c r="L33" i="1"/>
  <c r="L32" i="1"/>
  <c r="L31" i="1"/>
  <c r="L30" i="1"/>
  <c r="L29" i="1"/>
  <c r="L28" i="1"/>
  <c r="L27" i="1"/>
  <c r="L26" i="1"/>
  <c r="L25" i="1"/>
  <c r="L24" i="1"/>
  <c r="L23" i="1"/>
  <c r="L22" i="1"/>
  <c r="L21" i="1"/>
  <c r="L20" i="1"/>
  <c r="L19" i="1"/>
  <c r="L18" i="1"/>
  <c r="L17" i="1"/>
  <c r="L16" i="1"/>
  <c r="L15" i="1"/>
  <c r="L14" i="1"/>
  <c r="L13" i="1"/>
  <c r="L12" i="1"/>
  <c r="L11" i="1"/>
  <c r="L10" i="1"/>
  <c r="L9" i="1"/>
  <c r="L8" i="1"/>
  <c r="L7" i="1"/>
  <c r="L6" i="1"/>
  <c r="L5" i="1"/>
  <c r="L4" i="1"/>
  <c r="L3" i="1"/>
  <c r="L2" i="1"/>
  <c r="D5" i="4" l="1"/>
  <c r="D45" i="1"/>
</calcChain>
</file>

<file path=xl/sharedStrings.xml><?xml version="1.0" encoding="utf-8"?>
<sst xmlns="http://schemas.openxmlformats.org/spreadsheetml/2006/main" count="343" uniqueCount="107">
  <si>
    <t>Task ID</t>
  </si>
  <si>
    <t>Department</t>
  </si>
  <si>
    <t>Task Name</t>
  </si>
  <si>
    <t>Assigned To</t>
  </si>
  <si>
    <t>Country</t>
  </si>
  <si>
    <t>Due Date</t>
  </si>
  <si>
    <t>Status</t>
  </si>
  <si>
    <t>Completion Date</t>
  </si>
  <si>
    <t>Critical?</t>
  </si>
  <si>
    <t>Notes</t>
  </si>
  <si>
    <t>Days Remaining</t>
  </si>
  <si>
    <t>Is Overdue?</t>
  </si>
  <si>
    <t>TASK_001</t>
  </si>
  <si>
    <t>Accounts Payable</t>
  </si>
  <si>
    <t>Match invoices with bookings</t>
  </si>
  <si>
    <t>Accounts_User_4</t>
  </si>
  <si>
    <t>Netherlands</t>
  </si>
  <si>
    <t>Blocked</t>
  </si>
  <si>
    <t>No</t>
  </si>
  <si>
    <t>TASK_002</t>
  </si>
  <si>
    <t>Accounts Receivable</t>
  </si>
  <si>
    <t>Follow up on outstanding invoices</t>
  </si>
  <si>
    <t>Accounts_User_3</t>
  </si>
  <si>
    <t>Completed</t>
  </si>
  <si>
    <t>TASK_003</t>
  </si>
  <si>
    <t>Reconcile customer payments</t>
  </si>
  <si>
    <t>Germany</t>
  </si>
  <si>
    <t>In Progress</t>
  </si>
  <si>
    <t>Yes</t>
  </si>
  <si>
    <t>TASK_004</t>
  </si>
  <si>
    <t>Accrue supplier invoices</t>
  </si>
  <si>
    <t>TASK_005</t>
  </si>
  <si>
    <t>TASK_006</t>
  </si>
  <si>
    <t>General Ledger</t>
  </si>
  <si>
    <t>Post payroll journal entries</t>
  </si>
  <si>
    <t>General_User_5</t>
  </si>
  <si>
    <t>TASK_007</t>
  </si>
  <si>
    <t>Tax &amp; Compliance</t>
  </si>
  <si>
    <t>Review intercompany charges</t>
  </si>
  <si>
    <t>Tax_User_1</t>
  </si>
  <si>
    <t>TASK_008</t>
  </si>
  <si>
    <t>Tax_User_4</t>
  </si>
  <si>
    <t>TASK_009</t>
  </si>
  <si>
    <t>Accounts_User_1</t>
  </si>
  <si>
    <t>TASK_010</t>
  </si>
  <si>
    <t>TASK_011</t>
  </si>
  <si>
    <t>TASK_012</t>
  </si>
  <si>
    <t>Verify travel agent bills</t>
  </si>
  <si>
    <t>TASK_013</t>
  </si>
  <si>
    <t>Perform FX revaluation</t>
  </si>
  <si>
    <t>General_User_4</t>
  </si>
  <si>
    <t>TASK_014</t>
  </si>
  <si>
    <t>TASK_015</t>
  </si>
  <si>
    <t>Accounts_User_5</t>
  </si>
  <si>
    <t>TASK_016</t>
  </si>
  <si>
    <t>TASK_017</t>
  </si>
  <si>
    <t>TASK_018</t>
  </si>
  <si>
    <t>TASK_019</t>
  </si>
  <si>
    <t>Tax_User_3</t>
  </si>
  <si>
    <t>TASK_020</t>
  </si>
  <si>
    <t>Clear suspense accounts</t>
  </si>
  <si>
    <t>General_User_1</t>
  </si>
  <si>
    <t>TASK_021</t>
  </si>
  <si>
    <t>TASK_022</t>
  </si>
  <si>
    <t>FP&amp;A</t>
  </si>
  <si>
    <t>Submit financial results to HQ</t>
  </si>
  <si>
    <t>FP&amp;A_User_5</t>
  </si>
  <si>
    <t>TASK_023</t>
  </si>
  <si>
    <t>General_User_2</t>
  </si>
  <si>
    <t>TASK_024</t>
  </si>
  <si>
    <t>Book VAT entries</t>
  </si>
  <si>
    <t>TASK_025</t>
  </si>
  <si>
    <t>Prepare statutory tax report</t>
  </si>
  <si>
    <t>Tax_User_5</t>
  </si>
  <si>
    <t>TASK_026</t>
  </si>
  <si>
    <t>TASK_027</t>
  </si>
  <si>
    <t>TASK_028</t>
  </si>
  <si>
    <t>FP&amp;A_User_1</t>
  </si>
  <si>
    <t>TASK_029</t>
  </si>
  <si>
    <t>TASK_030</t>
  </si>
  <si>
    <t>TASK_031</t>
  </si>
  <si>
    <t>TASK_032</t>
  </si>
  <si>
    <t>Confirm revenue recognition</t>
  </si>
  <si>
    <t>TASK_033</t>
  </si>
  <si>
    <t>Validate monthly P&amp;L</t>
  </si>
  <si>
    <t>FP&amp;A_User_3</t>
  </si>
  <si>
    <t>TASK_034</t>
  </si>
  <si>
    <t>TASK_035</t>
  </si>
  <si>
    <t>TASK_036</t>
  </si>
  <si>
    <t>Update monthly forecast</t>
  </si>
  <si>
    <t>TASK_037</t>
  </si>
  <si>
    <t>TASK_038</t>
  </si>
  <si>
    <t>TASK_039</t>
  </si>
  <si>
    <t>TASK_040</t>
  </si>
  <si>
    <t>Row Labels</t>
  </si>
  <si>
    <t>Grand Total</t>
  </si>
  <si>
    <t>Count of Task ID</t>
  </si>
  <si>
    <t>Uncompleted Tasks</t>
  </si>
  <si>
    <t/>
  </si>
  <si>
    <t>Departments</t>
  </si>
  <si>
    <t>Users</t>
  </si>
  <si>
    <t xml:space="preserve">Unfinished Tasks </t>
  </si>
  <si>
    <t>Financial Close Dashboard – August 2025</t>
  </si>
  <si>
    <t>Completed Tasks</t>
  </si>
  <si>
    <t>Overdue Tasks</t>
  </si>
  <si>
    <t>Number of all Tasks</t>
  </si>
  <si>
    <r>
      <rPr>
        <b/>
        <sz val="16"/>
        <color theme="1"/>
        <rFont val="Calibri"/>
        <family val="2"/>
        <scheme val="minor"/>
      </rPr>
      <t xml:space="preserve">  Key Insights</t>
    </r>
    <r>
      <rPr>
        <sz val="13"/>
        <color theme="1"/>
        <rFont val="Calibri"/>
        <family val="2"/>
        <scheme val="minor"/>
      </rPr>
      <t xml:space="preserve">
-   8 Tasks are overdue which were moslty in Gerenal Ledger and Tax&amp;Compliance.
-   All 16 critical taks were completed on time which shows a good indication at strong prioritization.
-   Blocked tasks were monstly linked to manual invoice matching in AP.
</t>
    </r>
    <r>
      <rPr>
        <b/>
        <sz val="16"/>
        <color theme="1"/>
        <rFont val="Calibri"/>
        <family val="2"/>
        <scheme val="minor"/>
      </rPr>
      <t>Recommendations</t>
    </r>
    <r>
      <rPr>
        <b/>
        <sz val="13"/>
        <color theme="1"/>
        <rFont val="Calibri"/>
        <family val="2"/>
        <scheme val="minor"/>
      </rPr>
      <t xml:space="preserve">
</t>
    </r>
    <r>
      <rPr>
        <sz val="13"/>
        <color theme="1"/>
        <rFont val="Calibri"/>
        <family val="2"/>
        <scheme val="minor"/>
      </rPr>
      <t xml:space="preserve">
1. Automate supplier invoice matching using MS Dynamics to reduce manual work.
2. Implement daily task monitoring during close week with automated alerts.
3. Standardize reconciliation templates across countries to streamline reviews.</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</si>
</sst>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dd\-mmm\-yyyy"/>
    <numFmt numFmtId="165" formatCode="[$-409]d\-mmm\-yy;@"/>
    <numFmt numFmtId="166" formatCode="[$-409]d\-mmm\-yyyy;@"/>
  </numFmts>
  <fonts count="5" x14ac:knownFonts="1">
    <font>
      <sz val="11"/>
      <color theme="1"/>
      <name val="Calibri"/>
      <family val="2"/>
      <scheme val="minor"/>
    </font>
    <font>
      <b/>
      <sz val="14"/>
      <color theme="1"/>
      <name val="Calibri"/>
      <family val="2"/>
      <scheme val="minor"/>
    </font>
    <font>
      <b/>
      <sz val="16"/>
      <color theme="1"/>
      <name val="Calibri"/>
      <family val="2"/>
      <scheme val="minor"/>
    </font>
    <font>
      <b/>
      <sz val="13"/>
      <color theme="1"/>
      <name val="Calibri"/>
      <family val="2"/>
      <scheme val="minor"/>
    </font>
    <font>
      <sz val="13"/>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9">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wrapText="1"/>
    </xf>
    <xf numFmtId="0" fontId="0" fillId="0" borderId="0" xfId="0" applyAlignment="1">
      <alignment horizontal="center"/>
    </xf>
    <xf numFmtId="0" fontId="1" fillId="0" borderId="1" xfId="0" applyFont="1" applyBorder="1"/>
    <xf numFmtId="0" fontId="1" fillId="0" borderId="1" xfId="0" applyFont="1" applyBorder="1" applyAlignment="1">
      <alignment horizontal="center"/>
    </xf>
    <xf numFmtId="0" fontId="0" fillId="0" borderId="5" xfId="0" applyBorder="1" applyAlignment="1">
      <alignment horizontal="left" vertical="center"/>
    </xf>
    <xf numFmtId="0" fontId="0" fillId="0" borderId="1" xfId="0" applyBorder="1" applyAlignment="1">
      <alignment horizontal="left" vertical="center"/>
    </xf>
    <xf numFmtId="0" fontId="0" fillId="0" borderId="8" xfId="0" applyBorder="1" applyAlignment="1">
      <alignment horizontal="left" vertical="center"/>
    </xf>
    <xf numFmtId="0" fontId="0" fillId="0" borderId="0" xfId="0" applyAlignment="1">
      <alignment horizontal="left" vertical="center"/>
    </xf>
    <xf numFmtId="165" fontId="0" fillId="0" borderId="1" xfId="0" applyNumberFormat="1" applyBorder="1"/>
    <xf numFmtId="165" fontId="0" fillId="0" borderId="8" xfId="0" applyNumberFormat="1" applyBorder="1"/>
    <xf numFmtId="0" fontId="0" fillId="0" borderId="5" xfId="0" applyBorder="1" applyAlignment="1">
      <alignment horizontal="left"/>
    </xf>
    <xf numFmtId="166" fontId="0" fillId="0" borderId="1" xfId="0" applyNumberFormat="1" applyBorder="1" applyAlignment="1">
      <alignment horizontal="left"/>
    </xf>
    <xf numFmtId="166" fontId="0" fillId="0" borderId="8" xfId="0" applyNumberFormat="1" applyBorder="1" applyAlignment="1">
      <alignment horizontal="left"/>
    </xf>
    <xf numFmtId="0" fontId="1" fillId="0" borderId="0" xfId="0" applyFont="1" applyAlignment="1">
      <alignment horizontal="center"/>
    </xf>
    <xf numFmtId="0" fontId="4"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16">
    <dxf>
      <border diagonalUp="0" diagonalDown="0">
        <left style="thin">
          <color indexed="64"/>
        </left>
        <right/>
        <top style="thin">
          <color indexed="64"/>
        </top>
        <bottom style="thin">
          <color indexed="64"/>
        </bottom>
        <vertical/>
        <horizontal/>
      </border>
    </dxf>
    <dxf>
      <numFmt numFmtId="0" formatCode="Genera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5" formatCode="[$-409]d\-mmm\-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6" formatCode="[$-409]d\-mmm\-yyyy;@"/>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pivotSource>
    <c:name>[Financial_Close_Tasks_With_Formulas.xlsx]Pivot Tables!PivotTable1</c:name>
    <c:fmtId val="0"/>
  </c:pivotSource>
  <c:chart>
    <c:title>
      <c:layout>
        <c:manualLayout>
          <c:xMode val="edge"/>
          <c:yMode val="edge"/>
          <c:x val="2.2222222222222534E-3"/>
          <c:y val="0.27675707203266259"/>
        </c:manualLayout>
      </c:layout>
      <c:overlay val="0"/>
    </c:title>
    <c:autoTitleDeleted val="0"/>
    <c:pivotFmts>
      <c:pivotFmt>
        <c:idx val="0"/>
        <c:marker>
          <c:symbol val="none"/>
        </c:marker>
      </c:pivotFmt>
    </c:pivotFmts>
    <c:plotArea>
      <c:layout/>
      <c:pieChart>
        <c:varyColors val="1"/>
        <c:ser>
          <c:idx val="0"/>
          <c:order val="0"/>
          <c:tx>
            <c:strRef>
              <c:f>'Pivot Tables'!$C$3</c:f>
              <c:strCache>
                <c:ptCount val="1"/>
                <c:pt idx="0">
                  <c:v>Total</c:v>
                </c:pt>
              </c:strCache>
            </c:strRef>
          </c:tx>
          <c:cat>
            <c:strRef>
              <c:f>'Pivot Tables'!$B$4:$B$7</c:f>
              <c:strCache>
                <c:ptCount val="3"/>
                <c:pt idx="0">
                  <c:v>Blocked</c:v>
                </c:pt>
                <c:pt idx="1">
                  <c:v>Completed</c:v>
                </c:pt>
                <c:pt idx="2">
                  <c:v>In Progress</c:v>
                </c:pt>
              </c:strCache>
            </c:strRef>
          </c:cat>
          <c:val>
            <c:numRef>
              <c:f>'Pivot Tables'!$C$4:$C$7</c:f>
              <c:numCache>
                <c:formatCode>General</c:formatCode>
                <c:ptCount val="3"/>
                <c:pt idx="0">
                  <c:v>3</c:v>
                </c:pt>
                <c:pt idx="1">
                  <c:v>32</c:v>
                </c:pt>
                <c:pt idx="2">
                  <c:v>5</c:v>
                </c:pt>
              </c:numCache>
            </c:numRef>
          </c:val>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pivotSource>
    <c:name>[Financial_Close_Tasks_With_Formulas.xlsx]Pivot Tables!PivotTable4</c:name>
    <c:fmtId val="0"/>
  </c:pivotSource>
  <c:chart>
    <c:title>
      <c:overlay val="0"/>
    </c:title>
    <c:autoTitleDeleted val="0"/>
    <c:pivotFmts>
      <c:pivotFmt>
        <c:idx val="0"/>
        <c:marker>
          <c:symbol val="none"/>
        </c:marker>
      </c:pivotFmt>
    </c:pivotFmts>
    <c:plotArea>
      <c:layout/>
      <c:pieChart>
        <c:varyColors val="1"/>
        <c:ser>
          <c:idx val="0"/>
          <c:order val="0"/>
          <c:tx>
            <c:strRef>
              <c:f>'Pivot Tables'!$F$3</c:f>
              <c:strCache>
                <c:ptCount val="1"/>
                <c:pt idx="0">
                  <c:v>Total</c:v>
                </c:pt>
              </c:strCache>
            </c:strRef>
          </c:tx>
          <c:cat>
            <c:strRef>
              <c:f>'Pivot Tables'!$E$4:$E$9</c:f>
              <c:strCache>
                <c:ptCount val="5"/>
                <c:pt idx="0">
                  <c:v>Accounts Payable</c:v>
                </c:pt>
                <c:pt idx="1">
                  <c:v>Accounts Receivable</c:v>
                </c:pt>
                <c:pt idx="2">
                  <c:v>FP&amp;A</c:v>
                </c:pt>
                <c:pt idx="3">
                  <c:v>General Ledger</c:v>
                </c:pt>
                <c:pt idx="4">
                  <c:v>Tax &amp; Compliance</c:v>
                </c:pt>
              </c:strCache>
            </c:strRef>
          </c:cat>
          <c:val>
            <c:numRef>
              <c:f>'Pivot Tables'!$F$4:$F$9</c:f>
              <c:numCache>
                <c:formatCode>General</c:formatCode>
                <c:ptCount val="5"/>
                <c:pt idx="0">
                  <c:v>12</c:v>
                </c:pt>
                <c:pt idx="1">
                  <c:v>5</c:v>
                </c:pt>
                <c:pt idx="2">
                  <c:v>5</c:v>
                </c:pt>
                <c:pt idx="3">
                  <c:v>10</c:v>
                </c:pt>
                <c:pt idx="4">
                  <c:v>8</c:v>
                </c:pt>
              </c:numCache>
            </c:numRef>
          </c:val>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pivotSource>
    <c:name>[Financial_Close_Tasks_With_Formulas.xlsx]Pivot Tables!PivotTable8</c:name>
    <c:fmtId val="6"/>
  </c:pivotSource>
  <c:chart>
    <c:autoTitleDeleted val="0"/>
    <c:pivotFmts>
      <c:pivotFmt>
        <c:idx val="0"/>
        <c:marker>
          <c:symbol val="none"/>
        </c:marker>
      </c:pivotFmt>
      <c:pivotFmt>
        <c:idx val="1"/>
        <c:marker>
          <c:symbol val="none"/>
        </c:marker>
      </c:pivotFmt>
      <c:pivotFmt>
        <c:idx val="2"/>
        <c:marker>
          <c:symbol val="none"/>
        </c:marker>
      </c:pivotFmt>
    </c:pivotFmts>
    <c:plotArea>
      <c:layout/>
      <c:barChart>
        <c:barDir val="col"/>
        <c:grouping val="clustered"/>
        <c:varyColors val="0"/>
        <c:ser>
          <c:idx val="0"/>
          <c:order val="0"/>
          <c:tx>
            <c:strRef>
              <c:f>'Pivot Tables'!$I$3:$I$4</c:f>
              <c:strCache>
                <c:ptCount val="1"/>
                <c:pt idx="0">
                  <c:v>Blocked</c:v>
                </c:pt>
              </c:strCache>
            </c:strRef>
          </c:tx>
          <c:invertIfNegative val="0"/>
          <c:cat>
            <c:strRef>
              <c:f>'Pivot Tables'!$H$5:$H$10</c:f>
              <c:strCache>
                <c:ptCount val="5"/>
                <c:pt idx="0">
                  <c:v>Accounts Payable</c:v>
                </c:pt>
                <c:pt idx="1">
                  <c:v>Accounts Receivable</c:v>
                </c:pt>
                <c:pt idx="2">
                  <c:v>FP&amp;A</c:v>
                </c:pt>
                <c:pt idx="3">
                  <c:v>General Ledger</c:v>
                </c:pt>
                <c:pt idx="4">
                  <c:v>Tax &amp; Compliance</c:v>
                </c:pt>
              </c:strCache>
            </c:strRef>
          </c:cat>
          <c:val>
            <c:numRef>
              <c:f>'Pivot Tables'!$I$5:$I$10</c:f>
              <c:numCache>
                <c:formatCode>General</c:formatCode>
                <c:ptCount val="5"/>
                <c:pt idx="0">
                  <c:v>1</c:v>
                </c:pt>
                <c:pt idx="1">
                  <c:v>1</c:v>
                </c:pt>
                <c:pt idx="4">
                  <c:v>1</c:v>
                </c:pt>
              </c:numCache>
            </c:numRef>
          </c:val>
        </c:ser>
        <c:ser>
          <c:idx val="1"/>
          <c:order val="1"/>
          <c:tx>
            <c:strRef>
              <c:f>'Pivot Tables'!$J$3:$J$4</c:f>
              <c:strCache>
                <c:ptCount val="1"/>
                <c:pt idx="0">
                  <c:v>In Progress</c:v>
                </c:pt>
              </c:strCache>
            </c:strRef>
          </c:tx>
          <c:invertIfNegative val="0"/>
          <c:cat>
            <c:strRef>
              <c:f>'Pivot Tables'!$H$5:$H$10</c:f>
              <c:strCache>
                <c:ptCount val="5"/>
                <c:pt idx="0">
                  <c:v>Accounts Payable</c:v>
                </c:pt>
                <c:pt idx="1">
                  <c:v>Accounts Receivable</c:v>
                </c:pt>
                <c:pt idx="2">
                  <c:v>FP&amp;A</c:v>
                </c:pt>
                <c:pt idx="3">
                  <c:v>General Ledger</c:v>
                </c:pt>
                <c:pt idx="4">
                  <c:v>Tax &amp; Compliance</c:v>
                </c:pt>
              </c:strCache>
            </c:strRef>
          </c:cat>
          <c:val>
            <c:numRef>
              <c:f>'Pivot Tables'!$J$5:$J$10</c:f>
              <c:numCache>
                <c:formatCode>General</c:formatCode>
                <c:ptCount val="5"/>
                <c:pt idx="2">
                  <c:v>1</c:v>
                </c:pt>
                <c:pt idx="3">
                  <c:v>2</c:v>
                </c:pt>
                <c:pt idx="4">
                  <c:v>2</c:v>
                </c:pt>
              </c:numCache>
            </c:numRef>
          </c:val>
        </c:ser>
        <c:dLbls>
          <c:showLegendKey val="0"/>
          <c:showVal val="0"/>
          <c:showCatName val="0"/>
          <c:showSerName val="0"/>
          <c:showPercent val="0"/>
          <c:showBubbleSize val="0"/>
        </c:dLbls>
        <c:gapWidth val="150"/>
        <c:axId val="217429888"/>
        <c:axId val="217431424"/>
      </c:barChart>
      <c:catAx>
        <c:axId val="217429888"/>
        <c:scaling>
          <c:orientation val="minMax"/>
        </c:scaling>
        <c:delete val="0"/>
        <c:axPos val="b"/>
        <c:majorTickMark val="out"/>
        <c:minorTickMark val="none"/>
        <c:tickLblPos val="nextTo"/>
        <c:crossAx val="217431424"/>
        <c:crosses val="autoZero"/>
        <c:auto val="1"/>
        <c:lblAlgn val="ctr"/>
        <c:lblOffset val="100"/>
        <c:noMultiLvlLbl val="0"/>
      </c:catAx>
      <c:valAx>
        <c:axId val="217431424"/>
        <c:scaling>
          <c:orientation val="minMax"/>
        </c:scaling>
        <c:delete val="0"/>
        <c:axPos val="l"/>
        <c:majorGridlines/>
        <c:numFmt formatCode="General" sourceLinked="1"/>
        <c:majorTickMark val="out"/>
        <c:minorTickMark val="none"/>
        <c:tickLblPos val="nextTo"/>
        <c:crossAx val="21742988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pivotSource>
    <c:name>[Financial_Close_Tasks_With_Formulas.xlsx]Pivot Tables!PivotTable7</c:name>
    <c:fmtId val="0"/>
  </c:pivotSource>
  <c:chart>
    <c:autoTitleDeleted val="0"/>
    <c:pivotFmts>
      <c:pivotFmt>
        <c:idx val="0"/>
        <c:marker>
          <c:symbol val="none"/>
        </c:marker>
      </c:pivotFmt>
      <c:pivotFmt>
        <c:idx val="1"/>
        <c:marker>
          <c:symbol val="none"/>
        </c:marker>
      </c:pivotFmt>
      <c:pivotFmt>
        <c:idx val="2"/>
        <c:marker>
          <c:symbol val="none"/>
        </c:marker>
      </c:pivotFmt>
    </c:pivotFmts>
    <c:plotArea>
      <c:layout/>
      <c:barChart>
        <c:barDir val="col"/>
        <c:grouping val="clustered"/>
        <c:varyColors val="0"/>
        <c:ser>
          <c:idx val="0"/>
          <c:order val="0"/>
          <c:tx>
            <c:strRef>
              <c:f>'Pivot Tables'!$O$3:$O$4</c:f>
              <c:strCache>
                <c:ptCount val="1"/>
                <c:pt idx="0">
                  <c:v>Blocked</c:v>
                </c:pt>
              </c:strCache>
            </c:strRef>
          </c:tx>
          <c:invertIfNegative val="0"/>
          <c:cat>
            <c:strRef>
              <c:f>'Pivot Tables'!$N$5:$N$13</c:f>
              <c:strCache>
                <c:ptCount val="8"/>
                <c:pt idx="0">
                  <c:v>Accounts_User_1</c:v>
                </c:pt>
                <c:pt idx="1">
                  <c:v>Accounts_User_3</c:v>
                </c:pt>
                <c:pt idx="2">
                  <c:v>FP&amp;A_User_1</c:v>
                </c:pt>
                <c:pt idx="3">
                  <c:v>General_User_2</c:v>
                </c:pt>
                <c:pt idx="4">
                  <c:v>General_User_5</c:v>
                </c:pt>
                <c:pt idx="5">
                  <c:v>Tax_User_3</c:v>
                </c:pt>
                <c:pt idx="6">
                  <c:v>Tax_User_4</c:v>
                </c:pt>
                <c:pt idx="7">
                  <c:v>Tax_User_5</c:v>
                </c:pt>
              </c:strCache>
            </c:strRef>
          </c:cat>
          <c:val>
            <c:numRef>
              <c:f>'Pivot Tables'!$O$5:$O$13</c:f>
              <c:numCache>
                <c:formatCode>General</c:formatCode>
                <c:ptCount val="8"/>
                <c:pt idx="0">
                  <c:v>1</c:v>
                </c:pt>
                <c:pt idx="1">
                  <c:v>1</c:v>
                </c:pt>
                <c:pt idx="5">
                  <c:v>1</c:v>
                </c:pt>
              </c:numCache>
            </c:numRef>
          </c:val>
        </c:ser>
        <c:ser>
          <c:idx val="1"/>
          <c:order val="1"/>
          <c:tx>
            <c:strRef>
              <c:f>'Pivot Tables'!$P$3:$P$4</c:f>
              <c:strCache>
                <c:ptCount val="1"/>
                <c:pt idx="0">
                  <c:v>In Progress</c:v>
                </c:pt>
              </c:strCache>
            </c:strRef>
          </c:tx>
          <c:invertIfNegative val="0"/>
          <c:cat>
            <c:strRef>
              <c:f>'Pivot Tables'!$N$5:$N$13</c:f>
              <c:strCache>
                <c:ptCount val="8"/>
                <c:pt idx="0">
                  <c:v>Accounts_User_1</c:v>
                </c:pt>
                <c:pt idx="1">
                  <c:v>Accounts_User_3</c:v>
                </c:pt>
                <c:pt idx="2">
                  <c:v>FP&amp;A_User_1</c:v>
                </c:pt>
                <c:pt idx="3">
                  <c:v>General_User_2</c:v>
                </c:pt>
                <c:pt idx="4">
                  <c:v>General_User_5</c:v>
                </c:pt>
                <c:pt idx="5">
                  <c:v>Tax_User_3</c:v>
                </c:pt>
                <c:pt idx="6">
                  <c:v>Tax_User_4</c:v>
                </c:pt>
                <c:pt idx="7">
                  <c:v>Tax_User_5</c:v>
                </c:pt>
              </c:strCache>
            </c:strRef>
          </c:cat>
          <c:val>
            <c:numRef>
              <c:f>'Pivot Tables'!$P$5:$P$13</c:f>
              <c:numCache>
                <c:formatCode>General</c:formatCode>
                <c:ptCount val="8"/>
                <c:pt idx="2">
                  <c:v>1</c:v>
                </c:pt>
                <c:pt idx="3">
                  <c:v>1</c:v>
                </c:pt>
                <c:pt idx="4">
                  <c:v>1</c:v>
                </c:pt>
                <c:pt idx="6">
                  <c:v>1</c:v>
                </c:pt>
                <c:pt idx="7">
                  <c:v>1</c:v>
                </c:pt>
              </c:numCache>
            </c:numRef>
          </c:val>
        </c:ser>
        <c:dLbls>
          <c:showLegendKey val="0"/>
          <c:showVal val="0"/>
          <c:showCatName val="0"/>
          <c:showSerName val="0"/>
          <c:showPercent val="0"/>
          <c:showBubbleSize val="0"/>
        </c:dLbls>
        <c:gapWidth val="150"/>
        <c:axId val="217931776"/>
        <c:axId val="217933312"/>
      </c:barChart>
      <c:catAx>
        <c:axId val="217931776"/>
        <c:scaling>
          <c:orientation val="minMax"/>
        </c:scaling>
        <c:delete val="0"/>
        <c:axPos val="b"/>
        <c:majorTickMark val="out"/>
        <c:minorTickMark val="none"/>
        <c:tickLblPos val="nextTo"/>
        <c:crossAx val="217933312"/>
        <c:crosses val="autoZero"/>
        <c:auto val="1"/>
        <c:lblAlgn val="ctr"/>
        <c:lblOffset val="100"/>
        <c:noMultiLvlLbl val="0"/>
      </c:catAx>
      <c:valAx>
        <c:axId val="217933312"/>
        <c:scaling>
          <c:orientation val="minMax"/>
        </c:scaling>
        <c:delete val="0"/>
        <c:axPos val="l"/>
        <c:majorGridlines/>
        <c:numFmt formatCode="General" sourceLinked="1"/>
        <c:majorTickMark val="out"/>
        <c:minorTickMark val="none"/>
        <c:tickLblPos val="nextTo"/>
        <c:crossAx val="21793177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pivotSource>
    <c:name>[Financial_Close_Tasks_With_Formulas.xlsx]Pivot Tables!PivotTable5</c:name>
    <c:fmtId val="0"/>
  </c:pivotSource>
  <c:chart>
    <c:title>
      <c:overlay val="0"/>
    </c:title>
    <c:autoTitleDeleted val="0"/>
    <c:pivotFmts>
      <c:pivotFmt>
        <c:idx val="0"/>
        <c:marker>
          <c:symbol val="none"/>
        </c:marker>
      </c:pivotFmt>
    </c:pivotFmts>
    <c:plotArea>
      <c:layout/>
      <c:pieChart>
        <c:varyColors val="1"/>
        <c:ser>
          <c:idx val="0"/>
          <c:order val="0"/>
          <c:tx>
            <c:strRef>
              <c:f>'Pivot Tables'!$U$3</c:f>
              <c:strCache>
                <c:ptCount val="1"/>
                <c:pt idx="0">
                  <c:v>Total</c:v>
                </c:pt>
              </c:strCache>
            </c:strRef>
          </c:tx>
          <c:cat>
            <c:strRef>
              <c:f>'Pivot Tables'!$T$4:$T$6</c:f>
              <c:strCache>
                <c:ptCount val="2"/>
                <c:pt idx="0">
                  <c:v>Germany</c:v>
                </c:pt>
                <c:pt idx="1">
                  <c:v>Netherlands</c:v>
                </c:pt>
              </c:strCache>
            </c:strRef>
          </c:cat>
          <c:val>
            <c:numRef>
              <c:f>'Pivot Tables'!$U$4:$U$6</c:f>
              <c:numCache>
                <c:formatCode>General</c:formatCode>
                <c:ptCount val="2"/>
                <c:pt idx="0">
                  <c:v>21</c:v>
                </c:pt>
                <c:pt idx="1">
                  <c:v>19</c:v>
                </c:pt>
              </c:numCache>
            </c:numRef>
          </c:val>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pivotSource>
    <c:name>[Financial_Close_Tasks_With_Formulas.xlsx]Pivot Tables!PivotTable1</c:name>
    <c:fmtId val="4"/>
  </c:pivotSource>
  <c:chart>
    <c:title>
      <c:layout>
        <c:manualLayout>
          <c:xMode val="edge"/>
          <c:yMode val="edge"/>
          <c:x val="2.2222222222222534E-3"/>
          <c:y val="0.27675707203266259"/>
        </c:manualLayout>
      </c:layout>
      <c:overlay val="0"/>
    </c:title>
    <c:autoTitleDeleted val="0"/>
    <c:pivotFmts>
      <c:pivotFmt>
        <c:idx val="0"/>
        <c:marker>
          <c:symbol val="none"/>
        </c:marker>
      </c:pivotFmt>
      <c:pivotFmt>
        <c:idx val="1"/>
        <c:marker>
          <c:symbol val="none"/>
        </c:marker>
      </c:pivotFmt>
      <c:pivotFmt>
        <c:idx val="2"/>
        <c:marker>
          <c:symbol val="none"/>
        </c:marker>
      </c:pivotFmt>
    </c:pivotFmts>
    <c:plotArea>
      <c:layout/>
      <c:pieChart>
        <c:varyColors val="1"/>
        <c:ser>
          <c:idx val="0"/>
          <c:order val="0"/>
          <c:tx>
            <c:strRef>
              <c:f>'Pivot Tables'!$C$3</c:f>
              <c:strCache>
                <c:ptCount val="1"/>
                <c:pt idx="0">
                  <c:v>Total</c:v>
                </c:pt>
              </c:strCache>
            </c:strRef>
          </c:tx>
          <c:cat>
            <c:strRef>
              <c:f>'Pivot Tables'!$B$4:$B$7</c:f>
              <c:strCache>
                <c:ptCount val="3"/>
                <c:pt idx="0">
                  <c:v>Blocked</c:v>
                </c:pt>
                <c:pt idx="1">
                  <c:v>Completed</c:v>
                </c:pt>
                <c:pt idx="2">
                  <c:v>In Progress</c:v>
                </c:pt>
              </c:strCache>
            </c:strRef>
          </c:cat>
          <c:val>
            <c:numRef>
              <c:f>'Pivot Tables'!$C$4:$C$7</c:f>
              <c:numCache>
                <c:formatCode>General</c:formatCode>
                <c:ptCount val="3"/>
                <c:pt idx="0">
                  <c:v>3</c:v>
                </c:pt>
                <c:pt idx="1">
                  <c:v>32</c:v>
                </c:pt>
                <c:pt idx="2">
                  <c:v>5</c:v>
                </c:pt>
              </c:numCache>
            </c:numRef>
          </c:val>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pivotSource>
    <c:name>[Financial_Close_Tasks_With_Formulas.xlsx]Pivot Tables!PivotTable4</c:name>
    <c:fmtId val="2"/>
  </c:pivotSource>
  <c:chart>
    <c:title>
      <c:layout/>
      <c:overlay val="0"/>
    </c:title>
    <c:autoTitleDeleted val="0"/>
    <c:pivotFmts>
      <c:pivotFmt>
        <c:idx val="0"/>
        <c:marker>
          <c:symbol val="none"/>
        </c:marker>
      </c:pivotFmt>
      <c:pivotFmt>
        <c:idx val="1"/>
        <c:marker>
          <c:symbol val="none"/>
        </c:marker>
      </c:pivotFmt>
      <c:pivotFmt>
        <c:idx val="2"/>
        <c:marker>
          <c:symbol val="none"/>
        </c:marker>
      </c:pivotFmt>
    </c:pivotFmts>
    <c:plotArea>
      <c:layout/>
      <c:pieChart>
        <c:varyColors val="1"/>
        <c:ser>
          <c:idx val="0"/>
          <c:order val="0"/>
          <c:tx>
            <c:strRef>
              <c:f>'Pivot Tables'!$F$3</c:f>
              <c:strCache>
                <c:ptCount val="1"/>
                <c:pt idx="0">
                  <c:v>Total</c:v>
                </c:pt>
              </c:strCache>
            </c:strRef>
          </c:tx>
          <c:cat>
            <c:strRef>
              <c:f>'Pivot Tables'!$E$4:$E$9</c:f>
              <c:strCache>
                <c:ptCount val="5"/>
                <c:pt idx="0">
                  <c:v>Accounts Payable</c:v>
                </c:pt>
                <c:pt idx="1">
                  <c:v>Accounts Receivable</c:v>
                </c:pt>
                <c:pt idx="2">
                  <c:v>FP&amp;A</c:v>
                </c:pt>
                <c:pt idx="3">
                  <c:v>General Ledger</c:v>
                </c:pt>
                <c:pt idx="4">
                  <c:v>Tax &amp; Compliance</c:v>
                </c:pt>
              </c:strCache>
            </c:strRef>
          </c:cat>
          <c:val>
            <c:numRef>
              <c:f>'Pivot Tables'!$F$4:$F$9</c:f>
              <c:numCache>
                <c:formatCode>General</c:formatCode>
                <c:ptCount val="5"/>
                <c:pt idx="0">
                  <c:v>12</c:v>
                </c:pt>
                <c:pt idx="1">
                  <c:v>5</c:v>
                </c:pt>
                <c:pt idx="2">
                  <c:v>5</c:v>
                </c:pt>
                <c:pt idx="3">
                  <c:v>10</c:v>
                </c:pt>
                <c:pt idx="4">
                  <c:v>8</c:v>
                </c:pt>
              </c:numCache>
            </c:numRef>
          </c:val>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pivotSource>
    <c:name>[Financial_Close_Tasks_With_Formulas.xlsx]Pivot Tables!PivotTable8</c:name>
    <c:fmtId val="8"/>
  </c:pivotSource>
  <c:chart>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s>
    <c:plotArea>
      <c:layout/>
      <c:barChart>
        <c:barDir val="col"/>
        <c:grouping val="clustered"/>
        <c:varyColors val="0"/>
        <c:ser>
          <c:idx val="0"/>
          <c:order val="0"/>
          <c:tx>
            <c:strRef>
              <c:f>'Pivot Tables'!$I$3:$I$4</c:f>
              <c:strCache>
                <c:ptCount val="1"/>
                <c:pt idx="0">
                  <c:v>Blocked</c:v>
                </c:pt>
              </c:strCache>
            </c:strRef>
          </c:tx>
          <c:invertIfNegative val="0"/>
          <c:cat>
            <c:strRef>
              <c:f>'Pivot Tables'!$H$5:$H$10</c:f>
              <c:strCache>
                <c:ptCount val="5"/>
                <c:pt idx="0">
                  <c:v>Accounts Payable</c:v>
                </c:pt>
                <c:pt idx="1">
                  <c:v>Accounts Receivable</c:v>
                </c:pt>
                <c:pt idx="2">
                  <c:v>FP&amp;A</c:v>
                </c:pt>
                <c:pt idx="3">
                  <c:v>General Ledger</c:v>
                </c:pt>
                <c:pt idx="4">
                  <c:v>Tax &amp; Compliance</c:v>
                </c:pt>
              </c:strCache>
            </c:strRef>
          </c:cat>
          <c:val>
            <c:numRef>
              <c:f>'Pivot Tables'!$I$5:$I$10</c:f>
              <c:numCache>
                <c:formatCode>General</c:formatCode>
                <c:ptCount val="5"/>
                <c:pt idx="0">
                  <c:v>1</c:v>
                </c:pt>
                <c:pt idx="1">
                  <c:v>1</c:v>
                </c:pt>
                <c:pt idx="4">
                  <c:v>1</c:v>
                </c:pt>
              </c:numCache>
            </c:numRef>
          </c:val>
        </c:ser>
        <c:ser>
          <c:idx val="1"/>
          <c:order val="1"/>
          <c:tx>
            <c:strRef>
              <c:f>'Pivot Tables'!$J$3:$J$4</c:f>
              <c:strCache>
                <c:ptCount val="1"/>
                <c:pt idx="0">
                  <c:v>In Progress</c:v>
                </c:pt>
              </c:strCache>
            </c:strRef>
          </c:tx>
          <c:invertIfNegative val="0"/>
          <c:cat>
            <c:strRef>
              <c:f>'Pivot Tables'!$H$5:$H$10</c:f>
              <c:strCache>
                <c:ptCount val="5"/>
                <c:pt idx="0">
                  <c:v>Accounts Payable</c:v>
                </c:pt>
                <c:pt idx="1">
                  <c:v>Accounts Receivable</c:v>
                </c:pt>
                <c:pt idx="2">
                  <c:v>FP&amp;A</c:v>
                </c:pt>
                <c:pt idx="3">
                  <c:v>General Ledger</c:v>
                </c:pt>
                <c:pt idx="4">
                  <c:v>Tax &amp; Compliance</c:v>
                </c:pt>
              </c:strCache>
            </c:strRef>
          </c:cat>
          <c:val>
            <c:numRef>
              <c:f>'Pivot Tables'!$J$5:$J$10</c:f>
              <c:numCache>
                <c:formatCode>General</c:formatCode>
                <c:ptCount val="5"/>
                <c:pt idx="2">
                  <c:v>1</c:v>
                </c:pt>
                <c:pt idx="3">
                  <c:v>2</c:v>
                </c:pt>
                <c:pt idx="4">
                  <c:v>2</c:v>
                </c:pt>
              </c:numCache>
            </c:numRef>
          </c:val>
        </c:ser>
        <c:dLbls>
          <c:showLegendKey val="0"/>
          <c:showVal val="0"/>
          <c:showCatName val="0"/>
          <c:showSerName val="0"/>
          <c:showPercent val="0"/>
          <c:showBubbleSize val="0"/>
        </c:dLbls>
        <c:gapWidth val="150"/>
        <c:axId val="216901120"/>
        <c:axId val="216902656"/>
      </c:barChart>
      <c:catAx>
        <c:axId val="216901120"/>
        <c:scaling>
          <c:orientation val="minMax"/>
        </c:scaling>
        <c:delete val="0"/>
        <c:axPos val="b"/>
        <c:majorTickMark val="out"/>
        <c:minorTickMark val="none"/>
        <c:tickLblPos val="nextTo"/>
        <c:crossAx val="216902656"/>
        <c:crosses val="autoZero"/>
        <c:auto val="1"/>
        <c:lblAlgn val="ctr"/>
        <c:lblOffset val="100"/>
        <c:noMultiLvlLbl val="0"/>
      </c:catAx>
      <c:valAx>
        <c:axId val="216902656"/>
        <c:scaling>
          <c:orientation val="minMax"/>
        </c:scaling>
        <c:delete val="0"/>
        <c:axPos val="l"/>
        <c:majorGridlines/>
        <c:numFmt formatCode="General" sourceLinked="1"/>
        <c:majorTickMark val="out"/>
        <c:minorTickMark val="none"/>
        <c:tickLblPos val="nextTo"/>
        <c:crossAx val="21690112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pivotSource>
    <c:name>[Financial_Close_Tasks_With_Formulas.xlsx]Pivot Tables!PivotTable5</c:name>
    <c:fmtId val="2"/>
  </c:pivotSource>
  <c:chart>
    <c:title>
      <c:layout/>
      <c:overlay val="0"/>
    </c:title>
    <c:autoTitleDeleted val="0"/>
    <c:pivotFmts>
      <c:pivotFmt>
        <c:idx val="0"/>
        <c:marker>
          <c:symbol val="none"/>
        </c:marker>
      </c:pivotFmt>
      <c:pivotFmt>
        <c:idx val="1"/>
        <c:marker>
          <c:symbol val="none"/>
        </c:marker>
      </c:pivotFmt>
      <c:pivotFmt>
        <c:idx val="2"/>
        <c:marker>
          <c:symbol val="none"/>
        </c:marker>
      </c:pivotFmt>
    </c:pivotFmts>
    <c:plotArea>
      <c:layout/>
      <c:pieChart>
        <c:varyColors val="1"/>
        <c:ser>
          <c:idx val="0"/>
          <c:order val="0"/>
          <c:tx>
            <c:strRef>
              <c:f>'Pivot Tables'!$U$3</c:f>
              <c:strCache>
                <c:ptCount val="1"/>
                <c:pt idx="0">
                  <c:v>Total</c:v>
                </c:pt>
              </c:strCache>
            </c:strRef>
          </c:tx>
          <c:cat>
            <c:strRef>
              <c:f>'Pivot Tables'!$T$4:$T$6</c:f>
              <c:strCache>
                <c:ptCount val="2"/>
                <c:pt idx="0">
                  <c:v>Germany</c:v>
                </c:pt>
                <c:pt idx="1">
                  <c:v>Netherlands</c:v>
                </c:pt>
              </c:strCache>
            </c:strRef>
          </c:cat>
          <c:val>
            <c:numRef>
              <c:f>'Pivot Tables'!$U$4:$U$6</c:f>
              <c:numCache>
                <c:formatCode>General</c:formatCode>
                <c:ptCount val="2"/>
                <c:pt idx="0">
                  <c:v>21</c:v>
                </c:pt>
                <c:pt idx="1">
                  <c:v>19</c:v>
                </c:pt>
              </c:numCache>
            </c:numRef>
          </c:val>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342900</xdr:colOff>
      <xdr:row>12</xdr:row>
      <xdr:rowOff>38100</xdr:rowOff>
    </xdr:from>
    <xdr:to>
      <xdr:col>3</xdr:col>
      <xdr:colOff>236220</xdr:colOff>
      <xdr:row>27</xdr:row>
      <xdr:rowOff>3810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502920</xdr:colOff>
      <xdr:row>11</xdr:row>
      <xdr:rowOff>45720</xdr:rowOff>
    </xdr:from>
    <xdr:to>
      <xdr:col>6</xdr:col>
      <xdr:colOff>236220</xdr:colOff>
      <xdr:row>28</xdr:row>
      <xdr:rowOff>76200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518160</xdr:colOff>
      <xdr:row>11</xdr:row>
      <xdr:rowOff>125730</xdr:rowOff>
    </xdr:from>
    <xdr:to>
      <xdr:col>12</xdr:col>
      <xdr:colOff>213360</xdr:colOff>
      <xdr:row>27</xdr:row>
      <xdr:rowOff>114300</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495300</xdr:colOff>
      <xdr:row>21</xdr:row>
      <xdr:rowOff>7620</xdr:rowOff>
    </xdr:from>
    <xdr:to>
      <xdr:col>18</xdr:col>
      <xdr:colOff>160020</xdr:colOff>
      <xdr:row>37</xdr:row>
      <xdr:rowOff>152400</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320040</xdr:colOff>
      <xdr:row>7</xdr:row>
      <xdr:rowOff>26670</xdr:rowOff>
    </xdr:from>
    <xdr:to>
      <xdr:col>21</xdr:col>
      <xdr:colOff>281940</xdr:colOff>
      <xdr:row>19</xdr:row>
      <xdr:rowOff>175260</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510540</xdr:colOff>
      <xdr:row>7</xdr:row>
      <xdr:rowOff>43831</xdr:rowOff>
    </xdr:from>
    <xdr:to>
      <xdr:col>4</xdr:col>
      <xdr:colOff>493059</xdr:colOff>
      <xdr:row>25</xdr:row>
      <xdr:rowOff>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229625</xdr:colOff>
      <xdr:row>7</xdr:row>
      <xdr:rowOff>56894</xdr:rowOff>
    </xdr:from>
    <xdr:to>
      <xdr:col>9</xdr:col>
      <xdr:colOff>387468</xdr:colOff>
      <xdr:row>24</xdr:row>
      <xdr:rowOff>124385</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60704</xdr:colOff>
      <xdr:row>7</xdr:row>
      <xdr:rowOff>52635</xdr:rowOff>
    </xdr:from>
    <xdr:to>
      <xdr:col>17</xdr:col>
      <xdr:colOff>206187</xdr:colOff>
      <xdr:row>24</xdr:row>
      <xdr:rowOff>98611</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481149</xdr:colOff>
      <xdr:row>26</xdr:row>
      <xdr:rowOff>15240</xdr:rowOff>
    </xdr:from>
    <xdr:to>
      <xdr:col>4</xdr:col>
      <xdr:colOff>475129</xdr:colOff>
      <xdr:row>43</xdr:row>
      <xdr:rowOff>62753</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Windows User" refreshedDate="45889.58755462963" createdVersion="4" refreshedVersion="4" minRefreshableVersion="3" recordCount="40">
  <cacheSource type="worksheet">
    <worksheetSource name="TasksData"/>
  </cacheSource>
  <cacheFields count="12">
    <cacheField name="Task ID" numFmtId="0">
      <sharedItems/>
    </cacheField>
    <cacheField name="Department" numFmtId="0">
      <sharedItems count="5">
        <s v="Accounts Payable"/>
        <s v="Accounts Receivable"/>
        <s v="General Ledger"/>
        <s v="Tax &amp; Compliance"/>
        <s v="FP&amp;A"/>
      </sharedItems>
    </cacheField>
    <cacheField name="Task Name" numFmtId="0">
      <sharedItems/>
    </cacheField>
    <cacheField name="Assigned To" numFmtId="0">
      <sharedItems count="15">
        <s v="Accounts_User_4"/>
        <s v="Accounts_User_3"/>
        <s v="General_User_5"/>
        <s v="Tax_User_1"/>
        <s v="Tax_User_4"/>
        <s v="Accounts_User_1"/>
        <s v="General_User_4"/>
        <s v="Accounts_User_5"/>
        <s v="Tax_User_3"/>
        <s v="General_User_1"/>
        <s v="FP&amp;A_User_5"/>
        <s v="General_User_2"/>
        <s v="Tax_User_5"/>
        <s v="FP&amp;A_User_1"/>
        <s v="FP&amp;A_User_3"/>
      </sharedItems>
    </cacheField>
    <cacheField name="Country" numFmtId="0">
      <sharedItems count="2">
        <s v="Netherlands"/>
        <s v="Germany"/>
      </sharedItems>
    </cacheField>
    <cacheField name="Due Date" numFmtId="166">
      <sharedItems containsSemiMixedTypes="0" containsNonDate="0" containsDate="1" containsString="0" minDate="2025-08-02T00:00:00" maxDate="2025-08-07T00:00:00"/>
    </cacheField>
    <cacheField name="Status" numFmtId="0">
      <sharedItems count="4">
        <s v="Completed"/>
        <s v="In Progress"/>
        <s v="Blocked"/>
        <s v="Not Started" u="1"/>
      </sharedItems>
    </cacheField>
    <cacheField name="Completion Date" numFmtId="165">
      <sharedItems containsNonDate="0" containsDate="1" containsString="0" containsBlank="1" minDate="2025-08-01T00:00:00" maxDate="2025-08-07T00:00:00"/>
    </cacheField>
    <cacheField name="Critical?" numFmtId="0">
      <sharedItems/>
    </cacheField>
    <cacheField name="Notes" numFmtId="0">
      <sharedItems containsNonDate="0" containsString="0" containsBlank="1"/>
    </cacheField>
    <cacheField name="Days Remaining" numFmtId="0">
      <sharedItems containsMixedTypes="1" containsNumber="1" containsInteger="1" minValue="-18" maxValue="-14"/>
    </cacheField>
    <cacheField name="Is Overdue?"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0">
  <r>
    <s v="TASK_001"/>
    <x v="0"/>
    <s v="Match invoices with bookings"/>
    <x v="0"/>
    <x v="0"/>
    <d v="2025-08-05T00:00:00"/>
    <x v="0"/>
    <d v="2025-08-04T00:00:00"/>
    <s v="No"/>
    <m/>
    <s v="Done"/>
    <s v="No"/>
  </r>
  <r>
    <s v="TASK_002"/>
    <x v="1"/>
    <s v="Follow up on outstanding invoices"/>
    <x v="1"/>
    <x v="0"/>
    <d v="2025-08-02T00:00:00"/>
    <x v="0"/>
    <d v="2025-08-01T00:00:00"/>
    <s v="No"/>
    <m/>
    <s v="Done"/>
    <s v="No"/>
  </r>
  <r>
    <s v="TASK_003"/>
    <x v="1"/>
    <s v="Reconcile customer payments"/>
    <x v="1"/>
    <x v="1"/>
    <d v="2025-08-06T00:00:00"/>
    <x v="0"/>
    <d v="2025-08-05T00:00:00"/>
    <s v="Yes"/>
    <m/>
    <s v="Done"/>
    <s v="No"/>
  </r>
  <r>
    <s v="TASK_004"/>
    <x v="0"/>
    <s v="Accrue supplier invoices"/>
    <x v="0"/>
    <x v="0"/>
    <d v="2025-08-03T00:00:00"/>
    <x v="0"/>
    <d v="2025-08-01T00:00:00"/>
    <s v="Yes"/>
    <m/>
    <s v="Done"/>
    <s v="No"/>
  </r>
  <r>
    <s v="TASK_005"/>
    <x v="0"/>
    <s v="Match invoices with bookings"/>
    <x v="1"/>
    <x v="1"/>
    <d v="2025-08-04T00:00:00"/>
    <x v="0"/>
    <d v="2025-08-04T00:00:00"/>
    <s v="Yes"/>
    <m/>
    <s v="Done"/>
    <s v="No"/>
  </r>
  <r>
    <s v="TASK_006"/>
    <x v="2"/>
    <s v="Post payroll journal entries"/>
    <x v="2"/>
    <x v="1"/>
    <d v="2025-08-03T00:00:00"/>
    <x v="1"/>
    <m/>
    <s v="No"/>
    <m/>
    <n v="-17"/>
    <s v="Yes"/>
  </r>
  <r>
    <s v="TASK_007"/>
    <x v="3"/>
    <s v="Review intercompany charges"/>
    <x v="3"/>
    <x v="1"/>
    <d v="2025-08-06T00:00:00"/>
    <x v="0"/>
    <d v="2025-08-04T00:00:00"/>
    <s v="Yes"/>
    <m/>
    <s v="Done"/>
    <s v="No"/>
  </r>
  <r>
    <s v="TASK_008"/>
    <x v="3"/>
    <s v="Review intercompany charges"/>
    <x v="4"/>
    <x v="1"/>
    <d v="2025-08-04T00:00:00"/>
    <x v="0"/>
    <d v="2025-08-04T00:00:00"/>
    <s v="No"/>
    <m/>
    <s v="Done"/>
    <s v="No"/>
  </r>
  <r>
    <s v="TASK_009"/>
    <x v="1"/>
    <s v="Reconcile customer payments"/>
    <x v="5"/>
    <x v="0"/>
    <d v="2025-08-02T00:00:00"/>
    <x v="0"/>
    <d v="2025-08-01T00:00:00"/>
    <s v="No"/>
    <m/>
    <s v="Done"/>
    <s v="No"/>
  </r>
  <r>
    <s v="TASK_010"/>
    <x v="0"/>
    <s v="Accrue supplier invoices"/>
    <x v="1"/>
    <x v="0"/>
    <d v="2025-08-06T00:00:00"/>
    <x v="0"/>
    <d v="2025-08-06T00:00:00"/>
    <s v="No"/>
    <m/>
    <s v="Done"/>
    <s v="No"/>
  </r>
  <r>
    <s v="TASK_011"/>
    <x v="0"/>
    <s v="Match invoices with bookings"/>
    <x v="1"/>
    <x v="1"/>
    <d v="2025-08-04T00:00:00"/>
    <x v="0"/>
    <d v="2025-08-04T00:00:00"/>
    <s v="No"/>
    <m/>
    <s v="Done"/>
    <s v="No"/>
  </r>
  <r>
    <s v="TASK_012"/>
    <x v="0"/>
    <s v="Verify travel agent bills"/>
    <x v="0"/>
    <x v="0"/>
    <d v="2025-08-06T00:00:00"/>
    <x v="0"/>
    <d v="2025-08-05T00:00:00"/>
    <s v="No"/>
    <m/>
    <s v="Done"/>
    <s v="No"/>
  </r>
  <r>
    <s v="TASK_013"/>
    <x v="2"/>
    <s v="Perform FX revaluation"/>
    <x v="6"/>
    <x v="0"/>
    <d v="2025-08-05T00:00:00"/>
    <x v="0"/>
    <d v="2025-08-05T00:00:00"/>
    <s v="No"/>
    <m/>
    <s v="Done"/>
    <s v="No"/>
  </r>
  <r>
    <s v="TASK_014"/>
    <x v="0"/>
    <s v="Match invoices with bookings"/>
    <x v="1"/>
    <x v="1"/>
    <d v="2025-08-05T00:00:00"/>
    <x v="0"/>
    <d v="2025-08-05T00:00:00"/>
    <s v="Yes"/>
    <m/>
    <s v="Done"/>
    <s v="No"/>
  </r>
  <r>
    <s v="TASK_015"/>
    <x v="0"/>
    <s v="Accrue supplier invoices"/>
    <x v="7"/>
    <x v="1"/>
    <d v="2025-08-04T00:00:00"/>
    <x v="0"/>
    <d v="2025-08-04T00:00:00"/>
    <s v="Yes"/>
    <m/>
    <s v="Done"/>
    <s v="No"/>
  </r>
  <r>
    <s v="TASK_016"/>
    <x v="0"/>
    <s v="Accrue supplier invoices"/>
    <x v="1"/>
    <x v="1"/>
    <d v="2025-08-05T00:00:00"/>
    <x v="2"/>
    <m/>
    <s v="No"/>
    <m/>
    <n v="-15"/>
    <s v="Yes"/>
  </r>
  <r>
    <s v="TASK_017"/>
    <x v="1"/>
    <s v="Reconcile customer payments"/>
    <x v="5"/>
    <x v="1"/>
    <d v="2025-08-06T00:00:00"/>
    <x v="2"/>
    <m/>
    <s v="No"/>
    <m/>
    <n v="-14"/>
    <s v="Yes"/>
  </r>
  <r>
    <s v="TASK_018"/>
    <x v="0"/>
    <s v="Accrue supplier invoices"/>
    <x v="7"/>
    <x v="1"/>
    <d v="2025-08-03T00:00:00"/>
    <x v="0"/>
    <d v="2025-08-03T00:00:00"/>
    <s v="Yes"/>
    <m/>
    <s v="Done"/>
    <s v="No"/>
  </r>
  <r>
    <s v="TASK_019"/>
    <x v="3"/>
    <s v="Review intercompany charges"/>
    <x v="8"/>
    <x v="0"/>
    <d v="2025-08-03T00:00:00"/>
    <x v="0"/>
    <d v="2025-08-03T00:00:00"/>
    <s v="No"/>
    <m/>
    <s v="Done"/>
    <s v="No"/>
  </r>
  <r>
    <s v="TASK_020"/>
    <x v="2"/>
    <s v="Clear suspense accounts"/>
    <x v="9"/>
    <x v="0"/>
    <d v="2025-08-06T00:00:00"/>
    <x v="0"/>
    <d v="2025-08-06T00:00:00"/>
    <s v="Yes"/>
    <m/>
    <s v="Done"/>
    <s v="No"/>
  </r>
  <r>
    <s v="TASK_021"/>
    <x v="2"/>
    <s v="Clear suspense accounts"/>
    <x v="2"/>
    <x v="0"/>
    <d v="2025-08-05T00:00:00"/>
    <x v="0"/>
    <d v="2025-08-05T00:00:00"/>
    <s v="No"/>
    <m/>
    <s v="Done"/>
    <s v="No"/>
  </r>
  <r>
    <s v="TASK_022"/>
    <x v="4"/>
    <s v="Submit financial results to HQ"/>
    <x v="10"/>
    <x v="1"/>
    <d v="2025-08-04T00:00:00"/>
    <x v="0"/>
    <d v="2025-08-04T00:00:00"/>
    <s v="Yes"/>
    <m/>
    <s v="Done"/>
    <s v="No"/>
  </r>
  <r>
    <s v="TASK_023"/>
    <x v="2"/>
    <s v="Post payroll journal entries"/>
    <x v="11"/>
    <x v="1"/>
    <d v="2025-08-05T00:00:00"/>
    <x v="0"/>
    <d v="2025-08-05T00:00:00"/>
    <s v="No"/>
    <m/>
    <s v="Done"/>
    <s v="No"/>
  </r>
  <r>
    <s v="TASK_024"/>
    <x v="3"/>
    <s v="Book VAT entries"/>
    <x v="4"/>
    <x v="1"/>
    <d v="2025-08-06T00:00:00"/>
    <x v="0"/>
    <d v="2025-08-06T00:00:00"/>
    <s v="No"/>
    <m/>
    <s v="Done"/>
    <s v="No"/>
  </r>
  <r>
    <s v="TASK_025"/>
    <x v="3"/>
    <s v="Prepare statutory tax report"/>
    <x v="12"/>
    <x v="1"/>
    <d v="2025-08-03T00:00:00"/>
    <x v="0"/>
    <d v="2025-08-01T00:00:00"/>
    <s v="No"/>
    <m/>
    <s v="Done"/>
    <s v="No"/>
  </r>
  <r>
    <s v="TASK_026"/>
    <x v="0"/>
    <s v="Match invoices with bookings"/>
    <x v="1"/>
    <x v="0"/>
    <d v="2025-08-06T00:00:00"/>
    <x v="0"/>
    <d v="2025-08-06T00:00:00"/>
    <s v="No"/>
    <m/>
    <s v="Done"/>
    <s v="No"/>
  </r>
  <r>
    <s v="TASK_027"/>
    <x v="2"/>
    <s v="Clear suspense accounts"/>
    <x v="2"/>
    <x v="0"/>
    <d v="2025-08-04T00:00:00"/>
    <x v="0"/>
    <d v="2025-08-01T00:00:00"/>
    <s v="Yes"/>
    <m/>
    <s v="Done"/>
    <s v="No"/>
  </r>
  <r>
    <s v="TASK_028"/>
    <x v="4"/>
    <s v="Submit financial results to HQ"/>
    <x v="13"/>
    <x v="0"/>
    <d v="2025-08-06T00:00:00"/>
    <x v="1"/>
    <m/>
    <s v="No"/>
    <m/>
    <n v="-14"/>
    <s v="Yes"/>
  </r>
  <r>
    <s v="TASK_029"/>
    <x v="3"/>
    <s v="Prepare statutory tax report"/>
    <x v="8"/>
    <x v="1"/>
    <d v="2025-08-03T00:00:00"/>
    <x v="2"/>
    <m/>
    <s v="No"/>
    <m/>
    <n v="-17"/>
    <s v="Yes"/>
  </r>
  <r>
    <s v="TASK_030"/>
    <x v="2"/>
    <s v="Perform FX revaluation"/>
    <x v="2"/>
    <x v="1"/>
    <d v="2025-08-05T00:00:00"/>
    <x v="0"/>
    <d v="2025-08-05T00:00:00"/>
    <s v="Yes"/>
    <m/>
    <s v="Done"/>
    <s v="No"/>
  </r>
  <r>
    <s v="TASK_031"/>
    <x v="2"/>
    <s v="Clear suspense accounts"/>
    <x v="9"/>
    <x v="1"/>
    <d v="2025-08-06T00:00:00"/>
    <x v="0"/>
    <d v="2025-08-06T00:00:00"/>
    <s v="No"/>
    <m/>
    <s v="Done"/>
    <s v="No"/>
  </r>
  <r>
    <s v="TASK_032"/>
    <x v="1"/>
    <s v="Confirm revenue recognition"/>
    <x v="1"/>
    <x v="1"/>
    <d v="2025-08-03T00:00:00"/>
    <x v="0"/>
    <d v="2025-08-01T00:00:00"/>
    <s v="Yes"/>
    <m/>
    <s v="Done"/>
    <s v="No"/>
  </r>
  <r>
    <s v="TASK_033"/>
    <x v="4"/>
    <s v="Validate monthly P&amp;L"/>
    <x v="14"/>
    <x v="0"/>
    <d v="2025-08-04T00:00:00"/>
    <x v="0"/>
    <d v="2025-08-04T00:00:00"/>
    <s v="Yes"/>
    <m/>
    <s v="Done"/>
    <s v="No"/>
  </r>
  <r>
    <s v="TASK_034"/>
    <x v="4"/>
    <s v="Submit financial results to HQ"/>
    <x v="13"/>
    <x v="1"/>
    <d v="2025-08-05T00:00:00"/>
    <x v="0"/>
    <d v="2025-08-05T00:00:00"/>
    <s v="Yes"/>
    <m/>
    <s v="Done"/>
    <s v="No"/>
  </r>
  <r>
    <s v="TASK_035"/>
    <x v="2"/>
    <s v="Perform FX revaluation"/>
    <x v="11"/>
    <x v="0"/>
    <d v="2025-08-02T00:00:00"/>
    <x v="1"/>
    <m/>
    <s v="No"/>
    <m/>
    <n v="-18"/>
    <s v="Yes"/>
  </r>
  <r>
    <s v="TASK_036"/>
    <x v="4"/>
    <s v="Update monthly forecast"/>
    <x v="13"/>
    <x v="0"/>
    <d v="2025-08-06T00:00:00"/>
    <x v="0"/>
    <d v="2025-08-06T00:00:00"/>
    <s v="Yes"/>
    <m/>
    <s v="Done"/>
    <s v="No"/>
  </r>
  <r>
    <s v="TASK_037"/>
    <x v="2"/>
    <s v="Post payroll journal entries"/>
    <x v="6"/>
    <x v="0"/>
    <d v="2025-08-05T00:00:00"/>
    <x v="0"/>
    <d v="2025-08-05T00:00:00"/>
    <s v="Yes"/>
    <m/>
    <s v="Done"/>
    <s v="No"/>
  </r>
  <r>
    <s v="TASK_038"/>
    <x v="0"/>
    <s v="Verify travel agent bills"/>
    <x v="1"/>
    <x v="0"/>
    <d v="2025-08-06T00:00:00"/>
    <x v="0"/>
    <d v="2025-08-06T00:00:00"/>
    <s v="No"/>
    <m/>
    <s v="Done"/>
    <s v="No"/>
  </r>
  <r>
    <s v="TASK_039"/>
    <x v="3"/>
    <s v="Review intercompany charges"/>
    <x v="4"/>
    <x v="0"/>
    <d v="2025-08-06T00:00:00"/>
    <x v="1"/>
    <m/>
    <s v="No"/>
    <m/>
    <n v="-14"/>
    <s v="Yes"/>
  </r>
  <r>
    <s v="TASK_040"/>
    <x v="3"/>
    <s v="Book VAT entries"/>
    <x v="12"/>
    <x v="1"/>
    <d v="2025-08-05T00:00:00"/>
    <x v="1"/>
    <m/>
    <s v="No"/>
    <m/>
    <n v="-15"/>
    <s v="Y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rowHeaderCaption="Department">
  <location ref="E3:F9" firstHeaderRow="1" firstDataRow="1" firstDataCol="1"/>
  <pivotFields count="12">
    <pivotField dataField="1" showAll="0"/>
    <pivotField axis="axisRow" showAll="0">
      <items count="6">
        <item x="0"/>
        <item x="1"/>
        <item x="4"/>
        <item x="2"/>
        <item x="3"/>
        <item t="default"/>
      </items>
    </pivotField>
    <pivotField showAll="0"/>
    <pivotField showAll="0"/>
    <pivotField showAll="0"/>
    <pivotField numFmtId="164" showAll="0"/>
    <pivotField showAll="0"/>
    <pivotField showAll="0"/>
    <pivotField showAll="0"/>
    <pivotField showAll="0"/>
    <pivotField showAll="0"/>
    <pivotField showAll="0"/>
  </pivotFields>
  <rowFields count="1">
    <field x="1"/>
  </rowFields>
  <rowItems count="6">
    <i>
      <x/>
    </i>
    <i>
      <x v="1"/>
    </i>
    <i>
      <x v="2"/>
    </i>
    <i>
      <x v="3"/>
    </i>
    <i>
      <x v="4"/>
    </i>
    <i t="grand">
      <x/>
    </i>
  </rowItems>
  <colItems count="1">
    <i/>
  </colItems>
  <dataFields count="1">
    <dataField name="Count of Task ID" fld="0"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5" rowHeaderCaption="Status">
  <location ref="B3:C7" firstHeaderRow="1" firstDataRow="1" firstDataCol="1"/>
  <pivotFields count="12">
    <pivotField dataField="1" showAll="0"/>
    <pivotField showAll="0"/>
    <pivotField showAll="0"/>
    <pivotField showAll="0"/>
    <pivotField showAll="0"/>
    <pivotField numFmtId="164" showAll="0"/>
    <pivotField axis="axisRow" showAll="0">
      <items count="5">
        <item x="2"/>
        <item x="0"/>
        <item x="1"/>
        <item m="1" x="3"/>
        <item t="default"/>
      </items>
    </pivotField>
    <pivotField showAll="0"/>
    <pivotField showAll="0"/>
    <pivotField showAll="0"/>
    <pivotField showAll="0"/>
    <pivotField showAll="0"/>
  </pivotFields>
  <rowFields count="1">
    <field x="6"/>
  </rowFields>
  <rowItems count="4">
    <i>
      <x/>
    </i>
    <i>
      <x v="1"/>
    </i>
    <i>
      <x v="2"/>
    </i>
    <i t="grand">
      <x/>
    </i>
  </rowItems>
  <colItems count="1">
    <i/>
  </colItems>
  <dataFields count="1">
    <dataField name="Count of Task ID" fld="0" subtotal="count" baseField="0" baseItem="0"/>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9" rowHeaderCaption="Departments" colHeaderCaption="">
  <location ref="H3:K10" firstHeaderRow="1" firstDataRow="2" firstDataCol="1"/>
  <pivotFields count="12">
    <pivotField dataField="1" showAll="0"/>
    <pivotField axis="axisRow" showAll="0">
      <items count="6">
        <item x="0"/>
        <item x="1"/>
        <item x="4"/>
        <item x="2"/>
        <item x="3"/>
        <item t="default"/>
      </items>
    </pivotField>
    <pivotField showAll="0"/>
    <pivotField showAll="0"/>
    <pivotField showAll="0"/>
    <pivotField numFmtId="164" showAll="0"/>
    <pivotField axis="axisCol" showAll="0">
      <items count="5">
        <item x="2"/>
        <item h="1" x="0"/>
        <item x="1"/>
        <item m="1" x="3"/>
        <item t="default"/>
      </items>
    </pivotField>
    <pivotField showAll="0"/>
    <pivotField showAll="0"/>
    <pivotField showAll="0"/>
    <pivotField showAll="0"/>
    <pivotField showAll="0"/>
  </pivotFields>
  <rowFields count="1">
    <field x="1"/>
  </rowFields>
  <rowItems count="6">
    <i>
      <x/>
    </i>
    <i>
      <x v="1"/>
    </i>
    <i>
      <x v="2"/>
    </i>
    <i>
      <x v="3"/>
    </i>
    <i>
      <x v="4"/>
    </i>
    <i t="grand">
      <x/>
    </i>
  </rowItems>
  <colFields count="1">
    <field x="6"/>
  </colFields>
  <colItems count="3">
    <i>
      <x/>
    </i>
    <i>
      <x v="2"/>
    </i>
    <i t="grand">
      <x/>
    </i>
  </colItems>
  <dataFields count="1">
    <dataField name="Uncompleted Tasks" fld="0" subtotal="count" baseField="0" baseItem="0"/>
  </dataFields>
  <chartFormats count="27">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2"/>
          </reference>
        </references>
      </pivotArea>
    </chartFormat>
    <chartFormat chart="0" format="2" series="1">
      <pivotArea type="data" outline="0" fieldPosition="0">
        <references count="2">
          <reference field="4294967294" count="1" selected="0">
            <x v="0"/>
          </reference>
          <reference field="6" count="1" selected="0">
            <x v="3"/>
          </reference>
        </references>
      </pivotArea>
    </chartFormat>
    <chartFormat chart="0" format="3" series="1">
      <pivotArea type="data" outline="0" fieldPosition="0">
        <references count="2">
          <reference field="4294967294" count="1" selected="0">
            <x v="0"/>
          </reference>
          <reference field="6" count="1" selected="0">
            <x v="1"/>
          </reference>
        </references>
      </pivotArea>
    </chartFormat>
    <chartFormat chart="1" format="0" series="1">
      <pivotArea type="data" outline="0" fieldPosition="0">
        <references count="2">
          <reference field="4294967294" count="1" selected="0">
            <x v="0"/>
          </reference>
          <reference field="6" count="1" selected="0">
            <x v="1"/>
          </reference>
        </references>
      </pivotArea>
    </chartFormat>
    <chartFormat chart="1" format="1" series="1">
      <pivotArea type="data" outline="0" fieldPosition="0">
        <references count="2">
          <reference field="4294967294" count="1" selected="0">
            <x v="0"/>
          </reference>
          <reference field="6" count="1" selected="0">
            <x v="2"/>
          </reference>
        </references>
      </pivotArea>
    </chartFormat>
    <chartFormat chart="1" format="2" series="1">
      <pivotArea type="data" outline="0" fieldPosition="0">
        <references count="2">
          <reference field="4294967294" count="1" selected="0">
            <x v="0"/>
          </reference>
          <reference field="6" count="1" selected="0">
            <x v="3"/>
          </reference>
        </references>
      </pivotArea>
    </chartFormat>
    <chartFormat chart="1" format="3" series="1">
      <pivotArea type="data" outline="0" fieldPosition="0">
        <references count="2">
          <reference field="4294967294" count="1" selected="0">
            <x v="0"/>
          </reference>
          <reference field="6" count="1" selected="0">
            <x v="0"/>
          </reference>
        </references>
      </pivotArea>
    </chartFormat>
    <chartFormat chart="2" format="0" series="1">
      <pivotArea type="data" outline="0" fieldPosition="0">
        <references count="2">
          <reference field="4294967294" count="1" selected="0">
            <x v="0"/>
          </reference>
          <reference field="6" count="1" selected="0">
            <x v="0"/>
          </reference>
        </references>
      </pivotArea>
    </chartFormat>
    <chartFormat chart="2" format="1" series="1">
      <pivotArea type="data" outline="0" fieldPosition="0">
        <references count="2">
          <reference field="4294967294" count="1" selected="0">
            <x v="0"/>
          </reference>
          <reference field="6" count="1" selected="0">
            <x v="2"/>
          </reference>
        </references>
      </pivotArea>
    </chartFormat>
    <chartFormat chart="2" format="2" series="1">
      <pivotArea type="data" outline="0" fieldPosition="0">
        <references count="2">
          <reference field="4294967294" count="1" selected="0">
            <x v="0"/>
          </reference>
          <reference field="6" count="1" selected="0">
            <x v="3"/>
          </reference>
        </references>
      </pivotArea>
    </chartFormat>
    <chartFormat chart="2" format="3" series="1">
      <pivotArea type="data" outline="0" fieldPosition="0">
        <references count="2">
          <reference field="4294967294" count="1" selected="0">
            <x v="0"/>
          </reference>
          <reference field="6" count="1" selected="0">
            <x v="1"/>
          </reference>
        </references>
      </pivotArea>
    </chartFormat>
    <chartFormat chart="3" format="0" series="1">
      <pivotArea type="data" outline="0" fieldPosition="0">
        <references count="2">
          <reference field="4294967294" count="1" selected="0">
            <x v="0"/>
          </reference>
          <reference field="6" count="1" selected="0">
            <x v="0"/>
          </reference>
        </references>
      </pivotArea>
    </chartFormat>
    <chartFormat chart="3" format="1" series="1">
      <pivotArea type="data" outline="0" fieldPosition="0">
        <references count="2">
          <reference field="4294967294" count="1" selected="0">
            <x v="0"/>
          </reference>
          <reference field="6" count="1" selected="0">
            <x v="2"/>
          </reference>
        </references>
      </pivotArea>
    </chartFormat>
    <chartFormat chart="3" format="2" series="1">
      <pivotArea type="data" outline="0" fieldPosition="0">
        <references count="2">
          <reference field="4294967294" count="1" selected="0">
            <x v="0"/>
          </reference>
          <reference field="6" count="1" selected="0">
            <x v="3"/>
          </reference>
        </references>
      </pivotArea>
    </chartFormat>
    <chartFormat chart="4" format="0" series="1">
      <pivotArea type="data" outline="0" fieldPosition="0">
        <references count="2">
          <reference field="4294967294" count="1" selected="0">
            <x v="0"/>
          </reference>
          <reference field="6" count="1" selected="0">
            <x v="0"/>
          </reference>
        </references>
      </pivotArea>
    </chartFormat>
    <chartFormat chart="4" format="1" series="1">
      <pivotArea type="data" outline="0" fieldPosition="0">
        <references count="2">
          <reference field="4294967294" count="1" selected="0">
            <x v="0"/>
          </reference>
          <reference field="6" count="1" selected="0">
            <x v="2"/>
          </reference>
        </references>
      </pivotArea>
    </chartFormat>
    <chartFormat chart="4" format="2" series="1">
      <pivotArea type="data" outline="0" fieldPosition="0">
        <references count="2">
          <reference field="4294967294" count="1" selected="0">
            <x v="0"/>
          </reference>
          <reference field="6" count="1" selected="0">
            <x v="3"/>
          </reference>
        </references>
      </pivotArea>
    </chartFormat>
    <chartFormat chart="5" format="0" series="1">
      <pivotArea type="data" outline="0" fieldPosition="0">
        <references count="2">
          <reference field="4294967294" count="1" selected="0">
            <x v="0"/>
          </reference>
          <reference field="6" count="1" selected="0">
            <x v="0"/>
          </reference>
        </references>
      </pivotArea>
    </chartFormat>
    <chartFormat chart="5" format="1" series="1">
      <pivotArea type="data" outline="0" fieldPosition="0">
        <references count="2">
          <reference field="4294967294" count="1" selected="0">
            <x v="0"/>
          </reference>
          <reference field="6" count="1" selected="0">
            <x v="2"/>
          </reference>
        </references>
      </pivotArea>
    </chartFormat>
    <chartFormat chart="5" format="2" series="1">
      <pivotArea type="data" outline="0" fieldPosition="0">
        <references count="2">
          <reference field="4294967294" count="1" selected="0">
            <x v="0"/>
          </reference>
          <reference field="6" count="1" selected="0">
            <x v="3"/>
          </reference>
        </references>
      </pivotArea>
    </chartFormat>
    <chartFormat chart="6" format="0" series="1">
      <pivotArea type="data" outline="0" fieldPosition="0">
        <references count="2">
          <reference field="4294967294" count="1" selected="0">
            <x v="0"/>
          </reference>
          <reference field="6" count="1" selected="0">
            <x v="0"/>
          </reference>
        </references>
      </pivotArea>
    </chartFormat>
    <chartFormat chart="6" format="1" series="1">
      <pivotArea type="data" outline="0" fieldPosition="0">
        <references count="2">
          <reference field="4294967294" count="1" selected="0">
            <x v="0"/>
          </reference>
          <reference field="6" count="1" selected="0">
            <x v="2"/>
          </reference>
        </references>
      </pivotArea>
    </chartFormat>
    <chartFormat chart="6" format="2" series="1">
      <pivotArea type="data" outline="0" fieldPosition="0">
        <references count="2">
          <reference field="4294967294" count="1" selected="0">
            <x v="0"/>
          </reference>
          <reference field="6" count="1" selected="0">
            <x v="3"/>
          </reference>
        </references>
      </pivotArea>
    </chartFormat>
    <chartFormat chart="8" format="6" series="1">
      <pivotArea type="data" outline="0" fieldPosition="0">
        <references count="2">
          <reference field="4294967294" count="1" selected="0">
            <x v="0"/>
          </reference>
          <reference field="6" count="1" selected="0">
            <x v="0"/>
          </reference>
        </references>
      </pivotArea>
    </chartFormat>
    <chartFormat chart="8" format="7" series="1">
      <pivotArea type="data" outline="0" fieldPosition="0">
        <references count="2">
          <reference field="4294967294" count="1" selected="0">
            <x v="0"/>
          </reference>
          <reference field="6" count="1" selected="0">
            <x v="2"/>
          </reference>
        </references>
      </pivotArea>
    </chartFormat>
    <chartFormat chart="8" format="8"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rowHeaderCaption="Users" colHeaderCaption="">
  <location ref="N3:Q13" firstHeaderRow="1" firstDataRow="2" firstDataCol="1"/>
  <pivotFields count="12">
    <pivotField dataField="1" showAll="0"/>
    <pivotField showAll="0"/>
    <pivotField showAll="0"/>
    <pivotField axis="axisRow" showAll="0">
      <items count="16">
        <item x="5"/>
        <item x="1"/>
        <item x="0"/>
        <item x="7"/>
        <item x="13"/>
        <item x="14"/>
        <item x="10"/>
        <item x="9"/>
        <item x="11"/>
        <item x="6"/>
        <item x="2"/>
        <item x="3"/>
        <item x="8"/>
        <item x="4"/>
        <item x="12"/>
        <item t="default"/>
      </items>
    </pivotField>
    <pivotField showAll="0"/>
    <pivotField numFmtId="164" showAll="0"/>
    <pivotField axis="axisCol" showAll="0">
      <items count="5">
        <item x="2"/>
        <item h="1" x="0"/>
        <item x="1"/>
        <item m="1" x="3"/>
        <item t="default"/>
      </items>
    </pivotField>
    <pivotField showAll="0"/>
    <pivotField showAll="0"/>
    <pivotField showAll="0"/>
    <pivotField showAll="0"/>
    <pivotField showAll="0"/>
  </pivotFields>
  <rowFields count="1">
    <field x="3"/>
  </rowFields>
  <rowItems count="9">
    <i>
      <x/>
    </i>
    <i>
      <x v="1"/>
    </i>
    <i>
      <x v="4"/>
    </i>
    <i>
      <x v="8"/>
    </i>
    <i>
      <x v="10"/>
    </i>
    <i>
      <x v="12"/>
    </i>
    <i>
      <x v="13"/>
    </i>
    <i>
      <x v="14"/>
    </i>
    <i t="grand">
      <x/>
    </i>
  </rowItems>
  <colFields count="1">
    <field x="6"/>
  </colFields>
  <colItems count="3">
    <i>
      <x/>
    </i>
    <i>
      <x v="2"/>
    </i>
    <i t="grand">
      <x/>
    </i>
  </colItems>
  <dataFields count="1">
    <dataField name="Unfinished Tasks " fld="0" subtotal="count" baseField="0" baseItem="0"/>
  </dataFields>
  <chartFormats count="6">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2"/>
          </reference>
        </references>
      </pivotArea>
    </chartFormat>
    <chartFormat chart="0" format="2" series="1">
      <pivotArea type="data" outline="0" fieldPosition="0">
        <references count="2">
          <reference field="4294967294" count="1" selected="0">
            <x v="0"/>
          </reference>
          <reference field="6" count="1" selected="0">
            <x v="3"/>
          </reference>
        </references>
      </pivotArea>
    </chartFormat>
    <chartFormat chart="2" format="6" series="1">
      <pivotArea type="data" outline="0" fieldPosition="0">
        <references count="2">
          <reference field="4294967294" count="1" selected="0">
            <x v="0"/>
          </reference>
          <reference field="6" count="1" selected="0">
            <x v="0"/>
          </reference>
        </references>
      </pivotArea>
    </chartFormat>
    <chartFormat chart="2" format="7" series="1">
      <pivotArea type="data" outline="0" fieldPosition="0">
        <references count="2">
          <reference field="4294967294" count="1" selected="0">
            <x v="0"/>
          </reference>
          <reference field="6" count="1" selected="0">
            <x v="2"/>
          </reference>
        </references>
      </pivotArea>
    </chartFormat>
    <chartFormat chart="2" format="8"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T3:U6" firstHeaderRow="1" firstDataRow="1" firstDataCol="1"/>
  <pivotFields count="12">
    <pivotField dataField="1" showAll="0"/>
    <pivotField showAll="0"/>
    <pivotField showAll="0"/>
    <pivotField showAll="0"/>
    <pivotField axis="axisRow" showAll="0">
      <items count="3">
        <item x="1"/>
        <item x="0"/>
        <item t="default"/>
      </items>
    </pivotField>
    <pivotField numFmtId="164" showAll="0"/>
    <pivotField showAll="0"/>
    <pivotField showAll="0"/>
    <pivotField showAll="0"/>
    <pivotField showAll="0"/>
    <pivotField showAll="0"/>
    <pivotField showAll="0"/>
  </pivotFields>
  <rowFields count="1">
    <field x="4"/>
  </rowFields>
  <rowItems count="3">
    <i>
      <x/>
    </i>
    <i>
      <x v="1"/>
    </i>
    <i t="grand">
      <x/>
    </i>
  </rowItems>
  <colItems count="1">
    <i/>
  </colItems>
  <dataFields count="1">
    <dataField name="Count of Task ID" fld="0"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TasksData" displayName="TasksData" ref="A1:L41" totalsRowShown="0" headerRowDxfId="15" headerRowBorderDxfId="14" tableBorderDxfId="13" totalsRowBorderDxfId="12">
  <autoFilter ref="A1:L41">
    <filterColumn colId="6">
      <filters>
        <filter val="Blocked"/>
      </filters>
    </filterColumn>
  </autoFilter>
  <tableColumns count="12">
    <tableColumn id="1" name="Task ID" dataDxfId="11"/>
    <tableColumn id="2" name="Department" dataDxfId="10"/>
    <tableColumn id="3" name="Task Name" dataDxfId="9"/>
    <tableColumn id="4" name="Assigned To" dataDxfId="8"/>
    <tableColumn id="5" name="Country" dataDxfId="7"/>
    <tableColumn id="6" name="Due Date" dataDxfId="6"/>
    <tableColumn id="7" name="Status" dataDxfId="5"/>
    <tableColumn id="8" name="Completion Date" dataDxfId="4"/>
    <tableColumn id="9" name="Critical?" dataDxfId="3"/>
    <tableColumn id="10" name="Notes" dataDxfId="2"/>
    <tableColumn id="11" name="Days Remaining" dataDxfId="1">
      <calculatedColumnFormula>IF(G2="Completed","Done",F2-TODAY())</calculatedColumnFormula>
    </tableColumn>
    <tableColumn id="12" name="Is Overdue?" dataDxfId="0">
      <calculatedColumnFormula>IF(AND(G2&lt;&gt;"Completed",F2&lt;TODAY()),"Yes","No")</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
  <sheetViews>
    <sheetView workbookViewId="0">
      <selection activeCell="I38" sqref="I38"/>
    </sheetView>
  </sheetViews>
  <sheetFormatPr defaultRowHeight="14.4" x14ac:dyDescent="0.3"/>
  <cols>
    <col min="1" max="1" width="9" bestFit="1" customWidth="1"/>
    <col min="2" max="2" width="17.88671875" bestFit="1" customWidth="1"/>
    <col min="3" max="3" width="28.88671875" bestFit="1" customWidth="1"/>
    <col min="4" max="4" width="15.33203125" bestFit="1" customWidth="1"/>
    <col min="5" max="5" width="13.77734375" customWidth="1"/>
    <col min="6" max="6" width="13.6640625" style="11" customWidth="1"/>
    <col min="7" max="7" width="12.21875" customWidth="1"/>
    <col min="8" max="8" width="17" bestFit="1" customWidth="1"/>
    <col min="9" max="9" width="9.44140625" customWidth="1"/>
    <col min="11" max="11" width="16.21875" style="20" customWidth="1"/>
    <col min="12" max="12" width="12.77734375" customWidth="1"/>
  </cols>
  <sheetData>
    <row r="1" spans="1:12" x14ac:dyDescent="0.3">
      <c r="A1" s="4" t="s">
        <v>0</v>
      </c>
      <c r="B1" s="5" t="s">
        <v>1</v>
      </c>
      <c r="C1" s="5" t="s">
        <v>2</v>
      </c>
      <c r="D1" s="5" t="s">
        <v>3</v>
      </c>
      <c r="E1" s="5" t="s">
        <v>4</v>
      </c>
      <c r="F1" s="23" t="s">
        <v>5</v>
      </c>
      <c r="G1" s="5" t="s">
        <v>6</v>
      </c>
      <c r="H1" s="5" t="s">
        <v>7</v>
      </c>
      <c r="I1" s="5" t="s">
        <v>8</v>
      </c>
      <c r="J1" s="5" t="s">
        <v>9</v>
      </c>
      <c r="K1" s="17" t="s">
        <v>10</v>
      </c>
      <c r="L1" s="6" t="s">
        <v>11</v>
      </c>
    </row>
    <row r="2" spans="1:12" hidden="1" x14ac:dyDescent="0.3">
      <c r="A2" s="2" t="s">
        <v>12</v>
      </c>
      <c r="B2" s="1" t="s">
        <v>13</v>
      </c>
      <c r="C2" s="1" t="s">
        <v>14</v>
      </c>
      <c r="D2" s="1" t="s">
        <v>15</v>
      </c>
      <c r="E2" s="1" t="s">
        <v>16</v>
      </c>
      <c r="F2" s="24">
        <v>45874</v>
      </c>
      <c r="G2" s="1" t="s">
        <v>23</v>
      </c>
      <c r="H2" s="21">
        <v>45873</v>
      </c>
      <c r="I2" s="1" t="s">
        <v>18</v>
      </c>
      <c r="J2" s="1"/>
      <c r="K2" s="18" t="str">
        <f t="shared" ref="K2:K41" ca="1" si="0">IF(G2="Completed","Done",F2-TODAY())</f>
        <v>Done</v>
      </c>
      <c r="L2" s="3" t="str">
        <f t="shared" ref="L2:L41" ca="1" si="1">IF(AND(G2&lt;&gt;"Completed",F2&lt;TODAY()),"Yes","No")</f>
        <v>No</v>
      </c>
    </row>
    <row r="3" spans="1:12" hidden="1" x14ac:dyDescent="0.3">
      <c r="A3" s="2" t="s">
        <v>19</v>
      </c>
      <c r="B3" s="1" t="s">
        <v>20</v>
      </c>
      <c r="C3" s="1" t="s">
        <v>21</v>
      </c>
      <c r="D3" s="1" t="s">
        <v>22</v>
      </c>
      <c r="E3" s="1" t="s">
        <v>16</v>
      </c>
      <c r="F3" s="24">
        <v>45871</v>
      </c>
      <c r="G3" s="1" t="s">
        <v>23</v>
      </c>
      <c r="H3" s="21">
        <v>45870</v>
      </c>
      <c r="I3" s="1" t="s">
        <v>18</v>
      </c>
      <c r="J3" s="1"/>
      <c r="K3" s="18" t="str">
        <f t="shared" ca="1" si="0"/>
        <v>Done</v>
      </c>
      <c r="L3" s="3" t="str">
        <f t="shared" ca="1" si="1"/>
        <v>No</v>
      </c>
    </row>
    <row r="4" spans="1:12" hidden="1" x14ac:dyDescent="0.3">
      <c r="A4" s="2" t="s">
        <v>24</v>
      </c>
      <c r="B4" s="1" t="s">
        <v>20</v>
      </c>
      <c r="C4" s="1" t="s">
        <v>25</v>
      </c>
      <c r="D4" s="1" t="s">
        <v>22</v>
      </c>
      <c r="E4" s="1" t="s">
        <v>26</v>
      </c>
      <c r="F4" s="24">
        <v>45875</v>
      </c>
      <c r="G4" s="1" t="s">
        <v>23</v>
      </c>
      <c r="H4" s="21">
        <v>45874</v>
      </c>
      <c r="I4" s="1" t="s">
        <v>28</v>
      </c>
      <c r="J4" s="1"/>
      <c r="K4" s="18" t="str">
        <f t="shared" ca="1" si="0"/>
        <v>Done</v>
      </c>
      <c r="L4" s="3" t="str">
        <f t="shared" ca="1" si="1"/>
        <v>No</v>
      </c>
    </row>
    <row r="5" spans="1:12" hidden="1" x14ac:dyDescent="0.3">
      <c r="A5" s="2" t="s">
        <v>29</v>
      </c>
      <c r="B5" s="1" t="s">
        <v>13</v>
      </c>
      <c r="C5" s="1" t="s">
        <v>30</v>
      </c>
      <c r="D5" s="1" t="s">
        <v>15</v>
      </c>
      <c r="E5" s="1" t="s">
        <v>16</v>
      </c>
      <c r="F5" s="24">
        <v>45872</v>
      </c>
      <c r="G5" s="1" t="s">
        <v>23</v>
      </c>
      <c r="H5" s="21">
        <v>45870</v>
      </c>
      <c r="I5" s="1" t="s">
        <v>28</v>
      </c>
      <c r="J5" s="1"/>
      <c r="K5" s="18" t="str">
        <f t="shared" ca="1" si="0"/>
        <v>Done</v>
      </c>
      <c r="L5" s="3" t="str">
        <f t="shared" ca="1" si="1"/>
        <v>No</v>
      </c>
    </row>
    <row r="6" spans="1:12" hidden="1" x14ac:dyDescent="0.3">
      <c r="A6" s="2" t="s">
        <v>31</v>
      </c>
      <c r="B6" s="1" t="s">
        <v>13</v>
      </c>
      <c r="C6" s="1" t="s">
        <v>14</v>
      </c>
      <c r="D6" s="1" t="s">
        <v>22</v>
      </c>
      <c r="E6" s="1" t="s">
        <v>26</v>
      </c>
      <c r="F6" s="24">
        <v>45873</v>
      </c>
      <c r="G6" s="1" t="s">
        <v>23</v>
      </c>
      <c r="H6" s="21">
        <v>45873</v>
      </c>
      <c r="I6" s="1" t="s">
        <v>28</v>
      </c>
      <c r="J6" s="1"/>
      <c r="K6" s="18" t="str">
        <f t="shared" ca="1" si="0"/>
        <v>Done</v>
      </c>
      <c r="L6" s="3" t="str">
        <f t="shared" ca="1" si="1"/>
        <v>No</v>
      </c>
    </row>
    <row r="7" spans="1:12" hidden="1" x14ac:dyDescent="0.3">
      <c r="A7" s="2" t="s">
        <v>32</v>
      </c>
      <c r="B7" s="1" t="s">
        <v>33</v>
      </c>
      <c r="C7" s="1" t="s">
        <v>34</v>
      </c>
      <c r="D7" s="1" t="s">
        <v>35</v>
      </c>
      <c r="E7" s="1" t="s">
        <v>26</v>
      </c>
      <c r="F7" s="24">
        <v>45872</v>
      </c>
      <c r="G7" s="1" t="s">
        <v>27</v>
      </c>
      <c r="H7" s="21"/>
      <c r="I7" s="1" t="s">
        <v>18</v>
      </c>
      <c r="J7" s="1"/>
      <c r="K7" s="18">
        <f t="shared" ca="1" si="0"/>
        <v>-17</v>
      </c>
      <c r="L7" s="3" t="str">
        <f t="shared" ca="1" si="1"/>
        <v>Yes</v>
      </c>
    </row>
    <row r="8" spans="1:12" hidden="1" x14ac:dyDescent="0.3">
      <c r="A8" s="2" t="s">
        <v>36</v>
      </c>
      <c r="B8" s="1" t="s">
        <v>37</v>
      </c>
      <c r="C8" s="1" t="s">
        <v>38</v>
      </c>
      <c r="D8" s="1" t="s">
        <v>39</v>
      </c>
      <c r="E8" s="1" t="s">
        <v>26</v>
      </c>
      <c r="F8" s="24">
        <v>45875</v>
      </c>
      <c r="G8" s="1" t="s">
        <v>23</v>
      </c>
      <c r="H8" s="21">
        <v>45873</v>
      </c>
      <c r="I8" s="1" t="s">
        <v>28</v>
      </c>
      <c r="J8" s="1"/>
      <c r="K8" s="18" t="str">
        <f t="shared" ca="1" si="0"/>
        <v>Done</v>
      </c>
      <c r="L8" s="3" t="str">
        <f t="shared" ca="1" si="1"/>
        <v>No</v>
      </c>
    </row>
    <row r="9" spans="1:12" hidden="1" x14ac:dyDescent="0.3">
      <c r="A9" s="2" t="s">
        <v>40</v>
      </c>
      <c r="B9" s="1" t="s">
        <v>37</v>
      </c>
      <c r="C9" s="1" t="s">
        <v>38</v>
      </c>
      <c r="D9" s="1" t="s">
        <v>41</v>
      </c>
      <c r="E9" s="1" t="s">
        <v>26</v>
      </c>
      <c r="F9" s="24">
        <v>45873</v>
      </c>
      <c r="G9" s="1" t="s">
        <v>23</v>
      </c>
      <c r="H9" s="21">
        <v>45873</v>
      </c>
      <c r="I9" s="1" t="s">
        <v>18</v>
      </c>
      <c r="J9" s="1"/>
      <c r="K9" s="18" t="str">
        <f t="shared" ca="1" si="0"/>
        <v>Done</v>
      </c>
      <c r="L9" s="3" t="str">
        <f t="shared" ca="1" si="1"/>
        <v>No</v>
      </c>
    </row>
    <row r="10" spans="1:12" hidden="1" x14ac:dyDescent="0.3">
      <c r="A10" s="2" t="s">
        <v>42</v>
      </c>
      <c r="B10" s="1" t="s">
        <v>20</v>
      </c>
      <c r="C10" s="1" t="s">
        <v>25</v>
      </c>
      <c r="D10" s="1" t="s">
        <v>43</v>
      </c>
      <c r="E10" s="1" t="s">
        <v>16</v>
      </c>
      <c r="F10" s="24">
        <v>45871</v>
      </c>
      <c r="G10" s="1" t="s">
        <v>23</v>
      </c>
      <c r="H10" s="21">
        <v>45870</v>
      </c>
      <c r="I10" s="1" t="s">
        <v>18</v>
      </c>
      <c r="J10" s="1"/>
      <c r="K10" s="18" t="str">
        <f t="shared" ca="1" si="0"/>
        <v>Done</v>
      </c>
      <c r="L10" s="3" t="str">
        <f t="shared" ca="1" si="1"/>
        <v>No</v>
      </c>
    </row>
    <row r="11" spans="1:12" hidden="1" x14ac:dyDescent="0.3">
      <c r="A11" s="2" t="s">
        <v>44</v>
      </c>
      <c r="B11" s="1" t="s">
        <v>13</v>
      </c>
      <c r="C11" s="1" t="s">
        <v>30</v>
      </c>
      <c r="D11" s="1" t="s">
        <v>22</v>
      </c>
      <c r="E11" s="1" t="s">
        <v>16</v>
      </c>
      <c r="F11" s="24">
        <v>45875</v>
      </c>
      <c r="G11" s="1" t="s">
        <v>23</v>
      </c>
      <c r="H11" s="21">
        <v>45875</v>
      </c>
      <c r="I11" s="1" t="s">
        <v>18</v>
      </c>
      <c r="J11" s="1"/>
      <c r="K11" s="18" t="str">
        <f t="shared" ca="1" si="0"/>
        <v>Done</v>
      </c>
      <c r="L11" s="3" t="str">
        <f t="shared" ca="1" si="1"/>
        <v>No</v>
      </c>
    </row>
    <row r="12" spans="1:12" hidden="1" x14ac:dyDescent="0.3">
      <c r="A12" s="2" t="s">
        <v>45</v>
      </c>
      <c r="B12" s="1" t="s">
        <v>13</v>
      </c>
      <c r="C12" s="1" t="s">
        <v>14</v>
      </c>
      <c r="D12" s="1" t="s">
        <v>22</v>
      </c>
      <c r="E12" s="1" t="s">
        <v>26</v>
      </c>
      <c r="F12" s="24">
        <v>45873</v>
      </c>
      <c r="G12" s="1" t="s">
        <v>23</v>
      </c>
      <c r="H12" s="21">
        <v>45873</v>
      </c>
      <c r="I12" s="1" t="s">
        <v>18</v>
      </c>
      <c r="J12" s="1"/>
      <c r="K12" s="18" t="str">
        <f t="shared" ca="1" si="0"/>
        <v>Done</v>
      </c>
      <c r="L12" s="3" t="str">
        <f t="shared" ca="1" si="1"/>
        <v>No</v>
      </c>
    </row>
    <row r="13" spans="1:12" hidden="1" x14ac:dyDescent="0.3">
      <c r="A13" s="2" t="s">
        <v>46</v>
      </c>
      <c r="B13" s="1" t="s">
        <v>13</v>
      </c>
      <c r="C13" s="1" t="s">
        <v>47</v>
      </c>
      <c r="D13" s="1" t="s">
        <v>15</v>
      </c>
      <c r="E13" s="1" t="s">
        <v>16</v>
      </c>
      <c r="F13" s="24">
        <v>45875</v>
      </c>
      <c r="G13" s="1" t="s">
        <v>23</v>
      </c>
      <c r="H13" s="21">
        <v>45874</v>
      </c>
      <c r="I13" s="1" t="s">
        <v>18</v>
      </c>
      <c r="J13" s="1"/>
      <c r="K13" s="18" t="str">
        <f t="shared" ca="1" si="0"/>
        <v>Done</v>
      </c>
      <c r="L13" s="3" t="str">
        <f t="shared" ca="1" si="1"/>
        <v>No</v>
      </c>
    </row>
    <row r="14" spans="1:12" hidden="1" x14ac:dyDescent="0.3">
      <c r="A14" s="2" t="s">
        <v>48</v>
      </c>
      <c r="B14" s="1" t="s">
        <v>33</v>
      </c>
      <c r="C14" s="1" t="s">
        <v>49</v>
      </c>
      <c r="D14" s="1" t="s">
        <v>50</v>
      </c>
      <c r="E14" s="1" t="s">
        <v>16</v>
      </c>
      <c r="F14" s="24">
        <v>45874</v>
      </c>
      <c r="G14" s="1" t="s">
        <v>23</v>
      </c>
      <c r="H14" s="21">
        <v>45874</v>
      </c>
      <c r="I14" s="1" t="s">
        <v>18</v>
      </c>
      <c r="J14" s="1"/>
      <c r="K14" s="18" t="str">
        <f t="shared" ca="1" si="0"/>
        <v>Done</v>
      </c>
      <c r="L14" s="3" t="str">
        <f t="shared" ca="1" si="1"/>
        <v>No</v>
      </c>
    </row>
    <row r="15" spans="1:12" hidden="1" x14ac:dyDescent="0.3">
      <c r="A15" s="2" t="s">
        <v>51</v>
      </c>
      <c r="B15" s="1" t="s">
        <v>13</v>
      </c>
      <c r="C15" s="1" t="s">
        <v>14</v>
      </c>
      <c r="D15" s="1" t="s">
        <v>22</v>
      </c>
      <c r="E15" s="1" t="s">
        <v>26</v>
      </c>
      <c r="F15" s="24">
        <v>45874</v>
      </c>
      <c r="G15" s="1" t="s">
        <v>23</v>
      </c>
      <c r="H15" s="21">
        <v>45874</v>
      </c>
      <c r="I15" s="1" t="s">
        <v>28</v>
      </c>
      <c r="J15" s="1"/>
      <c r="K15" s="18" t="str">
        <f t="shared" ca="1" si="0"/>
        <v>Done</v>
      </c>
      <c r="L15" s="3" t="str">
        <f t="shared" ca="1" si="1"/>
        <v>No</v>
      </c>
    </row>
    <row r="16" spans="1:12" hidden="1" x14ac:dyDescent="0.3">
      <c r="A16" s="2" t="s">
        <v>52</v>
      </c>
      <c r="B16" s="1" t="s">
        <v>13</v>
      </c>
      <c r="C16" s="1" t="s">
        <v>30</v>
      </c>
      <c r="D16" s="1" t="s">
        <v>53</v>
      </c>
      <c r="E16" s="1" t="s">
        <v>26</v>
      </c>
      <c r="F16" s="24">
        <v>45873</v>
      </c>
      <c r="G16" s="1" t="s">
        <v>23</v>
      </c>
      <c r="H16" s="21">
        <v>45873</v>
      </c>
      <c r="I16" s="1" t="s">
        <v>28</v>
      </c>
      <c r="J16" s="1"/>
      <c r="K16" s="18" t="str">
        <f t="shared" ca="1" si="0"/>
        <v>Done</v>
      </c>
      <c r="L16" s="3" t="str">
        <f t="shared" ca="1" si="1"/>
        <v>No</v>
      </c>
    </row>
    <row r="17" spans="1:12" x14ac:dyDescent="0.3">
      <c r="A17" s="2" t="s">
        <v>54</v>
      </c>
      <c r="B17" s="1" t="s">
        <v>13</v>
      </c>
      <c r="C17" s="1" t="s">
        <v>30</v>
      </c>
      <c r="D17" s="1" t="s">
        <v>22</v>
      </c>
      <c r="E17" s="1" t="s">
        <v>26</v>
      </c>
      <c r="F17" s="24">
        <v>45874</v>
      </c>
      <c r="G17" s="1" t="s">
        <v>17</v>
      </c>
      <c r="H17" s="21"/>
      <c r="I17" s="1" t="s">
        <v>18</v>
      </c>
      <c r="J17" s="1"/>
      <c r="K17" s="18">
        <f t="shared" ca="1" si="0"/>
        <v>-15</v>
      </c>
      <c r="L17" s="3" t="str">
        <f t="shared" ca="1" si="1"/>
        <v>Yes</v>
      </c>
    </row>
    <row r="18" spans="1:12" x14ac:dyDescent="0.3">
      <c r="A18" s="2" t="s">
        <v>55</v>
      </c>
      <c r="B18" s="1" t="s">
        <v>20</v>
      </c>
      <c r="C18" s="1" t="s">
        <v>25</v>
      </c>
      <c r="D18" s="1" t="s">
        <v>43</v>
      </c>
      <c r="E18" s="1" t="s">
        <v>26</v>
      </c>
      <c r="F18" s="24">
        <v>45875</v>
      </c>
      <c r="G18" s="1" t="s">
        <v>17</v>
      </c>
      <c r="H18" s="21"/>
      <c r="I18" s="1" t="s">
        <v>18</v>
      </c>
      <c r="J18" s="1"/>
      <c r="K18" s="18">
        <f t="shared" ca="1" si="0"/>
        <v>-14</v>
      </c>
      <c r="L18" s="3" t="str">
        <f t="shared" ca="1" si="1"/>
        <v>Yes</v>
      </c>
    </row>
    <row r="19" spans="1:12" hidden="1" x14ac:dyDescent="0.3">
      <c r="A19" s="2" t="s">
        <v>56</v>
      </c>
      <c r="B19" s="1" t="s">
        <v>13</v>
      </c>
      <c r="C19" s="1" t="s">
        <v>30</v>
      </c>
      <c r="D19" s="1" t="s">
        <v>53</v>
      </c>
      <c r="E19" s="1" t="s">
        <v>26</v>
      </c>
      <c r="F19" s="24">
        <v>45872</v>
      </c>
      <c r="G19" s="1" t="s">
        <v>23</v>
      </c>
      <c r="H19" s="21">
        <v>45872</v>
      </c>
      <c r="I19" s="1" t="s">
        <v>28</v>
      </c>
      <c r="J19" s="1"/>
      <c r="K19" s="18" t="str">
        <f t="shared" ca="1" si="0"/>
        <v>Done</v>
      </c>
      <c r="L19" s="3" t="str">
        <f t="shared" ca="1" si="1"/>
        <v>No</v>
      </c>
    </row>
    <row r="20" spans="1:12" hidden="1" x14ac:dyDescent="0.3">
      <c r="A20" s="2" t="s">
        <v>57</v>
      </c>
      <c r="B20" s="1" t="s">
        <v>37</v>
      </c>
      <c r="C20" s="1" t="s">
        <v>38</v>
      </c>
      <c r="D20" s="1" t="s">
        <v>58</v>
      </c>
      <c r="E20" s="1" t="s">
        <v>16</v>
      </c>
      <c r="F20" s="24">
        <v>45872</v>
      </c>
      <c r="G20" s="1" t="s">
        <v>23</v>
      </c>
      <c r="H20" s="21">
        <v>45872</v>
      </c>
      <c r="I20" s="1" t="s">
        <v>18</v>
      </c>
      <c r="J20" s="1"/>
      <c r="K20" s="18" t="str">
        <f t="shared" ca="1" si="0"/>
        <v>Done</v>
      </c>
      <c r="L20" s="3" t="str">
        <f t="shared" ca="1" si="1"/>
        <v>No</v>
      </c>
    </row>
    <row r="21" spans="1:12" hidden="1" x14ac:dyDescent="0.3">
      <c r="A21" s="2" t="s">
        <v>59</v>
      </c>
      <c r="B21" s="1" t="s">
        <v>33</v>
      </c>
      <c r="C21" s="1" t="s">
        <v>60</v>
      </c>
      <c r="D21" s="1" t="s">
        <v>61</v>
      </c>
      <c r="E21" s="1" t="s">
        <v>16</v>
      </c>
      <c r="F21" s="24">
        <v>45875</v>
      </c>
      <c r="G21" s="1" t="s">
        <v>23</v>
      </c>
      <c r="H21" s="21">
        <v>45875</v>
      </c>
      <c r="I21" s="1" t="s">
        <v>28</v>
      </c>
      <c r="J21" s="1"/>
      <c r="K21" s="18" t="str">
        <f t="shared" ca="1" si="0"/>
        <v>Done</v>
      </c>
      <c r="L21" s="3" t="str">
        <f t="shared" ca="1" si="1"/>
        <v>No</v>
      </c>
    </row>
    <row r="22" spans="1:12" hidden="1" x14ac:dyDescent="0.3">
      <c r="A22" s="2" t="s">
        <v>62</v>
      </c>
      <c r="B22" s="1" t="s">
        <v>33</v>
      </c>
      <c r="C22" s="1" t="s">
        <v>60</v>
      </c>
      <c r="D22" s="1" t="s">
        <v>35</v>
      </c>
      <c r="E22" s="1" t="s">
        <v>16</v>
      </c>
      <c r="F22" s="24">
        <v>45874</v>
      </c>
      <c r="G22" s="1" t="s">
        <v>23</v>
      </c>
      <c r="H22" s="21">
        <v>45874</v>
      </c>
      <c r="I22" s="1" t="s">
        <v>18</v>
      </c>
      <c r="J22" s="1"/>
      <c r="K22" s="18" t="str">
        <f t="shared" ca="1" si="0"/>
        <v>Done</v>
      </c>
      <c r="L22" s="3" t="str">
        <f t="shared" ca="1" si="1"/>
        <v>No</v>
      </c>
    </row>
    <row r="23" spans="1:12" hidden="1" x14ac:dyDescent="0.3">
      <c r="A23" s="2" t="s">
        <v>63</v>
      </c>
      <c r="B23" s="1" t="s">
        <v>64</v>
      </c>
      <c r="C23" s="1" t="s">
        <v>65</v>
      </c>
      <c r="D23" s="1" t="s">
        <v>66</v>
      </c>
      <c r="E23" s="1" t="s">
        <v>26</v>
      </c>
      <c r="F23" s="24">
        <v>45873</v>
      </c>
      <c r="G23" s="1" t="s">
        <v>23</v>
      </c>
      <c r="H23" s="21">
        <v>45873</v>
      </c>
      <c r="I23" s="1" t="s">
        <v>28</v>
      </c>
      <c r="J23" s="1"/>
      <c r="K23" s="18" t="str">
        <f t="shared" ca="1" si="0"/>
        <v>Done</v>
      </c>
      <c r="L23" s="3" t="str">
        <f t="shared" ca="1" si="1"/>
        <v>No</v>
      </c>
    </row>
    <row r="24" spans="1:12" hidden="1" x14ac:dyDescent="0.3">
      <c r="A24" s="2" t="s">
        <v>67</v>
      </c>
      <c r="B24" s="1" t="s">
        <v>33</v>
      </c>
      <c r="C24" s="1" t="s">
        <v>34</v>
      </c>
      <c r="D24" s="1" t="s">
        <v>68</v>
      </c>
      <c r="E24" s="1" t="s">
        <v>26</v>
      </c>
      <c r="F24" s="24">
        <v>45874</v>
      </c>
      <c r="G24" s="1" t="s">
        <v>23</v>
      </c>
      <c r="H24" s="21">
        <v>45874</v>
      </c>
      <c r="I24" s="1" t="s">
        <v>18</v>
      </c>
      <c r="J24" s="1"/>
      <c r="K24" s="18" t="str">
        <f t="shared" ca="1" si="0"/>
        <v>Done</v>
      </c>
      <c r="L24" s="3" t="str">
        <f t="shared" ca="1" si="1"/>
        <v>No</v>
      </c>
    </row>
    <row r="25" spans="1:12" hidden="1" x14ac:dyDescent="0.3">
      <c r="A25" s="2" t="s">
        <v>69</v>
      </c>
      <c r="B25" s="1" t="s">
        <v>37</v>
      </c>
      <c r="C25" s="1" t="s">
        <v>70</v>
      </c>
      <c r="D25" s="1" t="s">
        <v>41</v>
      </c>
      <c r="E25" s="1" t="s">
        <v>26</v>
      </c>
      <c r="F25" s="24">
        <v>45875</v>
      </c>
      <c r="G25" s="1" t="s">
        <v>23</v>
      </c>
      <c r="H25" s="21">
        <v>45875</v>
      </c>
      <c r="I25" s="1" t="s">
        <v>18</v>
      </c>
      <c r="J25" s="1"/>
      <c r="K25" s="18" t="str">
        <f t="shared" ca="1" si="0"/>
        <v>Done</v>
      </c>
      <c r="L25" s="3" t="str">
        <f t="shared" ca="1" si="1"/>
        <v>No</v>
      </c>
    </row>
    <row r="26" spans="1:12" hidden="1" x14ac:dyDescent="0.3">
      <c r="A26" s="2" t="s">
        <v>71</v>
      </c>
      <c r="B26" s="1" t="s">
        <v>37</v>
      </c>
      <c r="C26" s="1" t="s">
        <v>72</v>
      </c>
      <c r="D26" s="1" t="s">
        <v>73</v>
      </c>
      <c r="E26" s="1" t="s">
        <v>26</v>
      </c>
      <c r="F26" s="24">
        <v>45872</v>
      </c>
      <c r="G26" s="1" t="s">
        <v>23</v>
      </c>
      <c r="H26" s="21">
        <v>45870</v>
      </c>
      <c r="I26" s="1" t="s">
        <v>18</v>
      </c>
      <c r="J26" s="1"/>
      <c r="K26" s="18" t="str">
        <f t="shared" ca="1" si="0"/>
        <v>Done</v>
      </c>
      <c r="L26" s="3" t="str">
        <f t="shared" ca="1" si="1"/>
        <v>No</v>
      </c>
    </row>
    <row r="27" spans="1:12" hidden="1" x14ac:dyDescent="0.3">
      <c r="A27" s="2" t="s">
        <v>74</v>
      </c>
      <c r="B27" s="1" t="s">
        <v>13</v>
      </c>
      <c r="C27" s="1" t="s">
        <v>14</v>
      </c>
      <c r="D27" s="1" t="s">
        <v>22</v>
      </c>
      <c r="E27" s="1" t="s">
        <v>16</v>
      </c>
      <c r="F27" s="24">
        <v>45875</v>
      </c>
      <c r="G27" s="1" t="s">
        <v>23</v>
      </c>
      <c r="H27" s="21">
        <v>45875</v>
      </c>
      <c r="I27" s="1" t="s">
        <v>18</v>
      </c>
      <c r="J27" s="1"/>
      <c r="K27" s="18" t="str">
        <f t="shared" ca="1" si="0"/>
        <v>Done</v>
      </c>
      <c r="L27" s="3" t="str">
        <f t="shared" ca="1" si="1"/>
        <v>No</v>
      </c>
    </row>
    <row r="28" spans="1:12" hidden="1" x14ac:dyDescent="0.3">
      <c r="A28" s="2" t="s">
        <v>75</v>
      </c>
      <c r="B28" s="1" t="s">
        <v>33</v>
      </c>
      <c r="C28" s="1" t="s">
        <v>60</v>
      </c>
      <c r="D28" s="1" t="s">
        <v>35</v>
      </c>
      <c r="E28" s="1" t="s">
        <v>16</v>
      </c>
      <c r="F28" s="24">
        <v>45873</v>
      </c>
      <c r="G28" s="1" t="s">
        <v>23</v>
      </c>
      <c r="H28" s="21">
        <v>45870</v>
      </c>
      <c r="I28" s="1" t="s">
        <v>28</v>
      </c>
      <c r="J28" s="1"/>
      <c r="K28" s="18" t="str">
        <f t="shared" ca="1" si="0"/>
        <v>Done</v>
      </c>
      <c r="L28" s="3" t="str">
        <f t="shared" ca="1" si="1"/>
        <v>No</v>
      </c>
    </row>
    <row r="29" spans="1:12" hidden="1" x14ac:dyDescent="0.3">
      <c r="A29" s="2" t="s">
        <v>76</v>
      </c>
      <c r="B29" s="1" t="s">
        <v>64</v>
      </c>
      <c r="C29" s="1" t="s">
        <v>65</v>
      </c>
      <c r="D29" s="1" t="s">
        <v>77</v>
      </c>
      <c r="E29" s="1" t="s">
        <v>16</v>
      </c>
      <c r="F29" s="24">
        <v>45875</v>
      </c>
      <c r="G29" s="1" t="s">
        <v>27</v>
      </c>
      <c r="H29" s="21"/>
      <c r="I29" s="1" t="s">
        <v>18</v>
      </c>
      <c r="J29" s="1"/>
      <c r="K29" s="18">
        <f t="shared" ca="1" si="0"/>
        <v>-14</v>
      </c>
      <c r="L29" s="3" t="str">
        <f t="shared" ca="1" si="1"/>
        <v>Yes</v>
      </c>
    </row>
    <row r="30" spans="1:12" x14ac:dyDescent="0.3">
      <c r="A30" s="2" t="s">
        <v>78</v>
      </c>
      <c r="B30" s="1" t="s">
        <v>37</v>
      </c>
      <c r="C30" s="1" t="s">
        <v>72</v>
      </c>
      <c r="D30" s="1" t="s">
        <v>58</v>
      </c>
      <c r="E30" s="1" t="s">
        <v>26</v>
      </c>
      <c r="F30" s="24">
        <v>45872</v>
      </c>
      <c r="G30" s="1" t="s">
        <v>17</v>
      </c>
      <c r="H30" s="21"/>
      <c r="I30" s="1" t="s">
        <v>18</v>
      </c>
      <c r="J30" s="1"/>
      <c r="K30" s="18">
        <f t="shared" ca="1" si="0"/>
        <v>-17</v>
      </c>
      <c r="L30" s="3" t="str">
        <f t="shared" ca="1" si="1"/>
        <v>Yes</v>
      </c>
    </row>
    <row r="31" spans="1:12" hidden="1" x14ac:dyDescent="0.3">
      <c r="A31" s="2" t="s">
        <v>79</v>
      </c>
      <c r="B31" s="1" t="s">
        <v>33</v>
      </c>
      <c r="C31" s="1" t="s">
        <v>49</v>
      </c>
      <c r="D31" s="1" t="s">
        <v>35</v>
      </c>
      <c r="E31" s="1" t="s">
        <v>26</v>
      </c>
      <c r="F31" s="24">
        <v>45874</v>
      </c>
      <c r="G31" s="1" t="s">
        <v>23</v>
      </c>
      <c r="H31" s="21">
        <v>45874</v>
      </c>
      <c r="I31" s="1" t="s">
        <v>28</v>
      </c>
      <c r="J31" s="1"/>
      <c r="K31" s="18" t="str">
        <f t="shared" ca="1" si="0"/>
        <v>Done</v>
      </c>
      <c r="L31" s="3" t="str">
        <f t="shared" ca="1" si="1"/>
        <v>No</v>
      </c>
    </row>
    <row r="32" spans="1:12" hidden="1" x14ac:dyDescent="0.3">
      <c r="A32" s="2" t="s">
        <v>80</v>
      </c>
      <c r="B32" s="1" t="s">
        <v>33</v>
      </c>
      <c r="C32" s="1" t="s">
        <v>60</v>
      </c>
      <c r="D32" s="1" t="s">
        <v>61</v>
      </c>
      <c r="E32" s="1" t="s">
        <v>26</v>
      </c>
      <c r="F32" s="24">
        <v>45875</v>
      </c>
      <c r="G32" s="1" t="s">
        <v>23</v>
      </c>
      <c r="H32" s="21">
        <v>45875</v>
      </c>
      <c r="I32" s="1" t="s">
        <v>18</v>
      </c>
      <c r="J32" s="1"/>
      <c r="K32" s="18" t="str">
        <f t="shared" ca="1" si="0"/>
        <v>Done</v>
      </c>
      <c r="L32" s="3" t="str">
        <f t="shared" ca="1" si="1"/>
        <v>No</v>
      </c>
    </row>
    <row r="33" spans="1:12" hidden="1" x14ac:dyDescent="0.3">
      <c r="A33" s="2" t="s">
        <v>81</v>
      </c>
      <c r="B33" s="1" t="s">
        <v>20</v>
      </c>
      <c r="C33" s="1" t="s">
        <v>82</v>
      </c>
      <c r="D33" s="1" t="s">
        <v>22</v>
      </c>
      <c r="E33" s="1" t="s">
        <v>26</v>
      </c>
      <c r="F33" s="24">
        <v>45872</v>
      </c>
      <c r="G33" s="1" t="s">
        <v>23</v>
      </c>
      <c r="H33" s="21">
        <v>45870</v>
      </c>
      <c r="I33" s="1" t="s">
        <v>28</v>
      </c>
      <c r="J33" s="1"/>
      <c r="K33" s="18" t="str">
        <f t="shared" ca="1" si="0"/>
        <v>Done</v>
      </c>
      <c r="L33" s="3" t="str">
        <f t="shared" ca="1" si="1"/>
        <v>No</v>
      </c>
    </row>
    <row r="34" spans="1:12" hidden="1" x14ac:dyDescent="0.3">
      <c r="A34" s="2" t="s">
        <v>83</v>
      </c>
      <c r="B34" s="1" t="s">
        <v>64</v>
      </c>
      <c r="C34" s="1" t="s">
        <v>84</v>
      </c>
      <c r="D34" s="1" t="s">
        <v>85</v>
      </c>
      <c r="E34" s="1" t="s">
        <v>16</v>
      </c>
      <c r="F34" s="24">
        <v>45873</v>
      </c>
      <c r="G34" s="1" t="s">
        <v>23</v>
      </c>
      <c r="H34" s="21">
        <v>45873</v>
      </c>
      <c r="I34" s="1" t="s">
        <v>28</v>
      </c>
      <c r="J34" s="1"/>
      <c r="K34" s="18" t="str">
        <f t="shared" ca="1" si="0"/>
        <v>Done</v>
      </c>
      <c r="L34" s="3" t="str">
        <f t="shared" ca="1" si="1"/>
        <v>No</v>
      </c>
    </row>
    <row r="35" spans="1:12" hidden="1" x14ac:dyDescent="0.3">
      <c r="A35" s="2" t="s">
        <v>86</v>
      </c>
      <c r="B35" s="1" t="s">
        <v>64</v>
      </c>
      <c r="C35" s="1" t="s">
        <v>65</v>
      </c>
      <c r="D35" s="1" t="s">
        <v>77</v>
      </c>
      <c r="E35" s="1" t="s">
        <v>26</v>
      </c>
      <c r="F35" s="24">
        <v>45874</v>
      </c>
      <c r="G35" s="1" t="s">
        <v>23</v>
      </c>
      <c r="H35" s="21">
        <v>45874</v>
      </c>
      <c r="I35" s="1" t="s">
        <v>28</v>
      </c>
      <c r="J35" s="1"/>
      <c r="K35" s="18" t="str">
        <f t="shared" ca="1" si="0"/>
        <v>Done</v>
      </c>
      <c r="L35" s="3" t="str">
        <f t="shared" ca="1" si="1"/>
        <v>No</v>
      </c>
    </row>
    <row r="36" spans="1:12" hidden="1" x14ac:dyDescent="0.3">
      <c r="A36" s="2" t="s">
        <v>87</v>
      </c>
      <c r="B36" s="1" t="s">
        <v>33</v>
      </c>
      <c r="C36" s="1" t="s">
        <v>49</v>
      </c>
      <c r="D36" s="1" t="s">
        <v>68</v>
      </c>
      <c r="E36" s="1" t="s">
        <v>16</v>
      </c>
      <c r="F36" s="24">
        <v>45871</v>
      </c>
      <c r="G36" s="1" t="s">
        <v>27</v>
      </c>
      <c r="H36" s="21"/>
      <c r="I36" s="1" t="s">
        <v>18</v>
      </c>
      <c r="J36" s="1"/>
      <c r="K36" s="18">
        <f t="shared" ca="1" si="0"/>
        <v>-18</v>
      </c>
      <c r="L36" s="3" t="str">
        <f t="shared" ca="1" si="1"/>
        <v>Yes</v>
      </c>
    </row>
    <row r="37" spans="1:12" hidden="1" x14ac:dyDescent="0.3">
      <c r="A37" s="2" t="s">
        <v>88</v>
      </c>
      <c r="B37" s="1" t="s">
        <v>64</v>
      </c>
      <c r="C37" s="1" t="s">
        <v>89</v>
      </c>
      <c r="D37" s="1" t="s">
        <v>77</v>
      </c>
      <c r="E37" s="1" t="s">
        <v>16</v>
      </c>
      <c r="F37" s="24">
        <v>45875</v>
      </c>
      <c r="G37" s="1" t="s">
        <v>23</v>
      </c>
      <c r="H37" s="21">
        <v>45875</v>
      </c>
      <c r="I37" s="1" t="s">
        <v>28</v>
      </c>
      <c r="J37" s="1"/>
      <c r="K37" s="18" t="str">
        <f t="shared" ca="1" si="0"/>
        <v>Done</v>
      </c>
      <c r="L37" s="3" t="str">
        <f t="shared" ca="1" si="1"/>
        <v>No</v>
      </c>
    </row>
    <row r="38" spans="1:12" hidden="1" x14ac:dyDescent="0.3">
      <c r="A38" s="2" t="s">
        <v>90</v>
      </c>
      <c r="B38" s="1" t="s">
        <v>33</v>
      </c>
      <c r="C38" s="1" t="s">
        <v>34</v>
      </c>
      <c r="D38" s="1" t="s">
        <v>50</v>
      </c>
      <c r="E38" s="1" t="s">
        <v>16</v>
      </c>
      <c r="F38" s="24">
        <v>45874</v>
      </c>
      <c r="G38" s="1" t="s">
        <v>23</v>
      </c>
      <c r="H38" s="21">
        <v>45874</v>
      </c>
      <c r="I38" s="1" t="s">
        <v>28</v>
      </c>
      <c r="J38" s="1"/>
      <c r="K38" s="18" t="str">
        <f t="shared" ca="1" si="0"/>
        <v>Done</v>
      </c>
      <c r="L38" s="3" t="str">
        <f t="shared" ca="1" si="1"/>
        <v>No</v>
      </c>
    </row>
    <row r="39" spans="1:12" hidden="1" x14ac:dyDescent="0.3">
      <c r="A39" s="2" t="s">
        <v>91</v>
      </c>
      <c r="B39" s="1" t="s">
        <v>13</v>
      </c>
      <c r="C39" s="1" t="s">
        <v>47</v>
      </c>
      <c r="D39" s="1" t="s">
        <v>22</v>
      </c>
      <c r="E39" s="1" t="s">
        <v>16</v>
      </c>
      <c r="F39" s="24">
        <v>45875</v>
      </c>
      <c r="G39" s="1" t="s">
        <v>23</v>
      </c>
      <c r="H39" s="21">
        <v>45875</v>
      </c>
      <c r="I39" s="1" t="s">
        <v>18</v>
      </c>
      <c r="J39" s="1"/>
      <c r="K39" s="18" t="str">
        <f t="shared" ca="1" si="0"/>
        <v>Done</v>
      </c>
      <c r="L39" s="3" t="str">
        <f t="shared" ca="1" si="1"/>
        <v>No</v>
      </c>
    </row>
    <row r="40" spans="1:12" hidden="1" x14ac:dyDescent="0.3">
      <c r="A40" s="2" t="s">
        <v>92</v>
      </c>
      <c r="B40" s="1" t="s">
        <v>37</v>
      </c>
      <c r="C40" s="1" t="s">
        <v>38</v>
      </c>
      <c r="D40" s="1" t="s">
        <v>41</v>
      </c>
      <c r="E40" s="1" t="s">
        <v>16</v>
      </c>
      <c r="F40" s="24">
        <v>45875</v>
      </c>
      <c r="G40" s="1" t="s">
        <v>27</v>
      </c>
      <c r="H40" s="21"/>
      <c r="I40" s="1" t="s">
        <v>18</v>
      </c>
      <c r="J40" s="1"/>
      <c r="K40" s="18">
        <f t="shared" ca="1" si="0"/>
        <v>-14</v>
      </c>
      <c r="L40" s="3" t="str">
        <f t="shared" ca="1" si="1"/>
        <v>Yes</v>
      </c>
    </row>
    <row r="41" spans="1:12" hidden="1" x14ac:dyDescent="0.3">
      <c r="A41" s="7" t="s">
        <v>93</v>
      </c>
      <c r="B41" s="8" t="s">
        <v>37</v>
      </c>
      <c r="C41" s="8" t="s">
        <v>70</v>
      </c>
      <c r="D41" s="8" t="s">
        <v>73</v>
      </c>
      <c r="E41" s="8" t="s">
        <v>26</v>
      </c>
      <c r="F41" s="25">
        <v>45874</v>
      </c>
      <c r="G41" s="8" t="s">
        <v>27</v>
      </c>
      <c r="H41" s="22"/>
      <c r="I41" s="8" t="s">
        <v>18</v>
      </c>
      <c r="J41" s="8"/>
      <c r="K41" s="19">
        <f t="shared" ca="1" si="0"/>
        <v>-15</v>
      </c>
      <c r="L41" s="9" t="str">
        <f t="shared" ca="1" si="1"/>
        <v>Yes</v>
      </c>
    </row>
    <row r="45" spans="1:12" x14ac:dyDescent="0.3">
      <c r="D45">
        <f ca="1">COUNTIF('Financial Close Tasks'!L2:L100, "Yes")</f>
        <v>8</v>
      </c>
    </row>
  </sheetData>
  <pageMargins left="0.75" right="0.75" top="1" bottom="1" header="0.5" footer="0.5"/>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U32"/>
  <sheetViews>
    <sheetView zoomScale="70" zoomScaleNormal="70" workbookViewId="0">
      <selection activeCell="F45" sqref="F45"/>
    </sheetView>
  </sheetViews>
  <sheetFormatPr defaultRowHeight="14.4" x14ac:dyDescent="0.3"/>
  <cols>
    <col min="2" max="2" width="11.109375" customWidth="1"/>
    <col min="3" max="3" width="15" bestFit="1" customWidth="1"/>
    <col min="5" max="5" width="19.109375" customWidth="1"/>
    <col min="6" max="6" width="15" bestFit="1" customWidth="1"/>
    <col min="7" max="7" width="10.44140625" customWidth="1"/>
    <col min="8" max="8" width="19.109375" customWidth="1"/>
    <col min="9" max="9" width="7.77734375" customWidth="1"/>
    <col min="10" max="10" width="10.5546875" customWidth="1"/>
    <col min="11" max="12" width="11.109375" customWidth="1"/>
    <col min="13" max="13" width="10.77734375" customWidth="1"/>
    <col min="14" max="14" width="16.109375" bestFit="1" customWidth="1"/>
    <col min="15" max="15" width="7.77734375" bestFit="1" customWidth="1"/>
    <col min="16" max="16" width="10.5546875" customWidth="1"/>
    <col min="17" max="18" width="11.109375" customWidth="1"/>
    <col min="20" max="20" width="13.88671875" customWidth="1"/>
    <col min="21" max="21" width="15" bestFit="1" customWidth="1"/>
  </cols>
  <sheetData>
    <row r="3" spans="2:21" x14ac:dyDescent="0.3">
      <c r="B3" s="10" t="s">
        <v>6</v>
      </c>
      <c r="C3" t="s">
        <v>96</v>
      </c>
      <c r="E3" s="10" t="s">
        <v>1</v>
      </c>
      <c r="F3" t="s">
        <v>96</v>
      </c>
      <c r="H3" s="10" t="s">
        <v>97</v>
      </c>
      <c r="I3" s="10" t="s">
        <v>98</v>
      </c>
      <c r="N3" s="10" t="s">
        <v>101</v>
      </c>
      <c r="O3" s="10" t="s">
        <v>98</v>
      </c>
      <c r="T3" s="10" t="s">
        <v>94</v>
      </c>
      <c r="U3" t="s">
        <v>96</v>
      </c>
    </row>
    <row r="4" spans="2:21" x14ac:dyDescent="0.3">
      <c r="B4" s="11" t="s">
        <v>17</v>
      </c>
      <c r="C4" s="12">
        <v>3</v>
      </c>
      <c r="E4" s="11" t="s">
        <v>13</v>
      </c>
      <c r="F4" s="12">
        <v>12</v>
      </c>
      <c r="G4" s="12"/>
      <c r="H4" s="10" t="s">
        <v>99</v>
      </c>
      <c r="I4" t="s">
        <v>17</v>
      </c>
      <c r="J4" t="s">
        <v>27</v>
      </c>
      <c r="K4" t="s">
        <v>95</v>
      </c>
      <c r="N4" s="10" t="s">
        <v>100</v>
      </c>
      <c r="O4" t="s">
        <v>17</v>
      </c>
      <c r="P4" t="s">
        <v>27</v>
      </c>
      <c r="Q4" t="s">
        <v>95</v>
      </c>
      <c r="T4" s="11" t="s">
        <v>26</v>
      </c>
      <c r="U4" s="12">
        <v>21</v>
      </c>
    </row>
    <row r="5" spans="2:21" x14ac:dyDescent="0.3">
      <c r="B5" s="11" t="s">
        <v>23</v>
      </c>
      <c r="C5" s="12">
        <v>32</v>
      </c>
      <c r="E5" s="11" t="s">
        <v>20</v>
      </c>
      <c r="F5" s="12">
        <v>5</v>
      </c>
      <c r="G5" s="12"/>
      <c r="H5" s="11" t="s">
        <v>13</v>
      </c>
      <c r="I5" s="12">
        <v>1</v>
      </c>
      <c r="J5" s="12"/>
      <c r="K5" s="12">
        <v>1</v>
      </c>
      <c r="N5" s="11" t="s">
        <v>43</v>
      </c>
      <c r="O5" s="12">
        <v>1</v>
      </c>
      <c r="P5" s="12"/>
      <c r="Q5" s="12">
        <v>1</v>
      </c>
      <c r="T5" s="11" t="s">
        <v>16</v>
      </c>
      <c r="U5" s="12">
        <v>19</v>
      </c>
    </row>
    <row r="6" spans="2:21" x14ac:dyDescent="0.3">
      <c r="B6" s="11" t="s">
        <v>27</v>
      </c>
      <c r="C6" s="12">
        <v>5</v>
      </c>
      <c r="E6" s="11" t="s">
        <v>64</v>
      </c>
      <c r="F6" s="12">
        <v>5</v>
      </c>
      <c r="G6" s="12"/>
      <c r="H6" s="11" t="s">
        <v>20</v>
      </c>
      <c r="I6" s="12">
        <v>1</v>
      </c>
      <c r="J6" s="12"/>
      <c r="K6" s="12">
        <v>1</v>
      </c>
      <c r="N6" s="11" t="s">
        <v>22</v>
      </c>
      <c r="O6" s="12">
        <v>1</v>
      </c>
      <c r="P6" s="12"/>
      <c r="Q6" s="12">
        <v>1</v>
      </c>
      <c r="T6" s="11" t="s">
        <v>95</v>
      </c>
      <c r="U6" s="12">
        <v>40</v>
      </c>
    </row>
    <row r="7" spans="2:21" x14ac:dyDescent="0.3">
      <c r="B7" s="11" t="s">
        <v>95</v>
      </c>
      <c r="C7" s="12">
        <v>40</v>
      </c>
      <c r="E7" s="11" t="s">
        <v>33</v>
      </c>
      <c r="F7" s="12">
        <v>10</v>
      </c>
      <c r="G7" s="12"/>
      <c r="H7" s="11" t="s">
        <v>64</v>
      </c>
      <c r="I7" s="12"/>
      <c r="J7" s="12">
        <v>1</v>
      </c>
      <c r="K7" s="12">
        <v>1</v>
      </c>
      <c r="N7" s="11" t="s">
        <v>77</v>
      </c>
      <c r="O7" s="12"/>
      <c r="P7" s="12">
        <v>1</v>
      </c>
      <c r="Q7" s="12">
        <v>1</v>
      </c>
    </row>
    <row r="8" spans="2:21" x14ac:dyDescent="0.3">
      <c r="E8" s="11" t="s">
        <v>37</v>
      </c>
      <c r="F8" s="12">
        <v>8</v>
      </c>
      <c r="G8" s="12"/>
      <c r="H8" s="11" t="s">
        <v>33</v>
      </c>
      <c r="I8" s="12"/>
      <c r="J8" s="12">
        <v>2</v>
      </c>
      <c r="K8" s="12">
        <v>2</v>
      </c>
      <c r="N8" s="11" t="s">
        <v>68</v>
      </c>
      <c r="O8" s="12"/>
      <c r="P8" s="12">
        <v>1</v>
      </c>
      <c r="Q8" s="12">
        <v>1</v>
      </c>
    </row>
    <row r="9" spans="2:21" x14ac:dyDescent="0.3">
      <c r="E9" s="11" t="s">
        <v>95</v>
      </c>
      <c r="F9" s="12">
        <v>40</v>
      </c>
      <c r="G9" s="12"/>
      <c r="H9" s="11" t="s">
        <v>37</v>
      </c>
      <c r="I9" s="12">
        <v>1</v>
      </c>
      <c r="J9" s="12">
        <v>2</v>
      </c>
      <c r="K9" s="12">
        <v>3</v>
      </c>
      <c r="N9" s="11" t="s">
        <v>35</v>
      </c>
      <c r="O9" s="12"/>
      <c r="P9" s="12">
        <v>1</v>
      </c>
      <c r="Q9" s="12">
        <v>1</v>
      </c>
    </row>
    <row r="10" spans="2:21" x14ac:dyDescent="0.3">
      <c r="H10" s="11" t="s">
        <v>95</v>
      </c>
      <c r="I10" s="12">
        <v>3</v>
      </c>
      <c r="J10" s="12">
        <v>5</v>
      </c>
      <c r="K10" s="12">
        <v>8</v>
      </c>
      <c r="N10" s="11" t="s">
        <v>58</v>
      </c>
      <c r="O10" s="12">
        <v>1</v>
      </c>
      <c r="P10" s="12"/>
      <c r="Q10" s="12">
        <v>1</v>
      </c>
    </row>
    <row r="11" spans="2:21" x14ac:dyDescent="0.3">
      <c r="N11" s="11" t="s">
        <v>41</v>
      </c>
      <c r="O11" s="12"/>
      <c r="P11" s="12">
        <v>1</v>
      </c>
      <c r="Q11" s="12">
        <v>1</v>
      </c>
    </row>
    <row r="12" spans="2:21" x14ac:dyDescent="0.3">
      <c r="N12" s="11" t="s">
        <v>73</v>
      </c>
      <c r="O12" s="12"/>
      <c r="P12" s="12">
        <v>1</v>
      </c>
      <c r="Q12" s="12">
        <v>1</v>
      </c>
    </row>
    <row r="13" spans="2:21" x14ac:dyDescent="0.3">
      <c r="N13" s="11" t="s">
        <v>95</v>
      </c>
      <c r="O13" s="12">
        <v>3</v>
      </c>
      <c r="P13" s="12">
        <v>5</v>
      </c>
      <c r="Q13" s="12">
        <v>8</v>
      </c>
    </row>
    <row r="32" spans="2:2" x14ac:dyDescent="0.3">
      <c r="B32" s="13"/>
    </row>
  </sheetData>
  <pageMargins left="0.7" right="0.7" top="0.75" bottom="0.75" header="0.3" footer="0.3"/>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43"/>
  <sheetViews>
    <sheetView tabSelected="1" zoomScale="85" zoomScaleNormal="85" workbookViewId="0">
      <selection activeCell="S30" sqref="S30"/>
    </sheetView>
  </sheetViews>
  <sheetFormatPr defaultRowHeight="14.4" x14ac:dyDescent="0.3"/>
  <cols>
    <col min="2" max="2" width="20.109375" bestFit="1" customWidth="1"/>
    <col min="4" max="4" width="16.5546875" bestFit="1" customWidth="1"/>
    <col min="6" max="6" width="23.21875" bestFit="1" customWidth="1"/>
  </cols>
  <sheetData>
    <row r="2" spans="2:6" ht="18" x14ac:dyDescent="0.35">
      <c r="B2" s="26" t="s">
        <v>102</v>
      </c>
      <c r="C2" s="26"/>
      <c r="D2" s="26"/>
      <c r="E2" s="26"/>
      <c r="F2" s="26"/>
    </row>
    <row r="4" spans="2:6" ht="18" x14ac:dyDescent="0.35">
      <c r="B4" s="15" t="s">
        <v>103</v>
      </c>
      <c r="D4" s="15" t="s">
        <v>104</v>
      </c>
      <c r="F4" s="15" t="s">
        <v>105</v>
      </c>
    </row>
    <row r="5" spans="2:6" ht="18" x14ac:dyDescent="0.35">
      <c r="B5" s="16">
        <f>COUNTIF('Financial Close Tasks'!G2:G100, "Completed")</f>
        <v>32</v>
      </c>
      <c r="C5" s="14"/>
      <c r="D5" s="16">
        <f ca="1">COUNTIF('Financial Close Tasks'!L2:L100, "Yes")</f>
        <v>8</v>
      </c>
      <c r="E5" s="14"/>
      <c r="F5" s="16">
        <f>COUNTA('Financial Close Tasks'!A2:A100)</f>
        <v>40</v>
      </c>
    </row>
    <row r="27" spans="6:13" ht="14.4" customHeight="1" x14ac:dyDescent="0.3">
      <c r="F27" s="27" t="s">
        <v>106</v>
      </c>
      <c r="G27" s="28"/>
      <c r="H27" s="28"/>
      <c r="I27" s="28"/>
      <c r="J27" s="28"/>
      <c r="K27" s="28"/>
      <c r="L27" s="28"/>
      <c r="M27" s="28"/>
    </row>
    <row r="28" spans="6:13" x14ac:dyDescent="0.3">
      <c r="F28" s="28"/>
      <c r="G28" s="28"/>
      <c r="H28" s="28"/>
      <c r="I28" s="28"/>
      <c r="J28" s="28"/>
      <c r="K28" s="28"/>
      <c r="L28" s="28"/>
      <c r="M28" s="28"/>
    </row>
    <row r="29" spans="6:13" x14ac:dyDescent="0.3">
      <c r="F29" s="28"/>
      <c r="G29" s="28"/>
      <c r="H29" s="28"/>
      <c r="I29" s="28"/>
      <c r="J29" s="28"/>
      <c r="K29" s="28"/>
      <c r="L29" s="28"/>
      <c r="M29" s="28"/>
    </row>
    <row r="30" spans="6:13" x14ac:dyDescent="0.3">
      <c r="F30" s="28"/>
      <c r="G30" s="28"/>
      <c r="H30" s="28"/>
      <c r="I30" s="28"/>
      <c r="J30" s="28"/>
      <c r="K30" s="28"/>
      <c r="L30" s="28"/>
      <c r="M30" s="28"/>
    </row>
    <row r="31" spans="6:13" x14ac:dyDescent="0.3">
      <c r="F31" s="28"/>
      <c r="G31" s="28"/>
      <c r="H31" s="28"/>
      <c r="I31" s="28"/>
      <c r="J31" s="28"/>
      <c r="K31" s="28"/>
      <c r="L31" s="28"/>
      <c r="M31" s="28"/>
    </row>
    <row r="32" spans="6:13" x14ac:dyDescent="0.3">
      <c r="F32" s="28"/>
      <c r="G32" s="28"/>
      <c r="H32" s="28"/>
      <c r="I32" s="28"/>
      <c r="J32" s="28"/>
      <c r="K32" s="28"/>
      <c r="L32" s="28"/>
      <c r="M32" s="28"/>
    </row>
    <row r="33" spans="6:13" x14ac:dyDescent="0.3">
      <c r="F33" s="28"/>
      <c r="G33" s="28"/>
      <c r="H33" s="28"/>
      <c r="I33" s="28"/>
      <c r="J33" s="28"/>
      <c r="K33" s="28"/>
      <c r="L33" s="28"/>
      <c r="M33" s="28"/>
    </row>
    <row r="34" spans="6:13" x14ac:dyDescent="0.3">
      <c r="F34" s="28"/>
      <c r="G34" s="28"/>
      <c r="H34" s="28"/>
      <c r="I34" s="28"/>
      <c r="J34" s="28"/>
      <c r="K34" s="28"/>
      <c r="L34" s="28"/>
      <c r="M34" s="28"/>
    </row>
    <row r="35" spans="6:13" x14ac:dyDescent="0.3">
      <c r="F35" s="28"/>
      <c r="G35" s="28"/>
      <c r="H35" s="28"/>
      <c r="I35" s="28"/>
      <c r="J35" s="28"/>
      <c r="K35" s="28"/>
      <c r="L35" s="28"/>
      <c r="M35" s="28"/>
    </row>
    <row r="36" spans="6:13" x14ac:dyDescent="0.3">
      <c r="F36" s="28"/>
      <c r="G36" s="28"/>
      <c r="H36" s="28"/>
      <c r="I36" s="28"/>
      <c r="J36" s="28"/>
      <c r="K36" s="28"/>
      <c r="L36" s="28"/>
      <c r="M36" s="28"/>
    </row>
    <row r="37" spans="6:13" x14ac:dyDescent="0.3">
      <c r="F37" s="28"/>
      <c r="G37" s="28"/>
      <c r="H37" s="28"/>
      <c r="I37" s="28"/>
      <c r="J37" s="28"/>
      <c r="K37" s="28"/>
      <c r="L37" s="28"/>
      <c r="M37" s="28"/>
    </row>
    <row r="38" spans="6:13" x14ac:dyDescent="0.3">
      <c r="F38" s="28"/>
      <c r="G38" s="28"/>
      <c r="H38" s="28"/>
      <c r="I38" s="28"/>
      <c r="J38" s="28"/>
      <c r="K38" s="28"/>
      <c r="L38" s="28"/>
      <c r="M38" s="28"/>
    </row>
    <row r="39" spans="6:13" x14ac:dyDescent="0.3">
      <c r="F39" s="28"/>
      <c r="G39" s="28"/>
      <c r="H39" s="28"/>
      <c r="I39" s="28"/>
      <c r="J39" s="28"/>
      <c r="K39" s="28"/>
      <c r="L39" s="28"/>
      <c r="M39" s="28"/>
    </row>
    <row r="40" spans="6:13" x14ac:dyDescent="0.3">
      <c r="F40" s="28"/>
      <c r="G40" s="28"/>
      <c r="H40" s="28"/>
      <c r="I40" s="28"/>
      <c r="J40" s="28"/>
      <c r="K40" s="28"/>
      <c r="L40" s="28"/>
      <c r="M40" s="28"/>
    </row>
    <row r="41" spans="6:13" x14ac:dyDescent="0.3">
      <c r="F41" s="28"/>
      <c r="G41" s="28"/>
      <c r="H41" s="28"/>
      <c r="I41" s="28"/>
      <c r="J41" s="28"/>
      <c r="K41" s="28"/>
      <c r="L41" s="28"/>
      <c r="M41" s="28"/>
    </row>
    <row r="42" spans="6:13" x14ac:dyDescent="0.3">
      <c r="F42" s="28"/>
      <c r="G42" s="28"/>
      <c r="H42" s="28"/>
      <c r="I42" s="28"/>
      <c r="J42" s="28"/>
      <c r="K42" s="28"/>
      <c r="L42" s="28"/>
      <c r="M42" s="28"/>
    </row>
    <row r="43" spans="6:13" x14ac:dyDescent="0.3">
      <c r="F43" s="28"/>
      <c r="G43" s="28"/>
      <c r="H43" s="28"/>
      <c r="I43" s="28"/>
      <c r="J43" s="28"/>
      <c r="K43" s="28"/>
      <c r="L43" s="28"/>
      <c r="M43" s="28"/>
    </row>
  </sheetData>
  <mergeCells count="2">
    <mergeCell ref="B2:F2"/>
    <mergeCell ref="F27:M4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Financial Close Tasks</vt:lpstr>
      <vt:lpstr>Pivot Tables</vt:lpstr>
      <vt:lpstr>Dashboard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2025-08-19T10:42:20Z</dcterms:created>
  <dcterms:modified xsi:type="dcterms:W3CDTF">2025-08-20T12:52:27Z</dcterms:modified>
</cp:coreProperties>
</file>