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cdrive.nih.gov\data\Personal\2020.Proteomics_Muscle\2020.Proteomics_Muscle\GitHub\Data\"/>
    </mc:Choice>
  </mc:AlternateContent>
  <xr:revisionPtr revIDLastSave="0" documentId="13_ncr:1_{D07FD8C9-E7FB-4A60-8CD1-9DA44D2F3EFA}" xr6:coauthVersionLast="47" xr6:coauthVersionMax="47" xr10:uidLastSave="{00000000-0000-0000-0000-000000000000}"/>
  <bookViews>
    <workbookView xWindow="28680" yWindow="-120" windowWidth="29040" windowHeight="15840" xr2:uid="{27E6080C-E3CB-45CB-BB4C-641E072AE3DD}"/>
  </bookViews>
  <sheets>
    <sheet name="Arif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2" l="1"/>
  <c r="Q47" i="2"/>
  <c r="P47" i="2"/>
  <c r="E47" i="2"/>
  <c r="Q46" i="2"/>
  <c r="P46" i="2"/>
  <c r="E46" i="2"/>
  <c r="Q45" i="2"/>
  <c r="P45" i="2"/>
  <c r="E45" i="2"/>
  <c r="Q44" i="2"/>
  <c r="P44" i="2"/>
  <c r="E44" i="2"/>
  <c r="Q43" i="2"/>
  <c r="P43" i="2"/>
  <c r="E43" i="2"/>
  <c r="Q42" i="2"/>
  <c r="P42" i="2"/>
  <c r="E42" i="2"/>
  <c r="Q41" i="2"/>
  <c r="P41" i="2"/>
  <c r="E41" i="2"/>
  <c r="Q38" i="2"/>
  <c r="P38" i="2"/>
  <c r="E38" i="2"/>
  <c r="Q37" i="2"/>
  <c r="P37" i="2"/>
  <c r="E37" i="2"/>
  <c r="Q36" i="2"/>
  <c r="P36" i="2"/>
  <c r="E36" i="2"/>
  <c r="Q35" i="2"/>
  <c r="P35" i="2"/>
  <c r="E35" i="2"/>
  <c r="Q34" i="2"/>
  <c r="P34" i="2"/>
  <c r="E34" i="2"/>
  <c r="Q33" i="2"/>
  <c r="P33" i="2"/>
  <c r="E33" i="2"/>
  <c r="E32" i="2"/>
  <c r="E31" i="2"/>
  <c r="E30" i="2"/>
  <c r="E29" i="2"/>
  <c r="Q27" i="2"/>
  <c r="P27" i="2"/>
  <c r="E27" i="2"/>
  <c r="Q26" i="2"/>
  <c r="P26" i="2"/>
  <c r="E26" i="2"/>
  <c r="Q25" i="2"/>
  <c r="P25" i="2"/>
  <c r="E25" i="2"/>
  <c r="Q24" i="2"/>
  <c r="P24" i="2"/>
  <c r="E24" i="2"/>
  <c r="Q23" i="2"/>
  <c r="P23" i="2"/>
  <c r="E23" i="2"/>
  <c r="Q22" i="2"/>
  <c r="P22" i="2"/>
  <c r="E22" i="2"/>
  <c r="Q21" i="2"/>
  <c r="P21" i="2"/>
  <c r="E21" i="2"/>
  <c r="E20" i="2"/>
  <c r="Q19" i="2"/>
  <c r="P19" i="2"/>
  <c r="E19" i="2"/>
  <c r="Q18" i="2"/>
  <c r="P18" i="2"/>
  <c r="E18" i="2"/>
  <c r="Q17" i="2"/>
  <c r="P17" i="2"/>
  <c r="E17" i="2"/>
  <c r="Q16" i="2"/>
  <c r="P16" i="2"/>
  <c r="E16" i="2"/>
  <c r="Q15" i="2"/>
  <c r="P15" i="2"/>
  <c r="E15" i="2"/>
  <c r="Q14" i="2"/>
  <c r="P14" i="2"/>
  <c r="E14" i="2"/>
  <c r="Q13" i="2"/>
  <c r="P13" i="2"/>
  <c r="E13" i="2"/>
  <c r="Q12" i="2"/>
  <c r="P12" i="2"/>
  <c r="E12" i="2"/>
  <c r="Q9" i="2"/>
  <c r="P9" i="2"/>
  <c r="E9" i="2"/>
  <c r="Q8" i="2"/>
  <c r="P8" i="2"/>
  <c r="E8" i="2"/>
  <c r="Q7" i="2"/>
  <c r="P7" i="2"/>
  <c r="E7" i="2"/>
  <c r="Q6" i="2"/>
  <c r="P6" i="2"/>
  <c r="E6" i="2"/>
  <c r="Q5" i="2"/>
  <c r="P5" i="2"/>
  <c r="E5" i="2"/>
  <c r="Q4" i="2"/>
  <c r="P4" i="2"/>
  <c r="E4" i="2"/>
  <c r="Q3" i="2"/>
  <c r="P3" i="2"/>
  <c r="E3" i="2"/>
  <c r="Q2" i="2"/>
  <c r="P2" i="2"/>
  <c r="E2" i="2"/>
</calcChain>
</file>

<file path=xl/sharedStrings.xml><?xml version="1.0" encoding="utf-8"?>
<sst xmlns="http://schemas.openxmlformats.org/spreadsheetml/2006/main" count="29" uniqueCount="29">
  <si>
    <t>Sub_No</t>
  </si>
  <si>
    <t>Weight</t>
  </si>
  <si>
    <t>BMI</t>
  </si>
  <si>
    <t>Leg Strength (Nm)</t>
  </si>
  <si>
    <t>Vo2 Peak</t>
  </si>
  <si>
    <t>Height</t>
  </si>
  <si>
    <t>Anterior Thigh Volume (L)</t>
  </si>
  <si>
    <t>ASAT (L)</t>
  </si>
  <si>
    <t>Posterior Thigh Volume (L)</t>
  </si>
  <si>
    <t>Visceral Fat (L)</t>
  </si>
  <si>
    <t>Liver Fat (%)</t>
  </si>
  <si>
    <t>Body fat (L)</t>
  </si>
  <si>
    <t>Body lean tissue (L)</t>
  </si>
  <si>
    <t>44.17</t>
  </si>
  <si>
    <t>255.45</t>
  </si>
  <si>
    <t>Age</t>
  </si>
  <si>
    <t>Relative Body Lean Tissue (L/Kg BW)</t>
  </si>
  <si>
    <t>Relative Body Fat (L/Kg BW)</t>
  </si>
  <si>
    <t>Pectoralis IMAT fraction</t>
  </si>
  <si>
    <t>Pectoralis CSA</t>
  </si>
  <si>
    <t>ES+MF IMAT</t>
  </si>
  <si>
    <t>ES+MF CSA</t>
  </si>
  <si>
    <t>Quadriceps IMAT</t>
  </si>
  <si>
    <t>Quadriceps CSA</t>
  </si>
  <si>
    <t>Vastus Lateralis IMAT</t>
  </si>
  <si>
    <t>Vastus Lateralis CSA</t>
  </si>
  <si>
    <t>Triceps surae IMAT</t>
  </si>
  <si>
    <t>Triceps surae CSA</t>
  </si>
  <si>
    <t>CS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</si>
</sst>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/>
    <xf numFmtId="0" fontId="4" fillId="0" borderId="1" xfId="0" applyFon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/>
    <xf numFmtId="2" fontId="4" fillId="0" borderId="1" xfId="0" applyNumberFormat="1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4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2" fontId="5" fillId="0" borderId="1" xfId="0" applyNumberFormat="1" applyFont="1" applyBorder="1"/>
    <xf numFmtId="0" fontId="2" fillId="2" borderId="0" xfId="0" applyFont="1" applyFill="1" applyAlignment="1">
      <alignment horizontal="center"/>
    </xf>
    <xf numFmtId="2" fontId="0" fillId="2" borderId="0" xfId="0" applyNumberFormat="1" applyFill="1"/>
    <xf numFmtId="165" fontId="0" fillId="2" borderId="1" xfId="0" applyNumberFormat="1" applyFill="1" applyBorder="1"/>
    <xf numFmtId="2" fontId="0" fillId="2" borderId="0" xfId="0" applyNumberFormat="1" applyFill="1" applyAlignment="1">
      <alignment horizontal="right"/>
    </xf>
    <xf numFmtId="2" fontId="0" fillId="2" borderId="1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1" xfId="0" applyNumberFormat="1" applyFill="1" applyBorder="1" applyAlignment="1">
      <alignment horizontal="right"/>
    </xf>
    <xf numFmtId="2" fontId="0" fillId="2" borderId="0" xfId="0" applyNumberFormat="1" applyFill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Normal 2" xfId="1" xr:uid="{BFBB6D29-F95F-46E1-ACBF-2253D7A11C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7FF4-32E4-DE4B-BBB3-7008C35EC7A2}">
  <dimension ref="A1:AA49"/>
  <sheetViews>
    <sheetView tabSelected="1" topLeftCell="F1" workbookViewId="0">
      <selection activeCell="L5" sqref="L5:AA5"/>
    </sheetView>
  </sheetViews>
  <sheetFormatPr defaultColWidth="11.42578125" defaultRowHeight="15" x14ac:dyDescent="0.25"/>
  <sheetData>
    <row r="1" spans="1:27" x14ac:dyDescent="0.25">
      <c r="A1" s="1" t="s">
        <v>0</v>
      </c>
      <c r="B1" s="1" t="s">
        <v>15</v>
      </c>
      <c r="C1" s="3" t="s">
        <v>1</v>
      </c>
      <c r="D1" s="3" t="s">
        <v>5</v>
      </c>
      <c r="E1" s="3" t="s">
        <v>2</v>
      </c>
      <c r="F1" s="29" t="s">
        <v>28</v>
      </c>
      <c r="G1" s="3" t="s">
        <v>3</v>
      </c>
      <c r="H1" s="3" t="s">
        <v>4</v>
      </c>
      <c r="I1" s="3" t="s">
        <v>10</v>
      </c>
      <c r="J1" s="3" t="s">
        <v>9</v>
      </c>
      <c r="K1" s="3" t="s">
        <v>7</v>
      </c>
      <c r="L1" s="3" t="s">
        <v>6</v>
      </c>
      <c r="M1" s="3" t="s">
        <v>8</v>
      </c>
      <c r="N1" s="3" t="s">
        <v>11</v>
      </c>
      <c r="O1" s="3" t="s">
        <v>12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</row>
    <row r="2" spans="1:27" x14ac:dyDescent="0.25">
      <c r="A2" s="4">
        <v>21</v>
      </c>
      <c r="B2" s="4">
        <v>40</v>
      </c>
      <c r="C2">
        <v>63</v>
      </c>
      <c r="D2">
        <v>1.74</v>
      </c>
      <c r="E2" s="6">
        <f t="shared" ref="E2:E3" si="0">C2/(D2*D2)</f>
        <v>20.808561236623067</v>
      </c>
      <c r="F2" s="30">
        <v>8.1753286793119901</v>
      </c>
      <c r="G2" s="5">
        <v>120.75</v>
      </c>
      <c r="H2" s="5">
        <v>32.03</v>
      </c>
      <c r="I2" s="5">
        <v>2.0050405901733201</v>
      </c>
      <c r="J2" s="5">
        <v>2.69765201905</v>
      </c>
      <c r="K2" s="5">
        <v>3.8973011953899999</v>
      </c>
      <c r="L2" s="5">
        <v>1.616096014165</v>
      </c>
      <c r="M2" s="5">
        <v>3.0435810573750004</v>
      </c>
      <c r="N2" s="5">
        <v>13.4910730149</v>
      </c>
      <c r="O2" s="5">
        <v>21.799649603399999</v>
      </c>
      <c r="P2" s="5">
        <f>O2/C2</f>
        <v>0.34602618418095238</v>
      </c>
      <c r="Q2" s="5">
        <f>N2/C2</f>
        <v>0.2141440161095238</v>
      </c>
      <c r="R2">
        <v>0.13649687784114001</v>
      </c>
      <c r="S2">
        <v>1085.9166500000001</v>
      </c>
      <c r="T2">
        <v>0.183056781103169</v>
      </c>
      <c r="U2">
        <v>1195.28955</v>
      </c>
      <c r="V2">
        <v>0.109169344999274</v>
      </c>
      <c r="W2">
        <v>2417.3643000000002</v>
      </c>
      <c r="X2">
        <v>0.124135710894651</v>
      </c>
      <c r="Y2">
        <v>834.80539999999996</v>
      </c>
      <c r="Z2">
        <v>0.13114641878066699</v>
      </c>
      <c r="AA2">
        <v>1488.8107</v>
      </c>
    </row>
    <row r="3" spans="1:27" x14ac:dyDescent="0.25">
      <c r="A3" s="4">
        <v>26</v>
      </c>
      <c r="B3" s="4">
        <v>49</v>
      </c>
      <c r="C3">
        <v>75</v>
      </c>
      <c r="D3">
        <v>1.73</v>
      </c>
      <c r="E3" s="6">
        <f t="shared" si="0"/>
        <v>25.059307026629689</v>
      </c>
      <c r="F3" s="30">
        <v>8.3714884011937247</v>
      </c>
      <c r="G3" s="5">
        <v>184.75</v>
      </c>
      <c r="H3" s="5">
        <v>26.68</v>
      </c>
      <c r="I3" s="5">
        <v>1.7091535605214201</v>
      </c>
      <c r="J3" s="5">
        <v>5.5502150318599996</v>
      </c>
      <c r="K3" s="5">
        <v>4.6594870186600001</v>
      </c>
      <c r="L3" s="5">
        <v>2.0761315117699999</v>
      </c>
      <c r="M3" s="5">
        <v>3.44804174678</v>
      </c>
      <c r="N3" s="5">
        <v>17.5465737285</v>
      </c>
      <c r="O3" s="5">
        <v>24.722774410100001</v>
      </c>
      <c r="P3" s="5">
        <f t="shared" ref="P3:P9" si="1">O3/C3</f>
        <v>0.32963699213466668</v>
      </c>
      <c r="Q3" s="5">
        <f t="shared" ref="Q3:Q9" si="2">N3/C3</f>
        <v>0.23395431638</v>
      </c>
      <c r="R3">
        <v>0.22352693890663</v>
      </c>
      <c r="S3">
        <v>1447.51685</v>
      </c>
      <c r="T3">
        <v>0.20605308634925201</v>
      </c>
      <c r="U3">
        <v>1325.8674000000001</v>
      </c>
      <c r="V3">
        <v>0.122233114411711</v>
      </c>
      <c r="W3">
        <v>2811.3299500000003</v>
      </c>
      <c r="X3">
        <v>0.15083137080855699</v>
      </c>
      <c r="Y3">
        <v>1091.4968999999999</v>
      </c>
      <c r="Z3" s="4">
        <v>0.13367322315149199</v>
      </c>
      <c r="AA3">
        <v>1520.0600999999999</v>
      </c>
    </row>
    <row r="4" spans="1:27" x14ac:dyDescent="0.25">
      <c r="A4">
        <v>28</v>
      </c>
      <c r="B4">
        <v>40</v>
      </c>
      <c r="C4">
        <v>80</v>
      </c>
      <c r="D4">
        <v>1.86</v>
      </c>
      <c r="E4" s="6">
        <f>C4/(D4*D4)</f>
        <v>23.12406058503873</v>
      </c>
      <c r="F4" s="30">
        <v>8.3082547660097035</v>
      </c>
      <c r="G4" s="5">
        <v>204.25</v>
      </c>
      <c r="H4" s="5">
        <v>33.299999999999997</v>
      </c>
      <c r="I4" s="5">
        <v>1.2026112496305801</v>
      </c>
      <c r="J4" s="5">
        <v>2.3581193105199998</v>
      </c>
      <c r="K4" s="5">
        <v>6.3464779301999998</v>
      </c>
      <c r="L4" s="5">
        <v>2.73732616738</v>
      </c>
      <c r="M4" s="5">
        <v>4.2071809367600004</v>
      </c>
      <c r="N4" s="5">
        <v>19.4577536856</v>
      </c>
      <c r="O4" s="5">
        <v>32.416733369399999</v>
      </c>
      <c r="P4" s="5">
        <f t="shared" si="1"/>
        <v>0.40520916711749999</v>
      </c>
      <c r="Q4" s="5">
        <f t="shared" si="2"/>
        <v>0.24322192107000001</v>
      </c>
      <c r="R4">
        <v>0.17239670265653501</v>
      </c>
      <c r="S4">
        <v>1097.0771500000001</v>
      </c>
      <c r="T4">
        <v>0.27077855558802</v>
      </c>
      <c r="U4">
        <v>1497.7391</v>
      </c>
      <c r="V4">
        <v>8.4143601464233594E-2</v>
      </c>
      <c r="W4">
        <v>3513.3253999999997</v>
      </c>
      <c r="X4">
        <v>0.125197076662242</v>
      </c>
      <c r="Y4">
        <v>1166.27225</v>
      </c>
      <c r="Z4">
        <v>9.7512775852821101E-2</v>
      </c>
      <c r="AA4">
        <v>2110.45055</v>
      </c>
    </row>
    <row r="5" spans="1:27" x14ac:dyDescent="0.25">
      <c r="A5" s="4">
        <v>34</v>
      </c>
      <c r="B5" s="4">
        <v>45</v>
      </c>
      <c r="C5">
        <v>67</v>
      </c>
      <c r="D5">
        <v>1.65</v>
      </c>
      <c r="E5" s="6">
        <f>C5/(D5*D5)</f>
        <v>24.609733700642796</v>
      </c>
      <c r="F5" s="30">
        <v>10.94476773097883</v>
      </c>
      <c r="G5" s="5">
        <v>159</v>
      </c>
      <c r="H5" s="5">
        <v>39.700000000000003</v>
      </c>
      <c r="I5" s="5">
        <v>3.2004668387438699</v>
      </c>
      <c r="J5" s="5">
        <v>2.8172971369200002</v>
      </c>
      <c r="K5" s="5">
        <v>5.9965646660600003</v>
      </c>
      <c r="L5" s="5">
        <v>2.0505499311499999</v>
      </c>
      <c r="M5" s="5">
        <v>3.101343027265</v>
      </c>
      <c r="N5" s="5">
        <v>17.1610603536</v>
      </c>
      <c r="O5" s="5">
        <v>24.608959890200001</v>
      </c>
      <c r="P5" s="5">
        <f t="shared" si="1"/>
        <v>0.36729790880895524</v>
      </c>
      <c r="Q5" s="5">
        <f t="shared" si="2"/>
        <v>0.25613522915820897</v>
      </c>
      <c r="R5">
        <v>0.19885080734899399</v>
      </c>
      <c r="S5">
        <v>1242.16365</v>
      </c>
      <c r="T5">
        <v>0.20747901735862201</v>
      </c>
      <c r="U5">
        <v>1094.8450499999999</v>
      </c>
      <c r="V5">
        <v>0.109497208377368</v>
      </c>
      <c r="W5">
        <v>3197.4832500000002</v>
      </c>
      <c r="X5">
        <v>0.12609868984883399</v>
      </c>
      <c r="Y5">
        <v>1146.18335</v>
      </c>
      <c r="Z5">
        <v>0.13310988577532801</v>
      </c>
      <c r="AA5">
        <v>1799.0726</v>
      </c>
    </row>
    <row r="6" spans="1:27" x14ac:dyDescent="0.25">
      <c r="A6" s="4">
        <v>36</v>
      </c>
      <c r="B6" s="4">
        <v>42</v>
      </c>
      <c r="C6">
        <v>76</v>
      </c>
      <c r="D6">
        <v>1.82</v>
      </c>
      <c r="E6" s="6">
        <f>C6/(D6*D6)</f>
        <v>22.944088878154812</v>
      </c>
      <c r="F6" s="30">
        <v>5.8042196289040469</v>
      </c>
      <c r="G6" s="5">
        <v>108.44999999999999</v>
      </c>
      <c r="H6" s="5">
        <v>32.01</v>
      </c>
      <c r="I6" s="5">
        <v>3.2718298136563901</v>
      </c>
      <c r="J6" s="5">
        <v>5.1102510098799998</v>
      </c>
      <c r="K6" s="5">
        <v>6.4246974244899997</v>
      </c>
      <c r="L6" s="5">
        <v>1.7722727955149999</v>
      </c>
      <c r="M6" s="5">
        <v>3.503317966355</v>
      </c>
      <c r="N6" s="5">
        <v>23.2557506341</v>
      </c>
      <c r="O6" s="5">
        <v>25.070732800399998</v>
      </c>
      <c r="P6" s="5">
        <f t="shared" si="1"/>
        <v>0.32987806316315788</v>
      </c>
      <c r="Q6" s="5">
        <f t="shared" si="2"/>
        <v>0.30599671886973684</v>
      </c>
      <c r="R6">
        <v>0.24242177802972401</v>
      </c>
      <c r="S6">
        <v>1191.9414000000002</v>
      </c>
      <c r="T6">
        <v>0.25825231578552499</v>
      </c>
      <c r="U6">
        <v>1390.5983000000001</v>
      </c>
      <c r="V6">
        <v>0.14563806273991001</v>
      </c>
      <c r="W6">
        <v>2196.3864000000003</v>
      </c>
      <c r="X6">
        <v>0.14776220412781499</v>
      </c>
      <c r="Y6">
        <v>738.82510000000002</v>
      </c>
      <c r="Z6">
        <v>0.17197298122892599</v>
      </c>
      <c r="AA6">
        <v>1491.0427999999999</v>
      </c>
    </row>
    <row r="7" spans="1:27" x14ac:dyDescent="0.25">
      <c r="A7" s="4">
        <v>48</v>
      </c>
      <c r="B7" s="4">
        <v>35</v>
      </c>
      <c r="C7">
        <v>81</v>
      </c>
      <c r="D7">
        <v>1.86</v>
      </c>
      <c r="E7" s="6">
        <f t="shared" ref="E7:E9" si="3">C7/(D7*D7)</f>
        <v>23.413111342351716</v>
      </c>
      <c r="F7" s="30">
        <v>5.83</v>
      </c>
      <c r="G7" s="5">
        <v>206.39999999999998</v>
      </c>
      <c r="H7" s="5">
        <v>43.14</v>
      </c>
      <c r="I7" s="5">
        <v>0.97363610133717005</v>
      </c>
      <c r="J7" s="5">
        <v>2.0022315311500001</v>
      </c>
      <c r="K7" s="5">
        <v>4.7627417243699997</v>
      </c>
      <c r="L7" s="5">
        <v>2.4584966427849997</v>
      </c>
      <c r="M7" s="5">
        <v>4.1783148812449999</v>
      </c>
      <c r="N7" s="5">
        <v>16.0119046991</v>
      </c>
      <c r="O7" s="5">
        <v>31.381899835399999</v>
      </c>
      <c r="P7" s="5">
        <f t="shared" si="1"/>
        <v>0.3874308621654321</v>
      </c>
      <c r="Q7" s="5">
        <f t="shared" si="2"/>
        <v>0.19767783579135803</v>
      </c>
      <c r="R7">
        <v>0.14747633753464301</v>
      </c>
      <c r="S7">
        <v>1047.9709499999999</v>
      </c>
      <c r="T7">
        <v>0.15215960655119501</v>
      </c>
      <c r="U7">
        <v>1477.6502</v>
      </c>
      <c r="V7">
        <v>8.9965350073863304E-2</v>
      </c>
      <c r="W7">
        <v>3322.4808499999999</v>
      </c>
      <c r="X7">
        <v>0.107212124466895</v>
      </c>
      <c r="Y7">
        <v>1301.3143</v>
      </c>
      <c r="Z7">
        <v>0.123282004246084</v>
      </c>
      <c r="AA7">
        <v>1746.61825</v>
      </c>
    </row>
    <row r="8" spans="1:27" x14ac:dyDescent="0.25">
      <c r="A8" s="4">
        <v>119</v>
      </c>
      <c r="B8" s="4">
        <v>36</v>
      </c>
      <c r="C8">
        <v>68</v>
      </c>
      <c r="D8">
        <v>1.72</v>
      </c>
      <c r="E8" s="6">
        <f t="shared" si="3"/>
        <v>22.985397512168742</v>
      </c>
      <c r="F8" s="30">
        <v>2.4601999999999999</v>
      </c>
      <c r="G8" s="5">
        <v>187.25</v>
      </c>
      <c r="H8" s="5">
        <v>44.06</v>
      </c>
      <c r="I8" s="7">
        <v>1.1658757620718312</v>
      </c>
      <c r="J8" s="7">
        <v>2.44445318</v>
      </c>
      <c r="K8" s="7">
        <v>8.2012784799999991</v>
      </c>
      <c r="L8" s="7">
        <v>2.193588815</v>
      </c>
      <c r="M8" s="7">
        <v>3.7415916906942499</v>
      </c>
      <c r="N8" s="5">
        <v>21.171637475111101</v>
      </c>
      <c r="O8" s="5">
        <v>29.264704922741799</v>
      </c>
      <c r="P8" s="5">
        <f t="shared" si="1"/>
        <v>0.4303633076873794</v>
      </c>
      <c r="Q8" s="5">
        <f t="shared" si="2"/>
        <v>0.31134760992810445</v>
      </c>
      <c r="R8">
        <v>0.217949531352019</v>
      </c>
      <c r="S8">
        <v>1022.3018</v>
      </c>
      <c r="T8">
        <v>0.283023452500476</v>
      </c>
      <c r="U8">
        <v>1325.8674000000001</v>
      </c>
      <c r="V8">
        <v>9.7871816513837098E-2</v>
      </c>
      <c r="W8">
        <v>3201.9474500000001</v>
      </c>
      <c r="X8">
        <v>0.114333994520634</v>
      </c>
      <c r="Y8">
        <v>1130.5586499999999</v>
      </c>
      <c r="Z8">
        <v>0.112913714419158</v>
      </c>
      <c r="AA8">
        <v>1797.9565499999999</v>
      </c>
    </row>
    <row r="9" spans="1:27" x14ac:dyDescent="0.25">
      <c r="A9" s="4">
        <v>125</v>
      </c>
      <c r="B9" s="4">
        <v>48</v>
      </c>
      <c r="C9">
        <v>78</v>
      </c>
      <c r="D9">
        <v>1.82</v>
      </c>
      <c r="E9" s="6">
        <f t="shared" si="3"/>
        <v>23.547880690737831</v>
      </c>
      <c r="F9" s="30">
        <v>4.1896000000000004</v>
      </c>
      <c r="G9" s="5">
        <v>184.5</v>
      </c>
      <c r="H9" s="5">
        <v>37.409999999999997</v>
      </c>
      <c r="I9" s="7">
        <v>3.6807364440382231</v>
      </c>
      <c r="J9" s="7">
        <v>4.29951418971031</v>
      </c>
      <c r="K9" s="7">
        <v>6.0642790793022998</v>
      </c>
      <c r="L9" s="7">
        <v>2.2339206749999998</v>
      </c>
      <c r="M9" s="7">
        <v>3.8510916049280253</v>
      </c>
      <c r="N9" s="5">
        <v>18.286959686485499</v>
      </c>
      <c r="O9" s="5">
        <v>27.3279601805867</v>
      </c>
      <c r="P9" s="5">
        <f t="shared" si="1"/>
        <v>0.35035846385367564</v>
      </c>
      <c r="Q9" s="5">
        <f t="shared" si="2"/>
        <v>0.23444820110878845</v>
      </c>
      <c r="R9">
        <v>0.18489760208343201</v>
      </c>
      <c r="S9">
        <v>1106.0055499999999</v>
      </c>
      <c r="T9">
        <v>0.245259258462591</v>
      </c>
      <c r="U9">
        <v>1097.0771500000001</v>
      </c>
      <c r="V9">
        <v>0.101713751534415</v>
      </c>
      <c r="W9">
        <v>3020.0313000000001</v>
      </c>
      <c r="X9">
        <v>0.130971900627083</v>
      </c>
      <c r="Y9">
        <v>940.83015</v>
      </c>
      <c r="Z9">
        <v>0.115619574990468</v>
      </c>
      <c r="AA9">
        <v>2064.6925000000001</v>
      </c>
    </row>
    <row r="10" spans="1:27" x14ac:dyDescent="0.25">
      <c r="A10">
        <v>128</v>
      </c>
      <c r="B10">
        <v>34</v>
      </c>
      <c r="C10">
        <v>67</v>
      </c>
      <c r="D10">
        <v>1.74</v>
      </c>
      <c r="E10" s="5">
        <v>22.129739727837229</v>
      </c>
      <c r="F10" s="30">
        <v>4.6547999999999998</v>
      </c>
      <c r="G10">
        <v>112.30000000000001</v>
      </c>
      <c r="H10" s="5">
        <v>34.049999999999997</v>
      </c>
      <c r="I10" s="7"/>
      <c r="J10" s="7"/>
      <c r="K10" s="7"/>
      <c r="L10" s="7"/>
      <c r="M10" s="7"/>
      <c r="N10" s="5"/>
      <c r="O10" s="5"/>
      <c r="P10" s="5"/>
      <c r="Q10" s="5"/>
      <c r="S10" s="5"/>
      <c r="T10" s="7"/>
      <c r="U10" s="7"/>
      <c r="V10" s="7"/>
      <c r="W10" s="7"/>
      <c r="X10" s="7"/>
      <c r="Y10" s="5"/>
      <c r="Z10" s="5"/>
      <c r="AA10" s="5"/>
    </row>
    <row r="11" spans="1:27" ht="15.75" thickBot="1" x14ac:dyDescent="0.3">
      <c r="A11" s="12">
        <v>27</v>
      </c>
      <c r="B11" s="12">
        <v>41</v>
      </c>
      <c r="C11" s="13">
        <v>100</v>
      </c>
      <c r="D11" s="13">
        <v>1.95</v>
      </c>
      <c r="E11" s="15">
        <v>26.298487836949377</v>
      </c>
      <c r="F11" s="31">
        <v>12.700718511761409</v>
      </c>
      <c r="G11" s="16">
        <v>193.10000000000002</v>
      </c>
      <c r="H11" s="14">
        <v>36.4</v>
      </c>
      <c r="I11" s="14"/>
      <c r="J11" s="16"/>
      <c r="K11" s="13"/>
      <c r="L11" s="16"/>
      <c r="M11" s="16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25">
      <c r="A12" s="4">
        <v>2</v>
      </c>
      <c r="B12" s="4">
        <v>43</v>
      </c>
      <c r="C12">
        <v>73</v>
      </c>
      <c r="D12">
        <v>1.73</v>
      </c>
      <c r="E12" s="6">
        <f t="shared" ref="E12:E20" si="4">C12/(D12*D12)</f>
        <v>24.391058839252899</v>
      </c>
      <c r="F12" s="32">
        <v>12.46609532303771</v>
      </c>
      <c r="G12" s="5">
        <v>185.2</v>
      </c>
      <c r="H12" s="5">
        <v>58.66</v>
      </c>
      <c r="I12" s="5">
        <v>0.90425998911831895</v>
      </c>
      <c r="J12" s="5">
        <v>1.1554844732</v>
      </c>
      <c r="K12" s="5">
        <v>2.2341585516300002</v>
      </c>
      <c r="L12" s="5">
        <v>2.37743729527</v>
      </c>
      <c r="M12" s="5">
        <v>4.4468580276500003</v>
      </c>
      <c r="N12" s="7">
        <v>7.8116224732699999</v>
      </c>
      <c r="O12" s="7">
        <v>30.9927959324</v>
      </c>
      <c r="P12" s="5">
        <f>O12/C12</f>
        <v>0.42455884838904112</v>
      </c>
      <c r="Q12" s="5">
        <f>N12/C12</f>
        <v>0.1070085270310959</v>
      </c>
      <c r="R12">
        <v>0.150023456635903</v>
      </c>
      <c r="S12">
        <v>1460.9094500000001</v>
      </c>
      <c r="T12">
        <v>0.15017452886173399</v>
      </c>
      <c r="U12">
        <v>1515.5959</v>
      </c>
      <c r="V12">
        <v>9.0928769438960305E-2</v>
      </c>
      <c r="W12">
        <v>3505.51305</v>
      </c>
      <c r="X12">
        <v>0.120693035395321</v>
      </c>
      <c r="Y12">
        <v>1199.7537499999999</v>
      </c>
      <c r="Z12">
        <v>9.7890791693351006E-2</v>
      </c>
      <c r="AA12">
        <v>1781.2157999999999</v>
      </c>
    </row>
    <row r="13" spans="1:27" x14ac:dyDescent="0.25">
      <c r="A13" s="4">
        <v>7</v>
      </c>
      <c r="B13" s="4">
        <v>44</v>
      </c>
      <c r="C13">
        <v>87</v>
      </c>
      <c r="D13">
        <v>1.82</v>
      </c>
      <c r="E13" s="6">
        <f t="shared" si="4"/>
        <v>26.26494384736143</v>
      </c>
      <c r="F13" s="32">
        <v>17.100624720483857</v>
      </c>
      <c r="G13" s="5">
        <v>237.55</v>
      </c>
      <c r="H13" s="5">
        <v>64.180000000000007</v>
      </c>
      <c r="I13" s="5">
        <v>0.71539905645998703</v>
      </c>
      <c r="J13" s="5">
        <v>2.1805562622900001</v>
      </c>
      <c r="K13" s="5">
        <v>4.3812397535900001</v>
      </c>
      <c r="L13" s="5">
        <v>3.5094241037750002</v>
      </c>
      <c r="M13" s="5">
        <v>6.1467902635599998</v>
      </c>
      <c r="N13" s="5">
        <v>13.5866857587</v>
      </c>
      <c r="O13" s="5">
        <v>40.6769675261</v>
      </c>
      <c r="P13" s="5">
        <f t="shared" ref="P13:P19" si="5">O13/C13</f>
        <v>0.46755135087471267</v>
      </c>
      <c r="Q13" s="5">
        <f t="shared" ref="Q13:Q19" si="6">N13/C13</f>
        <v>0.15616880182413792</v>
      </c>
      <c r="R13">
        <v>0.163249176315966</v>
      </c>
      <c r="S13">
        <v>2063.57645</v>
      </c>
      <c r="T13">
        <v>0.243756617614444</v>
      </c>
      <c r="U13">
        <v>1398.41065</v>
      </c>
      <c r="V13">
        <v>7.8637118825301305E-2</v>
      </c>
      <c r="W13">
        <v>4386.0765000000001</v>
      </c>
      <c r="X13">
        <v>9.3911867282951506E-2</v>
      </c>
      <c r="Y13">
        <v>1559.12185</v>
      </c>
      <c r="Z13">
        <v>0.108703259332061</v>
      </c>
      <c r="AA13">
        <v>2525.6211499999999</v>
      </c>
    </row>
    <row r="14" spans="1:27" x14ac:dyDescent="0.25">
      <c r="A14" s="4">
        <v>10</v>
      </c>
      <c r="B14" s="4">
        <v>36</v>
      </c>
      <c r="C14">
        <v>72</v>
      </c>
      <c r="D14">
        <v>1.89</v>
      </c>
      <c r="E14" s="6">
        <f t="shared" si="4"/>
        <v>20.156210632401109</v>
      </c>
      <c r="F14" s="32">
        <v>19.261352469448216</v>
      </c>
      <c r="G14" s="5">
        <v>191.45</v>
      </c>
      <c r="H14" s="5">
        <v>70.349999999999994</v>
      </c>
      <c r="I14" s="5">
        <v>1.0345223471545799</v>
      </c>
      <c r="J14" s="5">
        <v>0.84218684654800002</v>
      </c>
      <c r="K14" s="5">
        <v>1.6838712194700001</v>
      </c>
      <c r="L14" s="5">
        <v>2.5724082039849998</v>
      </c>
      <c r="M14" s="5">
        <v>5.0549113723749999</v>
      </c>
      <c r="N14" s="5">
        <v>6.2422023931400004</v>
      </c>
      <c r="O14" s="5">
        <v>34.9458947432</v>
      </c>
      <c r="P14" s="5">
        <f t="shared" si="5"/>
        <v>0.48535964921111113</v>
      </c>
      <c r="Q14" s="5">
        <f t="shared" si="6"/>
        <v>8.6697255460277789E-2</v>
      </c>
      <c r="R14">
        <v>0.114067763358854</v>
      </c>
      <c r="S14">
        <v>1635.01325</v>
      </c>
      <c r="T14">
        <v>0.14876403443668801</v>
      </c>
      <c r="U14">
        <v>1315.82295</v>
      </c>
      <c r="V14">
        <v>8.4678417513398802E-2</v>
      </c>
      <c r="W14">
        <v>3631.6266999999998</v>
      </c>
      <c r="X14">
        <v>0.104877154913463</v>
      </c>
      <c r="Y14">
        <v>1522.2921999999999</v>
      </c>
      <c r="Z14">
        <v>7.7677361711826501E-2</v>
      </c>
      <c r="AA14">
        <v>1773.40345</v>
      </c>
    </row>
    <row r="15" spans="1:27" x14ac:dyDescent="0.25">
      <c r="A15" s="4">
        <v>15</v>
      </c>
      <c r="B15" s="4">
        <v>40</v>
      </c>
      <c r="C15">
        <v>80</v>
      </c>
      <c r="D15">
        <v>1.83</v>
      </c>
      <c r="E15" s="6">
        <f t="shared" si="4"/>
        <v>23.888440980620498</v>
      </c>
      <c r="F15" s="32">
        <v>19.301433020811952</v>
      </c>
      <c r="G15" s="5">
        <v>239.55</v>
      </c>
      <c r="H15" s="5">
        <v>68.06</v>
      </c>
      <c r="I15" s="5">
        <v>0.77520425552962502</v>
      </c>
      <c r="J15" s="5">
        <v>1.18757720762</v>
      </c>
      <c r="K15" s="5">
        <v>2.8919495941400002</v>
      </c>
      <c r="L15" s="5">
        <v>3.0772170662049998</v>
      </c>
      <c r="M15" s="5">
        <v>5.0639810019149998</v>
      </c>
      <c r="N15" s="7">
        <v>10.330719544100001</v>
      </c>
      <c r="O15" s="7">
        <v>35.775769578899997</v>
      </c>
      <c r="P15" s="5">
        <f t="shared" si="5"/>
        <v>0.44719711973624998</v>
      </c>
      <c r="Q15" s="5">
        <f t="shared" si="6"/>
        <v>0.12913399430125</v>
      </c>
      <c r="R15">
        <v>0.130831116694094</v>
      </c>
      <c r="S15">
        <v>1818.0454500000001</v>
      </c>
      <c r="T15">
        <v>0.14932886617352301</v>
      </c>
      <c r="U15">
        <v>1739.9219499999999</v>
      </c>
      <c r="V15">
        <v>8.2916209302888899E-2</v>
      </c>
      <c r="W15">
        <v>4636.0717000000004</v>
      </c>
      <c r="X15">
        <v>0.10932580772917699</v>
      </c>
      <c r="Y15">
        <v>1770.0553</v>
      </c>
      <c r="Z15">
        <v>9.2320886560778095E-2</v>
      </c>
      <c r="AA15">
        <v>2002.1937</v>
      </c>
    </row>
    <row r="16" spans="1:27" x14ac:dyDescent="0.25">
      <c r="A16" s="4">
        <v>30</v>
      </c>
      <c r="B16" s="4">
        <v>43</v>
      </c>
      <c r="C16">
        <v>69</v>
      </c>
      <c r="D16">
        <v>1.9</v>
      </c>
      <c r="E16" s="6">
        <f t="shared" si="4"/>
        <v>19.113573407202217</v>
      </c>
      <c r="F16" s="32">
        <v>17.84110340644639</v>
      </c>
      <c r="G16" s="5">
        <v>183.05</v>
      </c>
      <c r="H16" s="5">
        <v>74.97</v>
      </c>
      <c r="I16" s="5">
        <v>1.58274883205621</v>
      </c>
      <c r="J16" s="5">
        <v>0.99181728413199999</v>
      </c>
      <c r="K16" s="5">
        <v>2.0885387125500001</v>
      </c>
      <c r="L16" s="5">
        <v>3.0126024873250001</v>
      </c>
      <c r="M16" s="5">
        <v>4.4972523231750001</v>
      </c>
      <c r="N16" s="7">
        <v>6.6978798964199999</v>
      </c>
      <c r="O16" s="7">
        <v>32.3663689328</v>
      </c>
      <c r="P16" s="5">
        <f t="shared" si="5"/>
        <v>0.46907781062028986</v>
      </c>
      <c r="Q16" s="5">
        <f t="shared" si="6"/>
        <v>9.7070723136521736E-2</v>
      </c>
      <c r="R16">
        <v>0.15262100730191699</v>
      </c>
      <c r="S16">
        <v>1713.1367500000001</v>
      </c>
      <c r="T16">
        <v>0.14820433887397699</v>
      </c>
      <c r="U16">
        <v>1338.1439500000001</v>
      </c>
      <c r="V16">
        <v>5.9122466970267802E-2</v>
      </c>
      <c r="W16">
        <v>4024.4762999999998</v>
      </c>
      <c r="X16">
        <v>6.2666436328604594E-2</v>
      </c>
      <c r="Y16">
        <v>1608.2280500000002</v>
      </c>
      <c r="Z16">
        <v>5.5180000181697102E-2</v>
      </c>
      <c r="AA16">
        <v>2310.2235000000001</v>
      </c>
    </row>
    <row r="17" spans="1:27" x14ac:dyDescent="0.25">
      <c r="A17" s="4">
        <v>31</v>
      </c>
      <c r="B17" s="4">
        <v>41</v>
      </c>
      <c r="C17">
        <v>78</v>
      </c>
      <c r="D17">
        <v>1.86</v>
      </c>
      <c r="E17" s="6">
        <f t="shared" si="4"/>
        <v>22.54595907041276</v>
      </c>
      <c r="F17" s="32">
        <v>15.758518056140943</v>
      </c>
      <c r="G17" s="5">
        <v>221.25</v>
      </c>
      <c r="H17" s="5">
        <v>57.82</v>
      </c>
      <c r="I17" s="5">
        <v>0.549014940560133</v>
      </c>
      <c r="J17" s="5">
        <v>0.44611526095300003</v>
      </c>
      <c r="K17" s="5">
        <v>2.2103784321000002</v>
      </c>
      <c r="L17" s="5">
        <v>2.8050236738400001</v>
      </c>
      <c r="M17" s="5">
        <v>5.2628559569300002</v>
      </c>
      <c r="N17" s="5">
        <v>7.4985434335200001</v>
      </c>
      <c r="O17" s="5">
        <v>35.619521882699999</v>
      </c>
      <c r="P17" s="5">
        <f t="shared" si="5"/>
        <v>0.45666053695769232</v>
      </c>
      <c r="Q17" s="5">
        <f t="shared" si="6"/>
        <v>9.6135172224615387E-2</v>
      </c>
      <c r="R17">
        <v>0.12892343497183001</v>
      </c>
      <c r="S17">
        <v>1804.6528499999999</v>
      </c>
      <c r="T17">
        <v>0.162725105261251</v>
      </c>
      <c r="U17">
        <v>1587.0230999999999</v>
      </c>
      <c r="V17">
        <v>8.0640986477467702E-2</v>
      </c>
      <c r="W17">
        <v>4218.6689999999999</v>
      </c>
      <c r="X17">
        <v>9.9962676272650305E-2</v>
      </c>
      <c r="Y17">
        <v>1757.7787499999999</v>
      </c>
      <c r="Z17" s="4">
        <v>8.5682865923628199E-2</v>
      </c>
      <c r="AA17">
        <v>2031.211</v>
      </c>
    </row>
    <row r="18" spans="1:27" x14ac:dyDescent="0.25">
      <c r="A18" s="4">
        <v>32</v>
      </c>
      <c r="B18" s="4">
        <v>41</v>
      </c>
      <c r="C18">
        <v>78</v>
      </c>
      <c r="D18">
        <v>1.78</v>
      </c>
      <c r="E18" s="6">
        <f t="shared" si="4"/>
        <v>24.618103774775911</v>
      </c>
      <c r="F18" s="32">
        <v>15.143743263525092</v>
      </c>
      <c r="G18" s="5">
        <v>187.7</v>
      </c>
      <c r="H18" s="5">
        <v>56.87</v>
      </c>
      <c r="I18" s="5">
        <v>1.31820640838363</v>
      </c>
      <c r="J18" s="5">
        <v>1.3088431174899999</v>
      </c>
      <c r="K18" s="5">
        <v>3.2161278720199999</v>
      </c>
      <c r="L18" s="5">
        <v>2.9577592212599999</v>
      </c>
      <c r="M18" s="5">
        <v>4.6586245466299996</v>
      </c>
      <c r="N18" s="7">
        <v>10.7407778372</v>
      </c>
      <c r="O18" s="7">
        <v>34.2900784152</v>
      </c>
      <c r="P18" s="5">
        <f t="shared" si="5"/>
        <v>0.43961638993846153</v>
      </c>
      <c r="Q18" s="5">
        <f t="shared" si="6"/>
        <v>0.13770227996410256</v>
      </c>
      <c r="R18">
        <v>0.11183740314073801</v>
      </c>
      <c r="S18">
        <v>2204.19875</v>
      </c>
      <c r="T18">
        <v>0.14029643037308101</v>
      </c>
      <c r="U18">
        <v>1585.9070499999998</v>
      </c>
      <c r="V18">
        <v>9.0855888483655306E-2</v>
      </c>
      <c r="W18">
        <v>3963.0935500000001</v>
      </c>
      <c r="X18">
        <v>0.107138345415293</v>
      </c>
      <c r="Y18">
        <v>1518.9440500000001</v>
      </c>
      <c r="Z18">
        <v>7.7677333423968098E-2</v>
      </c>
      <c r="AA18">
        <v>2020.0505000000001</v>
      </c>
    </row>
    <row r="19" spans="1:27" x14ac:dyDescent="0.25">
      <c r="A19" s="4">
        <v>39</v>
      </c>
      <c r="B19" s="4">
        <v>43</v>
      </c>
      <c r="C19">
        <v>73</v>
      </c>
      <c r="D19">
        <v>1.84</v>
      </c>
      <c r="E19" s="6">
        <f t="shared" si="4"/>
        <v>21.561909262759922</v>
      </c>
      <c r="F19" s="32">
        <v>9.9827069200272511</v>
      </c>
      <c r="G19" s="5">
        <v>162.05000000000001</v>
      </c>
      <c r="H19" s="5">
        <v>52.6</v>
      </c>
      <c r="I19" s="5">
        <v>1.07249062557936</v>
      </c>
      <c r="J19" s="5">
        <v>1.24059316595</v>
      </c>
      <c r="K19" s="5">
        <v>2.3621296628800001</v>
      </c>
      <c r="L19" s="5">
        <v>2.6701437263100001</v>
      </c>
      <c r="M19" s="5">
        <v>5.1171223128100003</v>
      </c>
      <c r="N19" s="10">
        <v>9.5132519989100004</v>
      </c>
      <c r="O19" s="10">
        <v>33.767096702700002</v>
      </c>
      <c r="P19" s="5">
        <f t="shared" si="5"/>
        <v>0.46256296853013701</v>
      </c>
      <c r="Q19" s="5">
        <f t="shared" si="6"/>
        <v>0.13031852053301371</v>
      </c>
      <c r="R19">
        <v>0.178102307516564</v>
      </c>
      <c r="S19">
        <v>1768.9392499999999</v>
      </c>
      <c r="T19">
        <v>0.21261185020919199</v>
      </c>
      <c r="U19">
        <v>1477.6502</v>
      </c>
      <c r="V19">
        <v>9.2179684043721705E-2</v>
      </c>
      <c r="W19">
        <v>3757.74035</v>
      </c>
      <c r="X19">
        <v>0.123797180084269</v>
      </c>
      <c r="Y19">
        <v>1213.14635</v>
      </c>
      <c r="Z19">
        <v>0.11648018184643801</v>
      </c>
      <c r="AA19">
        <v>2002.1936999999998</v>
      </c>
    </row>
    <row r="20" spans="1:27" ht="15.75" thickBot="1" x14ac:dyDescent="0.3">
      <c r="A20" s="12">
        <v>16</v>
      </c>
      <c r="B20" s="12">
        <v>37</v>
      </c>
      <c r="C20" s="13">
        <v>70</v>
      </c>
      <c r="D20" s="13">
        <v>1.68</v>
      </c>
      <c r="E20" s="15">
        <f t="shared" si="4"/>
        <v>24.801587301587304</v>
      </c>
      <c r="F20" s="33">
        <v>13.609386881722035</v>
      </c>
      <c r="G20" s="14">
        <v>156.55000000000001</v>
      </c>
      <c r="H20" s="14">
        <v>66.349999999999994</v>
      </c>
      <c r="I20" s="14"/>
      <c r="J20" s="14"/>
      <c r="K20" s="14"/>
      <c r="L20" s="14"/>
      <c r="M20" s="14"/>
      <c r="N20" s="19"/>
      <c r="O20" s="19"/>
      <c r="P20" s="19"/>
      <c r="Q20" s="19"/>
      <c r="R20" s="14"/>
      <c r="S20" s="14"/>
      <c r="T20" s="14"/>
      <c r="U20" s="14"/>
      <c r="V20" s="14"/>
      <c r="W20" s="14"/>
      <c r="X20" s="14"/>
      <c r="Y20" s="19"/>
      <c r="Z20" s="19"/>
      <c r="AA20" s="19"/>
    </row>
    <row r="21" spans="1:27" x14ac:dyDescent="0.25">
      <c r="A21" s="4">
        <v>23</v>
      </c>
      <c r="B21" s="4">
        <v>35</v>
      </c>
      <c r="C21">
        <v>86</v>
      </c>
      <c r="D21" s="5">
        <v>1.82</v>
      </c>
      <c r="E21" s="6">
        <f t="shared" ref="E21:E27" si="7">C21/(D21*D21)</f>
        <v>25.963047941069917</v>
      </c>
      <c r="F21" s="32">
        <v>13.442349607717764</v>
      </c>
      <c r="G21" s="5">
        <v>245.3</v>
      </c>
      <c r="H21" s="5">
        <v>44.34</v>
      </c>
      <c r="I21" s="5">
        <v>1.01359756595561</v>
      </c>
      <c r="J21" s="5">
        <v>1.8380712478300001</v>
      </c>
      <c r="K21" s="5">
        <v>5.7664606853200002</v>
      </c>
      <c r="L21" s="5">
        <v>2.9568933142399998</v>
      </c>
      <c r="M21" s="5">
        <v>4.9887515973449998</v>
      </c>
      <c r="N21" s="5">
        <v>15.1461264471</v>
      </c>
      <c r="O21" s="5">
        <v>34.977653375999999</v>
      </c>
      <c r="P21" s="5">
        <f>O21/C21</f>
        <v>0.40671689972093023</v>
      </c>
      <c r="Q21" s="5">
        <f>N21/C21</f>
        <v>0.17611774938488373</v>
      </c>
      <c r="R21">
        <v>0.13355351947268199</v>
      </c>
      <c r="S21">
        <v>2145.0481</v>
      </c>
      <c r="T21">
        <v>0.14156151678606699</v>
      </c>
      <c r="U21">
        <v>1939.6949</v>
      </c>
      <c r="V21">
        <v>8.5182377565520495E-2</v>
      </c>
      <c r="W21">
        <v>4566.8765999999996</v>
      </c>
      <c r="X21">
        <v>0.123452809098737</v>
      </c>
      <c r="Y21">
        <v>1601.5317500000001</v>
      </c>
      <c r="Z21">
        <v>9.8394669486101399E-2</v>
      </c>
      <c r="AA21">
        <v>1716.4848999999999</v>
      </c>
    </row>
    <row r="22" spans="1:27" x14ac:dyDescent="0.25">
      <c r="A22" s="4">
        <v>24</v>
      </c>
      <c r="B22" s="4">
        <v>37</v>
      </c>
      <c r="C22">
        <v>86</v>
      </c>
      <c r="D22" s="5">
        <v>1.94</v>
      </c>
      <c r="E22" s="6">
        <f t="shared" si="7"/>
        <v>22.850462323307472</v>
      </c>
      <c r="F22" s="32">
        <v>7.7142716029569147</v>
      </c>
      <c r="G22" s="5">
        <v>250.89999999999998</v>
      </c>
      <c r="H22" s="5">
        <v>44.22</v>
      </c>
      <c r="I22" s="5">
        <v>1.6578860803817399</v>
      </c>
      <c r="J22" s="5">
        <v>1.76096240067</v>
      </c>
      <c r="K22" s="5">
        <v>2.7213655320800001</v>
      </c>
      <c r="L22" s="5">
        <v>2.9990838872399999</v>
      </c>
      <c r="M22" s="5">
        <v>5.1688005394249998</v>
      </c>
      <c r="N22" s="5">
        <v>10.8477024245</v>
      </c>
      <c r="O22" s="5">
        <v>35.013095845999999</v>
      </c>
      <c r="P22" s="5">
        <f t="shared" ref="P22:P27" si="8">O22/C22</f>
        <v>0.40712902146511626</v>
      </c>
      <c r="Q22" s="5">
        <f t="shared" ref="Q22:Q27" si="9">N22/C22</f>
        <v>0.12613607470348837</v>
      </c>
      <c r="R22">
        <v>0.127539054039672</v>
      </c>
      <c r="S22">
        <v>2138.3517999999999</v>
      </c>
      <c r="T22">
        <v>0.185163364999684</v>
      </c>
      <c r="U22">
        <v>1592.6033499999999</v>
      </c>
      <c r="V22">
        <v>8.36270676273832E-2</v>
      </c>
      <c r="W22">
        <v>3771.1329500000002</v>
      </c>
      <c r="X22">
        <v>0.117846114954667</v>
      </c>
      <c r="Y22">
        <v>1325.8674000000001</v>
      </c>
      <c r="Z22">
        <v>0.10525043890178</v>
      </c>
      <c r="AA22">
        <v>2421.8284999999996</v>
      </c>
    </row>
    <row r="23" spans="1:27" x14ac:dyDescent="0.25">
      <c r="A23" s="4">
        <v>42</v>
      </c>
      <c r="B23" s="4">
        <v>53</v>
      </c>
      <c r="C23">
        <v>94</v>
      </c>
      <c r="D23" s="5">
        <v>1.72</v>
      </c>
      <c r="E23" s="6">
        <f t="shared" si="7"/>
        <v>31.773931855056791</v>
      </c>
      <c r="F23" s="32">
        <v>7.11</v>
      </c>
      <c r="G23" s="5">
        <v>255.64999999999998</v>
      </c>
      <c r="H23" s="5">
        <v>34.57</v>
      </c>
      <c r="I23" s="5">
        <v>1.12811340585524</v>
      </c>
      <c r="J23" s="5">
        <v>2.7763231987100001</v>
      </c>
      <c r="K23" s="5">
        <v>7.2982700446199997</v>
      </c>
      <c r="L23" s="5">
        <v>3.0083252052399998</v>
      </c>
      <c r="M23" s="5">
        <v>4.8631129678249998</v>
      </c>
      <c r="N23" s="5">
        <v>21.704153495700002</v>
      </c>
      <c r="O23" s="5">
        <v>35.225840242799997</v>
      </c>
      <c r="P23" s="5">
        <f t="shared" si="8"/>
        <v>0.37474298130638295</v>
      </c>
      <c r="Q23" s="5">
        <f t="shared" si="9"/>
        <v>0.23089524995425534</v>
      </c>
      <c r="R23">
        <v>0.137529493717995</v>
      </c>
      <c r="S23">
        <v>2527.8532500000001</v>
      </c>
      <c r="T23">
        <v>0.156501330393789</v>
      </c>
      <c r="U23">
        <v>1840.36645</v>
      </c>
      <c r="V23">
        <v>0.10932111892323</v>
      </c>
      <c r="W23">
        <v>4181.8393500000002</v>
      </c>
      <c r="X23">
        <v>0.137923360028053</v>
      </c>
      <c r="Y23">
        <v>1381.6698999999999</v>
      </c>
      <c r="Z23">
        <v>0.12690186355118799</v>
      </c>
      <c r="AA23">
        <v>2474.2828500000001</v>
      </c>
    </row>
    <row r="24" spans="1:27" x14ac:dyDescent="0.25">
      <c r="A24" s="4">
        <v>103</v>
      </c>
      <c r="B24" s="4">
        <v>37</v>
      </c>
      <c r="C24">
        <v>83</v>
      </c>
      <c r="D24" s="5">
        <v>1.77</v>
      </c>
      <c r="E24" s="6">
        <f t="shared" si="7"/>
        <v>26.493025631204315</v>
      </c>
      <c r="F24" s="34">
        <v>1.8380000000000001</v>
      </c>
      <c r="G24" s="5">
        <v>270.10000000000002</v>
      </c>
      <c r="H24" s="5">
        <v>45.72</v>
      </c>
      <c r="I24" s="7">
        <v>1.06030117841752</v>
      </c>
      <c r="J24" s="7">
        <v>2.39578218719971</v>
      </c>
      <c r="K24" s="7">
        <v>3.5829823280945599</v>
      </c>
      <c r="L24" s="7">
        <v>3.048903399650345</v>
      </c>
      <c r="M24" s="7">
        <v>5.3203417323379849</v>
      </c>
      <c r="N24" s="5">
        <v>12.0901502293687</v>
      </c>
      <c r="O24" s="5">
        <v>35.148375155837101</v>
      </c>
      <c r="P24" s="5">
        <f t="shared" si="8"/>
        <v>0.42347439946791687</v>
      </c>
      <c r="Q24" s="5">
        <f t="shared" si="9"/>
        <v>0.14566446059480362</v>
      </c>
      <c r="R24">
        <v>0.14009118066698101</v>
      </c>
      <c r="S24">
        <v>2528.9692999999997</v>
      </c>
      <c r="T24">
        <v>0.17041544673909401</v>
      </c>
      <c r="U24">
        <v>1859.3393000000001</v>
      </c>
      <c r="V24">
        <v>9.0090705623163306E-2</v>
      </c>
      <c r="W24">
        <v>4305.7209000000003</v>
      </c>
      <c r="X24">
        <v>0.11822808031108201</v>
      </c>
      <c r="Y24">
        <v>1431.8921500000001</v>
      </c>
      <c r="Z24">
        <v>9.4603893813314993E-2</v>
      </c>
      <c r="AA24">
        <v>1887.24055</v>
      </c>
    </row>
    <row r="25" spans="1:27" x14ac:dyDescent="0.25">
      <c r="A25" s="4">
        <v>112</v>
      </c>
      <c r="B25" s="4">
        <v>52</v>
      </c>
      <c r="C25" s="4">
        <v>92</v>
      </c>
      <c r="D25" s="5">
        <v>1.82</v>
      </c>
      <c r="E25" s="6">
        <f t="shared" si="7"/>
        <v>27.77442337881898</v>
      </c>
      <c r="F25" s="34">
        <v>4.2735000000000003</v>
      </c>
      <c r="G25" s="11">
        <v>272.7</v>
      </c>
      <c r="H25" s="11">
        <v>42.5</v>
      </c>
      <c r="I25" s="7">
        <v>1.3784995125920501</v>
      </c>
      <c r="J25" s="8">
        <v>1.4431181766635</v>
      </c>
      <c r="K25" s="8">
        <v>1.80199162093698</v>
      </c>
      <c r="L25" s="7">
        <v>3.5119845012528002</v>
      </c>
      <c r="M25" s="7">
        <v>6.0152769028000055</v>
      </c>
      <c r="N25" s="5">
        <v>8.8019149819316205</v>
      </c>
      <c r="O25" s="5">
        <v>43.415600018697802</v>
      </c>
      <c r="P25" s="5">
        <f t="shared" si="8"/>
        <v>0.4719086958554109</v>
      </c>
      <c r="Q25" s="5">
        <f t="shared" si="9"/>
        <v>9.5672988934039346E-2</v>
      </c>
      <c r="R25">
        <v>0.13396768357401301</v>
      </c>
      <c r="S25">
        <v>2581.4236500000002</v>
      </c>
      <c r="T25">
        <v>0.16675182844817199</v>
      </c>
      <c r="U25">
        <v>1932.9985999999999</v>
      </c>
      <c r="V25">
        <v>8.0284486308665401E-2</v>
      </c>
      <c r="W25">
        <v>4801.2471000000005</v>
      </c>
      <c r="X25">
        <v>0.115414200309836</v>
      </c>
      <c r="Y25">
        <v>1630.5490500000001</v>
      </c>
      <c r="Z25">
        <v>0.102493498804023</v>
      </c>
      <c r="AA25">
        <v>1967.5961500000001</v>
      </c>
    </row>
    <row r="26" spans="1:27" x14ac:dyDescent="0.25">
      <c r="A26" s="4">
        <v>113</v>
      </c>
      <c r="B26" s="4">
        <v>33</v>
      </c>
      <c r="C26" s="4">
        <v>94</v>
      </c>
      <c r="D26" s="11">
        <v>1.87</v>
      </c>
      <c r="E26" s="6">
        <f t="shared" si="7"/>
        <v>26.880951700077208</v>
      </c>
      <c r="F26" s="34">
        <v>5.6787999999999998</v>
      </c>
      <c r="G26" s="11">
        <v>349.8</v>
      </c>
      <c r="H26" s="11">
        <v>32.020000000000003</v>
      </c>
      <c r="I26" s="9">
        <v>1.0205356708829101</v>
      </c>
      <c r="J26" s="9">
        <v>2.5279558990582598</v>
      </c>
      <c r="K26" s="9">
        <v>3.0597199542885098</v>
      </c>
      <c r="L26" s="9">
        <v>3.8062211990067452</v>
      </c>
      <c r="M26" s="10">
        <v>5.6742886907747296</v>
      </c>
      <c r="N26" s="5">
        <v>13.154815566472401</v>
      </c>
      <c r="O26" s="5">
        <v>39.993606397262703</v>
      </c>
      <c r="P26" s="5">
        <f t="shared" si="8"/>
        <v>0.42546389784322025</v>
      </c>
      <c r="Q26" s="5">
        <f t="shared" si="9"/>
        <v>0.13994484645183405</v>
      </c>
      <c r="R26">
        <v>0.11324302896332</v>
      </c>
      <c r="S26">
        <v>3303.5079999999998</v>
      </c>
      <c r="T26">
        <v>0.18434649079851001</v>
      </c>
      <c r="U26">
        <v>1723.1812</v>
      </c>
      <c r="V26">
        <v>8.2533837219698897E-2</v>
      </c>
      <c r="W26">
        <v>5090.3040500000006</v>
      </c>
      <c r="X26">
        <v>0.112068685546602</v>
      </c>
      <c r="Y26">
        <v>1880.5442499999999</v>
      </c>
      <c r="Z26">
        <v>9.8680080831740194E-2</v>
      </c>
      <c r="AA26">
        <v>2511.1125000000002</v>
      </c>
    </row>
    <row r="27" spans="1:27" x14ac:dyDescent="0.25">
      <c r="A27" s="4">
        <v>118</v>
      </c>
      <c r="B27" s="4">
        <v>35</v>
      </c>
      <c r="C27">
        <v>102</v>
      </c>
      <c r="D27" s="5">
        <v>1.76</v>
      </c>
      <c r="E27" s="6">
        <f t="shared" si="7"/>
        <v>32.928719008264466</v>
      </c>
      <c r="F27" s="34">
        <v>7.1578999999999997</v>
      </c>
      <c r="G27" s="5">
        <v>305.85000000000002</v>
      </c>
      <c r="H27" s="5">
        <v>42.07</v>
      </c>
      <c r="I27" s="7">
        <v>1.13555240377279</v>
      </c>
      <c r="J27" s="7">
        <v>1.5738863705605901</v>
      </c>
      <c r="K27" s="7">
        <v>4.9404192660384902</v>
      </c>
      <c r="L27" s="7">
        <v>3.9841427</v>
      </c>
      <c r="M27" s="7">
        <v>6.7566799283377197</v>
      </c>
      <c r="N27" s="5">
        <v>14.969924632885499</v>
      </c>
      <c r="O27" s="5">
        <v>46.215166985378197</v>
      </c>
      <c r="P27" s="5">
        <f t="shared" si="8"/>
        <v>0.45308987240566861</v>
      </c>
      <c r="Q27" s="5">
        <f t="shared" si="9"/>
        <v>0.14676396698907351</v>
      </c>
      <c r="R27">
        <v>0.12981481723146701</v>
      </c>
      <c r="S27">
        <v>3253.28575</v>
      </c>
      <c r="T27">
        <v>0.157213187633617</v>
      </c>
      <c r="U27">
        <v>1951.97145</v>
      </c>
      <c r="V27">
        <v>7.7968762455375401E-2</v>
      </c>
      <c r="W27">
        <v>5374.8968000000004</v>
      </c>
      <c r="X27">
        <v>8.2385684687342503E-2</v>
      </c>
      <c r="Y27">
        <v>1838.1343499999998</v>
      </c>
      <c r="Z27">
        <v>9.9814014819680996E-2</v>
      </c>
      <c r="AA27">
        <v>2227.6358</v>
      </c>
    </row>
    <row r="28" spans="1:27" x14ac:dyDescent="0.25">
      <c r="A28">
        <v>123</v>
      </c>
      <c r="B28">
        <v>35</v>
      </c>
      <c r="C28">
        <v>82</v>
      </c>
      <c r="D28">
        <v>1.75</v>
      </c>
      <c r="E28" s="5">
        <v>26.775510204081634</v>
      </c>
      <c r="F28" s="34">
        <v>4.5408999999999997</v>
      </c>
      <c r="G28">
        <v>268.35000000000002</v>
      </c>
      <c r="H28" s="7">
        <v>48.45</v>
      </c>
      <c r="I28" s="7"/>
      <c r="J28" s="7"/>
      <c r="K28" s="7"/>
      <c r="M28" s="7"/>
      <c r="N28" s="5"/>
      <c r="O28" s="5"/>
      <c r="Z28" s="2"/>
    </row>
    <row r="29" spans="1:27" x14ac:dyDescent="0.25">
      <c r="A29" s="20">
        <v>4</v>
      </c>
      <c r="B29" s="20">
        <v>41</v>
      </c>
      <c r="C29" s="20">
        <v>72</v>
      </c>
      <c r="D29" s="8">
        <v>1.74</v>
      </c>
      <c r="E29" s="6">
        <f>C29/(D29*D29)</f>
        <v>23.781212841854934</v>
      </c>
      <c r="F29" s="32">
        <v>9.0598965190042389</v>
      </c>
      <c r="G29" s="23">
        <v>252.7</v>
      </c>
      <c r="H29" s="8">
        <v>39.92</v>
      </c>
      <c r="I29" s="8"/>
      <c r="J29" s="8"/>
      <c r="K29" s="8"/>
      <c r="L29" s="7"/>
      <c r="M29" s="7"/>
      <c r="N29" s="7"/>
      <c r="O29" s="7"/>
      <c r="P29" s="7"/>
      <c r="Q29" s="7"/>
    </row>
    <row r="30" spans="1:27" x14ac:dyDescent="0.25">
      <c r="A30" s="20">
        <v>13</v>
      </c>
      <c r="B30" s="20">
        <v>44</v>
      </c>
      <c r="C30" s="20">
        <v>104</v>
      </c>
      <c r="D30" s="8">
        <v>1.81</v>
      </c>
      <c r="E30" s="6">
        <f>C30/(D30*D30)</f>
        <v>31.745062727022983</v>
      </c>
      <c r="F30" s="32">
        <v>12.497327337405256</v>
      </c>
      <c r="G30" s="23">
        <v>304.45</v>
      </c>
      <c r="H30" s="8">
        <v>37.67</v>
      </c>
      <c r="I30" s="8"/>
      <c r="J30" s="8"/>
      <c r="K30" s="8"/>
      <c r="L30" s="7"/>
      <c r="M30" s="7"/>
      <c r="N30" s="7"/>
      <c r="O30" s="7"/>
      <c r="P30" s="7"/>
      <c r="Q30" s="7"/>
    </row>
    <row r="31" spans="1:27" x14ac:dyDescent="0.25">
      <c r="A31" s="20">
        <v>17</v>
      </c>
      <c r="B31" s="20">
        <v>43</v>
      </c>
      <c r="C31" s="20">
        <v>93</v>
      </c>
      <c r="D31" s="8">
        <v>1.89</v>
      </c>
      <c r="E31" s="6">
        <f>C31/(D31*D31)</f>
        <v>26.035105400184765</v>
      </c>
      <c r="F31" s="32">
        <v>16.123058499332288</v>
      </c>
      <c r="G31" s="23">
        <v>297</v>
      </c>
      <c r="H31" s="8">
        <v>46.7</v>
      </c>
      <c r="I31" s="8"/>
      <c r="J31" s="8"/>
      <c r="K31" s="8"/>
      <c r="L31" s="7"/>
      <c r="M31" s="7"/>
      <c r="N31" s="7"/>
      <c r="O31" s="7"/>
      <c r="P31" s="7"/>
      <c r="Q31" s="7"/>
    </row>
    <row r="32" spans="1:27" ht="15.75" thickBot="1" x14ac:dyDescent="0.3">
      <c r="A32" s="21">
        <v>50</v>
      </c>
      <c r="B32" s="21">
        <v>42</v>
      </c>
      <c r="C32" s="22">
        <v>105</v>
      </c>
      <c r="D32" s="16">
        <v>1.81</v>
      </c>
      <c r="E32" s="15">
        <f>C32/(D32*D32)</f>
        <v>32.050303714782821</v>
      </c>
      <c r="F32" s="35">
        <v>11.11</v>
      </c>
      <c r="G32" s="24" t="s">
        <v>14</v>
      </c>
      <c r="H32" s="16" t="s">
        <v>13</v>
      </c>
      <c r="I32" s="16"/>
      <c r="J32" s="16"/>
      <c r="K32" s="16"/>
      <c r="L32" s="16"/>
      <c r="M32" s="16"/>
      <c r="N32" s="16"/>
      <c r="O32" s="16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25">
      <c r="A33" s="4">
        <v>25</v>
      </c>
      <c r="B33" s="4">
        <v>43</v>
      </c>
      <c r="C33">
        <v>66</v>
      </c>
      <c r="D33">
        <v>1.69</v>
      </c>
      <c r="E33" s="6">
        <f>C33/(D33*D33)</f>
        <v>23.1084345786212</v>
      </c>
      <c r="F33" s="36">
        <v>12.661912249665011</v>
      </c>
      <c r="G33" s="5">
        <v>121.9</v>
      </c>
      <c r="H33" s="5">
        <v>37.08</v>
      </c>
      <c r="I33" s="5">
        <v>1.59673874450265</v>
      </c>
      <c r="J33" s="5">
        <v>2.3666592817200001</v>
      </c>
      <c r="K33" s="5">
        <v>6.6960330042000002</v>
      </c>
      <c r="L33" s="5">
        <v>1.5734575582299999</v>
      </c>
      <c r="M33" s="5">
        <v>3.0498439538250004</v>
      </c>
      <c r="N33" s="17">
        <v>19.708676370700001</v>
      </c>
      <c r="O33" s="17">
        <v>24.073457983299999</v>
      </c>
      <c r="P33" s="5">
        <f>O33/C33</f>
        <v>0.3647493633833333</v>
      </c>
      <c r="Q33" s="5">
        <f>N33/C33</f>
        <v>0.2986163086469697</v>
      </c>
      <c r="R33">
        <v>0.176521613997279</v>
      </c>
      <c r="S33">
        <v>812.48440000000005</v>
      </c>
      <c r="T33">
        <v>0.27338194763593499</v>
      </c>
      <c r="U33">
        <v>1068.0598500000001</v>
      </c>
      <c r="V33">
        <v>0.122654711584783</v>
      </c>
      <c r="W33">
        <v>1948.6233</v>
      </c>
      <c r="X33">
        <v>0.17119050173032299</v>
      </c>
      <c r="Y33">
        <v>524.54349999999999</v>
      </c>
      <c r="Z33" s="25">
        <v>0.112259299891891</v>
      </c>
      <c r="AA33">
        <v>1373.8575500000002</v>
      </c>
    </row>
    <row r="34" spans="1:27" x14ac:dyDescent="0.25">
      <c r="A34" s="4">
        <v>29</v>
      </c>
      <c r="B34" s="4">
        <v>49</v>
      </c>
      <c r="C34">
        <v>63</v>
      </c>
      <c r="D34">
        <v>1.67</v>
      </c>
      <c r="E34" s="6">
        <f t="shared" ref="E34:E38" si="10">C34/(D34*D34)</f>
        <v>22.589551436050055</v>
      </c>
      <c r="F34" s="36">
        <v>7.7476414888577363</v>
      </c>
      <c r="G34" s="5">
        <v>90.35</v>
      </c>
      <c r="H34" s="5">
        <v>34.630000000000003</v>
      </c>
      <c r="I34" s="5">
        <v>3.2108424554493</v>
      </c>
      <c r="J34" s="5">
        <v>1.0236601434999999</v>
      </c>
      <c r="K34" s="5">
        <v>4.7058721949200004</v>
      </c>
      <c r="L34" s="5">
        <v>1.4264175888699999</v>
      </c>
      <c r="M34" s="5">
        <v>3.1886652712300001</v>
      </c>
      <c r="N34" s="17">
        <v>16.3274195688</v>
      </c>
      <c r="O34" s="17">
        <v>23.740253603500001</v>
      </c>
      <c r="P34" s="5">
        <f t="shared" ref="P34:P38" si="11">N34/C34</f>
        <v>0.2591653899809524</v>
      </c>
      <c r="Q34" s="5">
        <f t="shared" ref="Q34:Q38" si="12">N34/C34</f>
        <v>0.2591653899809524</v>
      </c>
      <c r="R34">
        <v>0.21138921760441301</v>
      </c>
      <c r="S34">
        <v>787.93129999999996</v>
      </c>
      <c r="T34">
        <v>0.28236928836069303</v>
      </c>
      <c r="U34">
        <v>1306.89455</v>
      </c>
      <c r="V34">
        <v>0.121161883092364</v>
      </c>
      <c r="W34">
        <v>2371.6062499999998</v>
      </c>
      <c r="X34">
        <v>0.134645342294896</v>
      </c>
      <c r="Y34">
        <v>728.78064999999992</v>
      </c>
      <c r="Z34" s="25">
        <v>0.121663647139478</v>
      </c>
      <c r="AA34">
        <v>1741.038</v>
      </c>
    </row>
    <row r="35" spans="1:27" x14ac:dyDescent="0.25">
      <c r="A35" s="4">
        <v>35</v>
      </c>
      <c r="B35" s="4">
        <v>42</v>
      </c>
      <c r="C35">
        <v>63</v>
      </c>
      <c r="D35">
        <v>1.66</v>
      </c>
      <c r="E35" s="6">
        <f t="shared" si="10"/>
        <v>22.862534475250399</v>
      </c>
      <c r="F35" s="36">
        <v>8.4697369960904396</v>
      </c>
      <c r="G35" s="5">
        <v>114.35</v>
      </c>
      <c r="H35" s="5">
        <v>23.41</v>
      </c>
      <c r="I35" s="5">
        <v>2.1240407092142402</v>
      </c>
      <c r="J35" s="5">
        <v>1.48785116333</v>
      </c>
      <c r="K35" s="5">
        <v>5.0984025953399996</v>
      </c>
      <c r="L35" s="5">
        <v>1.698902105145</v>
      </c>
      <c r="M35" s="5">
        <v>3.0359073296599997</v>
      </c>
      <c r="N35" s="17">
        <v>14.7716608515</v>
      </c>
      <c r="O35" s="17">
        <v>24.091938753099999</v>
      </c>
      <c r="P35" s="5">
        <f t="shared" si="11"/>
        <v>0.23447080716666666</v>
      </c>
      <c r="Q35" s="5">
        <f t="shared" si="12"/>
        <v>0.23447080716666666</v>
      </c>
      <c r="R35">
        <v>0.17258218141090301</v>
      </c>
      <c r="S35">
        <v>992.16844999999989</v>
      </c>
      <c r="T35">
        <v>0.35814844965755699</v>
      </c>
      <c r="U35">
        <v>1343.7242000000001</v>
      </c>
      <c r="V35">
        <v>9.6738222737939195E-2</v>
      </c>
      <c r="W35">
        <v>2653.9668999999999</v>
      </c>
      <c r="X35">
        <v>0.119742423904648</v>
      </c>
      <c r="Y35">
        <v>989.93634999999995</v>
      </c>
      <c r="Z35" s="25">
        <v>0.13375410791082801</v>
      </c>
      <c r="AA35">
        <v>1977.6405999999999</v>
      </c>
    </row>
    <row r="36" spans="1:27" x14ac:dyDescent="0.25">
      <c r="A36" s="4">
        <v>38</v>
      </c>
      <c r="B36" s="4">
        <v>45</v>
      </c>
      <c r="C36">
        <v>57</v>
      </c>
      <c r="D36">
        <v>1.67</v>
      </c>
      <c r="E36" s="6">
        <f t="shared" si="10"/>
        <v>20.43816558499767</v>
      </c>
      <c r="F36" s="36">
        <v>11.761838351186574</v>
      </c>
      <c r="G36" s="5">
        <v>108.6</v>
      </c>
      <c r="H36" s="5">
        <v>29.5</v>
      </c>
      <c r="I36" s="5">
        <v>0.981549497558453</v>
      </c>
      <c r="J36" s="5">
        <v>0.60138318292399995</v>
      </c>
      <c r="K36" s="5">
        <v>3.1937910295899998</v>
      </c>
      <c r="L36" s="5">
        <v>1.4540594310100001</v>
      </c>
      <c r="M36" s="5">
        <v>2.7263978236349997</v>
      </c>
      <c r="N36" s="17">
        <v>12.1805059472</v>
      </c>
      <c r="O36" s="17">
        <v>21.8823717163</v>
      </c>
      <c r="P36" s="5">
        <f t="shared" si="11"/>
        <v>0.21369308679298246</v>
      </c>
      <c r="Q36" s="5">
        <f t="shared" si="12"/>
        <v>0.21369308679298246</v>
      </c>
      <c r="R36">
        <v>0.21469506805163599</v>
      </c>
      <c r="S36">
        <v>803.55600000000004</v>
      </c>
      <c r="T36">
        <v>0.18744709781473601</v>
      </c>
      <c r="U36">
        <v>1324.75135</v>
      </c>
      <c r="V36">
        <v>0.101491647496447</v>
      </c>
      <c r="W36">
        <v>2283.4382999999998</v>
      </c>
      <c r="X36">
        <v>0.122134054000668</v>
      </c>
      <c r="Y36">
        <v>793.51154999999994</v>
      </c>
      <c r="Z36" s="25">
        <v>0.13999192501049201</v>
      </c>
      <c r="AA36">
        <v>1502.2033000000001</v>
      </c>
    </row>
    <row r="37" spans="1:27" x14ac:dyDescent="0.25">
      <c r="A37" s="4">
        <v>43</v>
      </c>
      <c r="B37" s="4">
        <v>34</v>
      </c>
      <c r="C37">
        <v>67</v>
      </c>
      <c r="D37">
        <v>1.9</v>
      </c>
      <c r="E37" s="6">
        <f t="shared" si="10"/>
        <v>18.559556786703602</v>
      </c>
      <c r="F37" s="36">
        <v>5.94</v>
      </c>
      <c r="G37" s="5">
        <v>148.6</v>
      </c>
      <c r="H37" s="5">
        <v>33.880000000000003</v>
      </c>
      <c r="I37" s="5">
        <v>1.88197295454763</v>
      </c>
      <c r="J37" s="5">
        <v>0.69387681125400003</v>
      </c>
      <c r="K37" s="5">
        <v>2.4427104117799998</v>
      </c>
      <c r="L37" s="5">
        <v>1.871090701615</v>
      </c>
      <c r="M37" s="5">
        <v>3.4952635381399997</v>
      </c>
      <c r="N37" s="17">
        <v>12.1173712482</v>
      </c>
      <c r="O37" s="17">
        <v>24.906438140700001</v>
      </c>
      <c r="P37" s="5">
        <f t="shared" si="11"/>
        <v>0.18085628728656716</v>
      </c>
      <c r="Q37" s="5">
        <f t="shared" si="12"/>
        <v>0.18085628728656716</v>
      </c>
      <c r="R37">
        <v>0.30852725457123498</v>
      </c>
      <c r="S37">
        <v>747.75350000000003</v>
      </c>
      <c r="T37">
        <v>0.23313826257058001</v>
      </c>
      <c r="U37">
        <v>1058.0154</v>
      </c>
      <c r="V37">
        <v>9.4386125774417698E-2</v>
      </c>
      <c r="W37">
        <v>2824.7225500000004</v>
      </c>
      <c r="X37">
        <v>0.13959235359147201</v>
      </c>
      <c r="Y37">
        <v>840.38564999999994</v>
      </c>
      <c r="Z37" s="25">
        <v>0.10594965849164099</v>
      </c>
      <c r="AA37">
        <v>1851.5269499999999</v>
      </c>
    </row>
    <row r="38" spans="1:27" x14ac:dyDescent="0.25">
      <c r="A38" s="4">
        <v>44</v>
      </c>
      <c r="B38" s="4">
        <v>49</v>
      </c>
      <c r="C38">
        <v>73</v>
      </c>
      <c r="D38">
        <v>1.69</v>
      </c>
      <c r="E38" s="6">
        <f t="shared" si="10"/>
        <v>25.559329155141629</v>
      </c>
      <c r="F38" s="36">
        <v>6.51</v>
      </c>
      <c r="G38" s="5">
        <v>96.6</v>
      </c>
      <c r="H38" s="5">
        <v>32.46</v>
      </c>
      <c r="I38" s="5">
        <v>0.85638942456698197</v>
      </c>
      <c r="J38" s="5">
        <v>1.4780696979600001</v>
      </c>
      <c r="K38" s="5">
        <v>8.5596301162799993</v>
      </c>
      <c r="L38" s="5">
        <v>1.951948501805</v>
      </c>
      <c r="M38" s="5">
        <v>3.0397217993700001</v>
      </c>
      <c r="N38" s="17">
        <v>22.243900959699999</v>
      </c>
      <c r="O38" s="17">
        <v>25.005175801099998</v>
      </c>
      <c r="P38" s="5">
        <f t="shared" si="11"/>
        <v>0.30471097205068493</v>
      </c>
      <c r="Q38" s="5">
        <f t="shared" si="12"/>
        <v>0.30471097205068493</v>
      </c>
      <c r="R38">
        <v>0.27064277925204699</v>
      </c>
      <c r="S38">
        <v>641.72874999999999</v>
      </c>
      <c r="T38">
        <v>0.278567920805111</v>
      </c>
      <c r="U38">
        <v>1198.6377</v>
      </c>
      <c r="V38">
        <v>8.9253230398293998E-2</v>
      </c>
      <c r="W38">
        <v>2321.384</v>
      </c>
      <c r="X38">
        <v>0.119494714050394</v>
      </c>
      <c r="Y38">
        <v>768.95844999999997</v>
      </c>
      <c r="Z38" s="25">
        <v>0.12634426067805299</v>
      </c>
      <c r="AA38">
        <v>1849.29485</v>
      </c>
    </row>
    <row r="39" spans="1:27" x14ac:dyDescent="0.25">
      <c r="A39" s="4">
        <v>33</v>
      </c>
      <c r="B39" s="4">
        <v>47</v>
      </c>
      <c r="C39">
        <v>67</v>
      </c>
      <c r="D39">
        <v>1.69</v>
      </c>
      <c r="E39" s="5">
        <v>22.54595907041276</v>
      </c>
      <c r="F39" s="36">
        <v>9.8171143216062031</v>
      </c>
      <c r="G39">
        <v>121.6</v>
      </c>
      <c r="H39">
        <v>33.07</v>
      </c>
    </row>
    <row r="40" spans="1:27" x14ac:dyDescent="0.25">
      <c r="A40" s="4">
        <v>40</v>
      </c>
      <c r="B40" s="4">
        <v>39</v>
      </c>
      <c r="C40">
        <v>71</v>
      </c>
      <c r="D40">
        <v>1.7</v>
      </c>
      <c r="E40" s="5">
        <v>22.54595907041276</v>
      </c>
      <c r="F40" s="36">
        <v>6.4395014708133811</v>
      </c>
      <c r="G40">
        <v>152.30000000000001</v>
      </c>
      <c r="H40">
        <v>39.6</v>
      </c>
    </row>
    <row r="41" spans="1:27" x14ac:dyDescent="0.25">
      <c r="A41" s="4">
        <v>1</v>
      </c>
      <c r="B41" s="4">
        <v>48</v>
      </c>
      <c r="C41">
        <v>54</v>
      </c>
      <c r="D41">
        <v>1.66</v>
      </c>
      <c r="E41" s="6">
        <f>C41/(D41*D41)</f>
        <v>19.596458121643199</v>
      </c>
      <c r="F41" s="36">
        <v>21.443525154964146</v>
      </c>
      <c r="G41" s="5">
        <v>114</v>
      </c>
      <c r="H41" s="5">
        <v>57.58</v>
      </c>
      <c r="I41" s="5">
        <v>0.92531080426304302</v>
      </c>
      <c r="J41" s="5">
        <v>0.35468329626200001</v>
      </c>
      <c r="K41" s="5">
        <v>1.4145095699600001</v>
      </c>
      <c r="L41" s="5">
        <v>1.7926962576000001</v>
      </c>
      <c r="M41" s="5">
        <v>3.5096629746800003</v>
      </c>
      <c r="N41" s="5">
        <v>5.7409378712199999</v>
      </c>
      <c r="O41" s="5">
        <v>25.358501321999999</v>
      </c>
      <c r="P41" s="5">
        <f>O41/C41</f>
        <v>0.46960187633333333</v>
      </c>
      <c r="Q41" s="5">
        <f>N41/C41</f>
        <v>0.10631366428185185</v>
      </c>
      <c r="R41" s="26">
        <v>0.158035329</v>
      </c>
      <c r="S41" s="26">
        <v>1091.4969000000001</v>
      </c>
      <c r="T41" s="26">
        <v>0.20328325799999999</v>
      </c>
      <c r="U41" s="26">
        <v>1271.1809499999999</v>
      </c>
      <c r="V41" s="26">
        <v>9.4583530999999998E-2</v>
      </c>
      <c r="W41" s="26">
        <v>2847.0435499999999</v>
      </c>
      <c r="X41" s="26">
        <v>0.12932516799999999</v>
      </c>
      <c r="Y41" s="26">
        <v>1113.8179</v>
      </c>
      <c r="Z41" s="26">
        <v>0.114356628</v>
      </c>
      <c r="AA41" s="26">
        <v>1392.8304000000001</v>
      </c>
    </row>
    <row r="42" spans="1:27" x14ac:dyDescent="0.25">
      <c r="A42" s="4">
        <v>3</v>
      </c>
      <c r="B42" s="4">
        <v>45</v>
      </c>
      <c r="C42">
        <v>61</v>
      </c>
      <c r="D42">
        <v>1.68</v>
      </c>
      <c r="E42" s="6">
        <f t="shared" ref="E42:E47" si="13">C42/(D42*D42)</f>
        <v>21.612811791383223</v>
      </c>
      <c r="F42" s="36">
        <v>19.671512354179615</v>
      </c>
      <c r="G42" s="5">
        <v>132.30000000000001</v>
      </c>
      <c r="H42" s="5">
        <v>59.13</v>
      </c>
      <c r="I42" s="5">
        <v>0.30555593819323401</v>
      </c>
      <c r="J42" s="5">
        <v>0.76078115429500004</v>
      </c>
      <c r="K42" s="5">
        <v>5.66150762927</v>
      </c>
      <c r="L42" s="5">
        <v>1.9223583688749999</v>
      </c>
      <c r="M42" s="5">
        <v>3.40090953201</v>
      </c>
      <c r="N42" s="5">
        <v>15.821647758299999</v>
      </c>
      <c r="O42" s="5">
        <v>24.366470467700001</v>
      </c>
      <c r="P42" s="5">
        <f t="shared" ref="P42:P47" si="14">O42/C42</f>
        <v>0.39945033553606557</v>
      </c>
      <c r="Q42" s="5">
        <f t="shared" ref="Q42:Q47" si="15">N42/C42</f>
        <v>0.25937127472622951</v>
      </c>
      <c r="R42" s="26">
        <v>0.19027167</v>
      </c>
      <c r="S42" s="26">
        <v>1113.8179</v>
      </c>
      <c r="T42" s="26">
        <v>0.211142835</v>
      </c>
      <c r="U42" s="26">
        <v>1272.297</v>
      </c>
      <c r="V42" s="26">
        <v>9.0966194E-2</v>
      </c>
      <c r="W42" s="26">
        <v>2643.92245</v>
      </c>
      <c r="X42" s="26">
        <v>0.13659432799999999</v>
      </c>
      <c r="Y42" s="26">
        <v>850.43010000000004</v>
      </c>
      <c r="Z42" s="26">
        <v>0.136661318</v>
      </c>
      <c r="AA42" s="26">
        <v>1527.8724500000001</v>
      </c>
    </row>
    <row r="43" spans="1:27" x14ac:dyDescent="0.25">
      <c r="A43" s="4">
        <v>6</v>
      </c>
      <c r="B43" s="4">
        <v>35</v>
      </c>
      <c r="C43">
        <v>60</v>
      </c>
      <c r="D43">
        <v>1.7</v>
      </c>
      <c r="E43" s="6">
        <f t="shared" si="13"/>
        <v>20.761245674740486</v>
      </c>
      <c r="F43" s="36">
        <v>13.362244578662697</v>
      </c>
      <c r="G43" s="5">
        <v>136.9</v>
      </c>
      <c r="H43" s="5">
        <v>55.52</v>
      </c>
      <c r="I43" s="5">
        <v>0.83931864450474103</v>
      </c>
      <c r="J43" s="5">
        <v>0.28297737223500002</v>
      </c>
      <c r="K43" s="5">
        <v>1.9508334952299999</v>
      </c>
      <c r="L43" s="5">
        <v>2.147919682415</v>
      </c>
      <c r="M43" s="5">
        <v>3.7683750905349997</v>
      </c>
      <c r="N43" s="18">
        <v>7.2913229263900003</v>
      </c>
      <c r="O43" s="18">
        <v>28.004250357499998</v>
      </c>
      <c r="P43" s="5">
        <f t="shared" si="14"/>
        <v>0.4667375059583333</v>
      </c>
      <c r="Q43" s="5">
        <f t="shared" si="15"/>
        <v>0.12152204877316668</v>
      </c>
      <c r="R43" s="26">
        <v>0.16494658300000001</v>
      </c>
      <c r="S43" s="26">
        <v>1322.5192500000001</v>
      </c>
      <c r="T43" s="26">
        <v>0.14879933400000001</v>
      </c>
      <c r="U43" s="26">
        <v>1296.8501000000001</v>
      </c>
      <c r="V43" s="26">
        <v>7.886261E-2</v>
      </c>
      <c r="W43" s="26">
        <v>3128.2881499999999</v>
      </c>
      <c r="X43" s="26">
        <v>9.6741216000000005E-2</v>
      </c>
      <c r="Y43" s="26">
        <v>1124.9784</v>
      </c>
      <c r="Z43" s="26">
        <v>0.118154859</v>
      </c>
      <c r="AA43" s="26">
        <v>1550.19345</v>
      </c>
    </row>
    <row r="44" spans="1:27" x14ac:dyDescent="0.25">
      <c r="A44" s="4">
        <v>14</v>
      </c>
      <c r="B44" s="4">
        <v>47</v>
      </c>
      <c r="C44">
        <v>53</v>
      </c>
      <c r="D44">
        <v>1.69</v>
      </c>
      <c r="E44" s="6">
        <f t="shared" si="13"/>
        <v>18.556773222226116</v>
      </c>
      <c r="F44" s="36">
        <v>12.259959261084839</v>
      </c>
      <c r="G44" s="5">
        <v>116.65</v>
      </c>
      <c r="H44" s="5">
        <v>52.93</v>
      </c>
      <c r="I44" s="5">
        <v>0.66438639156497503</v>
      </c>
      <c r="J44" s="5">
        <v>0.76505874573699995</v>
      </c>
      <c r="K44" s="5">
        <v>3.08747331503</v>
      </c>
      <c r="L44" s="5">
        <v>1.5694639353449999</v>
      </c>
      <c r="M44" s="5">
        <v>2.8545222034800002</v>
      </c>
      <c r="N44" s="5">
        <v>11.261810325800001</v>
      </c>
      <c r="O44" s="5">
        <v>21.921703303200001</v>
      </c>
      <c r="P44" s="5">
        <f t="shared" si="14"/>
        <v>0.41361704345660377</v>
      </c>
      <c r="Q44" s="5">
        <f t="shared" si="15"/>
        <v>0.21248698727924531</v>
      </c>
      <c r="R44" s="26">
        <v>0.17418466199999999</v>
      </c>
      <c r="S44" s="26">
        <v>917.3931</v>
      </c>
      <c r="T44" s="26">
        <v>0.257382098</v>
      </c>
      <c r="U44" s="26">
        <v>1223.1908000000001</v>
      </c>
      <c r="V44" s="26">
        <v>0.103019028</v>
      </c>
      <c r="W44" s="26">
        <v>2184.1098499999998</v>
      </c>
      <c r="X44" s="26">
        <v>0.13909458899999999</v>
      </c>
      <c r="Y44" s="26">
        <v>689.71889999999996</v>
      </c>
      <c r="Z44" s="26">
        <v>0.12624524600000001</v>
      </c>
      <c r="AA44" s="26">
        <v>1392.8304000000001</v>
      </c>
    </row>
    <row r="45" spans="1:27" x14ac:dyDescent="0.25">
      <c r="A45" s="4">
        <v>18</v>
      </c>
      <c r="B45" s="4">
        <v>39</v>
      </c>
      <c r="C45">
        <v>61</v>
      </c>
      <c r="D45">
        <v>1.68</v>
      </c>
      <c r="E45" s="6">
        <f t="shared" si="13"/>
        <v>21.612811791383223</v>
      </c>
      <c r="F45" s="36">
        <v>15.219201846063058</v>
      </c>
      <c r="G45" s="5">
        <v>121.5</v>
      </c>
      <c r="H45" s="5">
        <v>53.75</v>
      </c>
      <c r="I45" s="5">
        <v>1.1406485847596399</v>
      </c>
      <c r="J45" s="5">
        <v>1.27156825938</v>
      </c>
      <c r="K45" s="5">
        <v>3.7508566503199998</v>
      </c>
      <c r="L45" s="5">
        <v>1.836312591285</v>
      </c>
      <c r="M45" s="5">
        <v>3.2473603305800003</v>
      </c>
      <c r="N45" s="5">
        <v>12.627899015700001</v>
      </c>
      <c r="O45" s="5">
        <v>24.539789968600001</v>
      </c>
      <c r="P45" s="5">
        <f t="shared" si="14"/>
        <v>0.40229163882950819</v>
      </c>
      <c r="Q45" s="5">
        <f t="shared" si="15"/>
        <v>0.20701473796229508</v>
      </c>
      <c r="R45" s="26">
        <v>0.19916430199999999</v>
      </c>
      <c r="S45" s="26">
        <v>975.42769999999996</v>
      </c>
      <c r="T45" s="26">
        <v>0.221829479</v>
      </c>
      <c r="U45" s="26">
        <v>1234.3513</v>
      </c>
      <c r="V45" s="26">
        <v>0.106706419</v>
      </c>
      <c r="W45" s="26">
        <v>3107.0832</v>
      </c>
      <c r="X45" s="26">
        <v>0.131186989</v>
      </c>
      <c r="Y45" s="26">
        <v>1002.2129</v>
      </c>
      <c r="Z45" s="26">
        <v>0.12588956800000001</v>
      </c>
      <c r="AA45" s="26">
        <v>1466.4897000000001</v>
      </c>
    </row>
    <row r="46" spans="1:27" x14ac:dyDescent="0.25">
      <c r="A46" s="4">
        <v>41</v>
      </c>
      <c r="B46" s="4">
        <v>35</v>
      </c>
      <c r="C46">
        <v>58</v>
      </c>
      <c r="D46">
        <v>1.76</v>
      </c>
      <c r="E46" s="6">
        <f t="shared" si="13"/>
        <v>18.724173553719009</v>
      </c>
      <c r="F46" s="36">
        <v>13.262204642893055</v>
      </c>
      <c r="G46" s="5">
        <v>125.75</v>
      </c>
      <c r="H46" s="5">
        <v>61.25</v>
      </c>
      <c r="I46" s="5">
        <v>0.933457278257527</v>
      </c>
      <c r="J46" s="5">
        <v>0.58378323635999996</v>
      </c>
      <c r="K46" s="5">
        <v>2.9531089759900002</v>
      </c>
      <c r="L46" s="5">
        <v>2.1414179150649999</v>
      </c>
      <c r="M46" s="5">
        <v>3.4211239820550001</v>
      </c>
      <c r="N46" s="5">
        <v>10.484530943699999</v>
      </c>
      <c r="O46" s="5">
        <v>25.351881985399999</v>
      </c>
      <c r="P46" s="5">
        <f t="shared" si="14"/>
        <v>0.43710141354137927</v>
      </c>
      <c r="Q46" s="5">
        <f t="shared" si="15"/>
        <v>0.1807677748913793</v>
      </c>
      <c r="R46" s="26">
        <v>0.122721646</v>
      </c>
      <c r="S46" s="26">
        <v>776.77080000000001</v>
      </c>
      <c r="T46" s="26">
        <v>0.22351581700000001</v>
      </c>
      <c r="U46" s="26">
        <v>1350.4204999999999</v>
      </c>
      <c r="V46" s="26">
        <v>8.9922500000000002E-2</v>
      </c>
      <c r="W46" s="26">
        <v>3169.5819999999999</v>
      </c>
      <c r="X46" s="26">
        <v>0.11457440300000001</v>
      </c>
      <c r="Y46" s="26">
        <v>1215.3784499999999</v>
      </c>
      <c r="Z46" s="26">
        <v>0.128168747</v>
      </c>
      <c r="AA46" s="26">
        <v>1597.06755</v>
      </c>
    </row>
    <row r="47" spans="1:27" x14ac:dyDescent="0.25">
      <c r="A47" s="4">
        <v>45</v>
      </c>
      <c r="B47" s="4">
        <v>43</v>
      </c>
      <c r="C47">
        <v>52</v>
      </c>
      <c r="D47">
        <v>1.63</v>
      </c>
      <c r="E47" s="6">
        <f t="shared" si="13"/>
        <v>19.571681282697881</v>
      </c>
      <c r="F47" s="36">
        <v>13.62</v>
      </c>
      <c r="G47" s="5">
        <v>111.1</v>
      </c>
      <c r="H47" s="5">
        <v>59.58</v>
      </c>
      <c r="I47" s="5">
        <v>1.1238555657276299</v>
      </c>
      <c r="J47" s="5">
        <v>0.429794878459</v>
      </c>
      <c r="K47" s="5">
        <v>2.2291972275099998</v>
      </c>
      <c r="L47" s="5">
        <v>1.7364720191399998</v>
      </c>
      <c r="M47" s="5">
        <v>3.0552110843950002</v>
      </c>
      <c r="N47" s="5">
        <v>9.2698985355500003</v>
      </c>
      <c r="O47" s="5">
        <v>23.491268012199999</v>
      </c>
      <c r="P47" s="5">
        <f t="shared" si="14"/>
        <v>0.45175515408076922</v>
      </c>
      <c r="Q47" s="5">
        <f t="shared" si="15"/>
        <v>0.1782672795298077</v>
      </c>
      <c r="R47" s="26">
        <v>0.15683166100000001</v>
      </c>
      <c r="S47" s="26">
        <v>1137.25495</v>
      </c>
      <c r="T47" s="26">
        <v>0.24307004099999999</v>
      </c>
      <c r="U47" s="26">
        <v>1231.00315</v>
      </c>
      <c r="V47" s="26">
        <v>8.9424849000000001E-2</v>
      </c>
      <c r="W47" s="26">
        <v>2757.7595500000002</v>
      </c>
      <c r="X47" s="26">
        <v>0.10482996</v>
      </c>
      <c r="Y47" s="26">
        <v>1046.8549</v>
      </c>
      <c r="Z47" s="26">
        <v>0.122004924</v>
      </c>
      <c r="AA47" s="26">
        <v>1408.4550999999999</v>
      </c>
    </row>
    <row r="48" spans="1:27" x14ac:dyDescent="0.25">
      <c r="A48" s="4">
        <v>20</v>
      </c>
      <c r="B48" s="4">
        <v>49</v>
      </c>
      <c r="C48">
        <v>52</v>
      </c>
      <c r="D48">
        <v>1.72</v>
      </c>
      <c r="E48" s="5">
        <v>22.54595907041276</v>
      </c>
      <c r="F48" s="36">
        <v>18.767893173396534</v>
      </c>
      <c r="G48">
        <v>109.85</v>
      </c>
      <c r="H48">
        <v>51.64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thickBot="1" x14ac:dyDescent="0.3">
      <c r="A49" s="13">
        <v>12</v>
      </c>
      <c r="B49" s="13">
        <v>35</v>
      </c>
      <c r="C49" s="13">
        <v>63</v>
      </c>
      <c r="D49" s="13">
        <v>1.76</v>
      </c>
      <c r="E49" s="14">
        <f>C49/(D49*D49)</f>
        <v>20.338326446280991</v>
      </c>
      <c r="F49" s="37">
        <v>18.665425149811654</v>
      </c>
      <c r="G49" s="14">
        <v>138</v>
      </c>
      <c r="H49" s="13">
        <v>63.27</v>
      </c>
      <c r="I49" s="13"/>
      <c r="J49" s="13"/>
      <c r="K49" s="13"/>
      <c r="L49" s="13"/>
      <c r="M49" s="13"/>
      <c r="N49" s="13"/>
      <c r="O49" s="13"/>
      <c r="P49" s="13"/>
      <c r="Q49" s="13"/>
      <c r="R49" s="28"/>
      <c r="S49" s="28"/>
      <c r="T49" s="27"/>
      <c r="U49" s="27"/>
      <c r="V49" s="27"/>
      <c r="W49" s="27"/>
      <c r="X49" s="27"/>
      <c r="Y49" s="27"/>
      <c r="Z49" s="27"/>
      <c r="AA49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16CAC4685ABF4E89450F16CD4A77BA" ma:contentTypeVersion="13" ma:contentTypeDescription="Skapa ett nytt dokument." ma:contentTypeScope="" ma:versionID="0a437fb9a121dceb6589e7d05619e109">
  <xsd:schema xmlns:xsd="http://www.w3.org/2001/XMLSchema" xmlns:xs="http://www.w3.org/2001/XMLSchema" xmlns:p="http://schemas.microsoft.com/office/2006/metadata/properties" xmlns:ns3="e3dd2fb4-81ee-4a38-bdc6-5c2d99e052ff" xmlns:ns4="0ecbd6a7-8116-47c9-a2f3-ad006c10c6cb" targetNamespace="http://schemas.microsoft.com/office/2006/metadata/properties" ma:root="true" ma:fieldsID="5d04c663c09237b1062f0b9966526520" ns3:_="" ns4:_="">
    <xsd:import namespace="e3dd2fb4-81ee-4a38-bdc6-5c2d99e052ff"/>
    <xsd:import namespace="0ecbd6a7-8116-47c9-a2f3-ad006c10c6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dd2fb4-81ee-4a38-bdc6-5c2d99e052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bd6a7-8116-47c9-a2f3-ad006c10c6c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63BFEE-8C9F-4AB7-9AA6-4EC8AD9D7F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0F4383-32B9-4DC7-A7F7-CDB63C0A8C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dd2fb4-81ee-4a38-bdc6-5c2d99e052ff"/>
    <ds:schemaRef ds:uri="0ecbd6a7-8116-47c9-a2f3-ad006c10c6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14AA39-172D-4DCA-9538-B4CAB0D573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Emanuelsson</dc:creator>
  <cp:lastModifiedBy>Arif, Muhammad (NIH/NIAAA) [F]</cp:lastModifiedBy>
  <dcterms:created xsi:type="dcterms:W3CDTF">2021-01-25T10:52:44Z</dcterms:created>
  <dcterms:modified xsi:type="dcterms:W3CDTF">2023-10-06T19:11:36Z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0x010100BC16CAC4685ABF4E89450F16CD4A77BA</vt:lpwstr>
  </property>
</Properties>
</file>