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5" yWindow="-60" windowWidth="20730" windowHeight="802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S36" i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Z21"/>
  <c r="F52"/>
  <c r="F53" s="1"/>
  <c r="M36"/>
  <c r="M37"/>
  <c r="M38"/>
  <c r="L36"/>
  <c r="L37"/>
  <c r="L38"/>
  <c r="K36"/>
  <c r="K37"/>
  <c r="K38"/>
  <c r="K39"/>
  <c r="J36"/>
  <c r="J37"/>
  <c r="J38"/>
  <c r="J39"/>
  <c r="I36"/>
  <c r="I37"/>
  <c r="I38"/>
  <c r="I39"/>
  <c r="G36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L51" s="1"/>
  <c r="F21"/>
  <c r="I43" l="1"/>
  <c r="K51"/>
  <c r="I51"/>
  <c r="J47"/>
  <c r="K43"/>
  <c r="I47"/>
  <c r="J51"/>
  <c r="J43"/>
  <c r="K47"/>
  <c r="I49"/>
  <c r="I45"/>
  <c r="I41"/>
  <c r="J49"/>
  <c r="J45"/>
  <c r="J41"/>
  <c r="K49"/>
  <c r="K45"/>
  <c r="K41"/>
  <c r="I50"/>
  <c r="I48"/>
  <c r="I46"/>
  <c r="I44"/>
  <c r="I42"/>
  <c r="I40"/>
  <c r="J50"/>
  <c r="J48"/>
  <c r="J46"/>
  <c r="J44"/>
  <c r="J42"/>
  <c r="J40"/>
  <c r="K50"/>
  <c r="K48"/>
  <c r="K46"/>
  <c r="K44"/>
  <c r="K42"/>
  <c r="K40"/>
  <c r="L50"/>
  <c r="L48"/>
  <c r="L46"/>
  <c r="L44"/>
  <c r="L42"/>
  <c r="L40"/>
  <c r="L49"/>
  <c r="L47"/>
  <c r="M47" s="1"/>
  <c r="L45"/>
  <c r="L43"/>
  <c r="M43" s="1"/>
  <c r="L41"/>
  <c r="L39"/>
  <c r="M39" s="1"/>
  <c r="M51" l="1"/>
  <c r="M45"/>
  <c r="M49"/>
  <c r="M41"/>
  <c r="M40"/>
  <c r="M44"/>
  <c r="M48"/>
  <c r="M42"/>
  <c r="M46"/>
  <c r="M50"/>
  <c r="Z4" l="1"/>
  <c r="Z5"/>
  <c r="Z6"/>
  <c r="Z7"/>
  <c r="Z8"/>
  <c r="Z9"/>
  <c r="Z10"/>
  <c r="Z11"/>
  <c r="Z12"/>
  <c r="Z13"/>
  <c r="Z14"/>
  <c r="Z15"/>
  <c r="Z16"/>
  <c r="Z17"/>
  <c r="Z18"/>
  <c r="Z19"/>
  <c r="Z20"/>
  <c r="Z22"/>
  <c r="Z23"/>
  <c r="Z24"/>
  <c r="Z25"/>
  <c r="Z26"/>
  <c r="Z27"/>
  <c r="Z28"/>
  <c r="Z29"/>
  <c r="Z30"/>
  <c r="Z31"/>
  <c r="Z32"/>
  <c r="Z33"/>
  <c r="Z34"/>
  <c r="Z35"/>
  <c r="Z3"/>
  <c r="AA3" l="1"/>
  <c r="Y4"/>
  <c r="Y5" s="1"/>
  <c r="Y6" s="1"/>
  <c r="Y7" s="1"/>
  <c r="W4"/>
  <c r="W5" s="1"/>
  <c r="W6" s="1"/>
  <c r="U4"/>
  <c r="U5" s="1"/>
  <c r="U6" s="1"/>
  <c r="U7" s="1"/>
  <c r="S4"/>
  <c r="I3"/>
  <c r="AD3" s="1"/>
  <c r="L3"/>
  <c r="AG3" s="1"/>
  <c r="K3"/>
  <c r="AF3" s="1"/>
  <c r="J3"/>
  <c r="AE3" s="1"/>
  <c r="G4"/>
  <c r="G5" s="1"/>
  <c r="G6" s="1"/>
  <c r="M3" l="1"/>
  <c r="AH3" s="1"/>
  <c r="I4"/>
  <c r="J4"/>
  <c r="AE4" s="1"/>
  <c r="K4"/>
  <c r="AF4" s="1"/>
  <c r="L4"/>
  <c r="AG4" s="1"/>
  <c r="AD4"/>
  <c r="Y8"/>
  <c r="W7"/>
  <c r="U8"/>
  <c r="S5"/>
  <c r="AA4"/>
  <c r="G7"/>
  <c r="L6"/>
  <c r="AG6" s="1"/>
  <c r="K6"/>
  <c r="AF6" s="1"/>
  <c r="J6"/>
  <c r="AE6" s="1"/>
  <c r="I6"/>
  <c r="I5"/>
  <c r="J5"/>
  <c r="AE5" s="1"/>
  <c r="L5"/>
  <c r="AG5" s="1"/>
  <c r="K5"/>
  <c r="AF5" s="1"/>
  <c r="M4" l="1"/>
  <c r="AH4" s="1"/>
  <c r="Y9"/>
  <c r="W8"/>
  <c r="U9"/>
  <c r="S6"/>
  <c r="AA5"/>
  <c r="AD5"/>
  <c r="G8"/>
  <c r="J7"/>
  <c r="AE7" s="1"/>
  <c r="I7"/>
  <c r="L7"/>
  <c r="AG7" s="1"/>
  <c r="K7"/>
  <c r="AF7" s="1"/>
  <c r="M5"/>
  <c r="M6"/>
  <c r="AH5" l="1"/>
  <c r="Y10"/>
  <c r="W9"/>
  <c r="U10"/>
  <c r="S7"/>
  <c r="AD6"/>
  <c r="AA6"/>
  <c r="AH6" s="1"/>
  <c r="G9"/>
  <c r="L8"/>
  <c r="AG8" s="1"/>
  <c r="K8"/>
  <c r="AF8" s="1"/>
  <c r="J8"/>
  <c r="AE8" s="1"/>
  <c r="I8"/>
  <c r="M7"/>
  <c r="Y11" l="1"/>
  <c r="W10"/>
  <c r="U11"/>
  <c r="S8"/>
  <c r="AA7"/>
  <c r="AH7" s="1"/>
  <c r="AD7"/>
  <c r="G10"/>
  <c r="L9"/>
  <c r="AG9" s="1"/>
  <c r="K9"/>
  <c r="AF9" s="1"/>
  <c r="I9"/>
  <c r="J9"/>
  <c r="AE9" s="1"/>
  <c r="M8"/>
  <c r="M9" l="1"/>
  <c r="Y12"/>
  <c r="W11"/>
  <c r="U12"/>
  <c r="AA8"/>
  <c r="AH8" s="1"/>
  <c r="AD8"/>
  <c r="S9"/>
  <c r="G11"/>
  <c r="L10"/>
  <c r="AG10" s="1"/>
  <c r="K10"/>
  <c r="AF10" s="1"/>
  <c r="J10"/>
  <c r="AE10" s="1"/>
  <c r="I10"/>
  <c r="Y13" l="1"/>
  <c r="W12"/>
  <c r="U13"/>
  <c r="AD9"/>
  <c r="S10"/>
  <c r="AA9"/>
  <c r="AH9" s="1"/>
  <c r="G12"/>
  <c r="J11"/>
  <c r="AE11" s="1"/>
  <c r="L11"/>
  <c r="AG11" s="1"/>
  <c r="K11"/>
  <c r="AF11" s="1"/>
  <c r="I11"/>
  <c r="M10"/>
  <c r="Y14" l="1"/>
  <c r="W13"/>
  <c r="U14"/>
  <c r="AD10"/>
  <c r="S11"/>
  <c r="AA10"/>
  <c r="AH10" s="1"/>
  <c r="G13"/>
  <c r="L12"/>
  <c r="AG12" s="1"/>
  <c r="K12"/>
  <c r="AF12" s="1"/>
  <c r="J12"/>
  <c r="AE12" s="1"/>
  <c r="I12"/>
  <c r="M11"/>
  <c r="Y15" l="1"/>
  <c r="W14"/>
  <c r="U15"/>
  <c r="AD11"/>
  <c r="S12"/>
  <c r="AA11"/>
  <c r="AH11" s="1"/>
  <c r="G14"/>
  <c r="K13"/>
  <c r="AF13" s="1"/>
  <c r="I13"/>
  <c r="L13"/>
  <c r="AG13" s="1"/>
  <c r="J13"/>
  <c r="AE13" s="1"/>
  <c r="M12"/>
  <c r="Y16" l="1"/>
  <c r="W15"/>
  <c r="U16"/>
  <c r="S13"/>
  <c r="AD12"/>
  <c r="AA12"/>
  <c r="AH12" s="1"/>
  <c r="G15"/>
  <c r="L14"/>
  <c r="AG14" s="1"/>
  <c r="K14"/>
  <c r="AF14" s="1"/>
  <c r="J14"/>
  <c r="AE14" s="1"/>
  <c r="I14"/>
  <c r="M13"/>
  <c r="Y17" l="1"/>
  <c r="W16"/>
  <c r="U17"/>
  <c r="AD13"/>
  <c r="S14"/>
  <c r="AA13"/>
  <c r="AH13" s="1"/>
  <c r="G16"/>
  <c r="L15"/>
  <c r="AG15" s="1"/>
  <c r="J15"/>
  <c r="AE15" s="1"/>
  <c r="K15"/>
  <c r="AF15" s="1"/>
  <c r="I15"/>
  <c r="M14"/>
  <c r="Y18" l="1"/>
  <c r="W17"/>
  <c r="U18"/>
  <c r="S15"/>
  <c r="AD14"/>
  <c r="AA14"/>
  <c r="AH14" s="1"/>
  <c r="G17"/>
  <c r="L16"/>
  <c r="AG16" s="1"/>
  <c r="K16"/>
  <c r="AF16" s="1"/>
  <c r="J16"/>
  <c r="AE16" s="1"/>
  <c r="I16"/>
  <c r="M15"/>
  <c r="Y19" l="1"/>
  <c r="W18"/>
  <c r="U19"/>
  <c r="AD15"/>
  <c r="S16"/>
  <c r="AA15"/>
  <c r="AH15" s="1"/>
  <c r="G18"/>
  <c r="K17"/>
  <c r="AF17" s="1"/>
  <c r="I17"/>
  <c r="L17"/>
  <c r="AG17" s="1"/>
  <c r="J17"/>
  <c r="AE17" s="1"/>
  <c r="M16"/>
  <c r="Y20" l="1"/>
  <c r="W19"/>
  <c r="U20"/>
  <c r="S17"/>
  <c r="AD16"/>
  <c r="AA16"/>
  <c r="AH16" s="1"/>
  <c r="G19"/>
  <c r="L18"/>
  <c r="AG18" s="1"/>
  <c r="K18"/>
  <c r="AF18" s="1"/>
  <c r="J18"/>
  <c r="AE18" s="1"/>
  <c r="I18"/>
  <c r="M17"/>
  <c r="Y22" l="1"/>
  <c r="W20"/>
  <c r="U22"/>
  <c r="S18"/>
  <c r="AD17"/>
  <c r="AA17"/>
  <c r="AH17" s="1"/>
  <c r="G20"/>
  <c r="L19"/>
  <c r="AG19" s="1"/>
  <c r="K19"/>
  <c r="AF19" s="1"/>
  <c r="J19"/>
  <c r="AE19" s="1"/>
  <c r="I19"/>
  <c r="M18"/>
  <c r="Y23" l="1"/>
  <c r="W22"/>
  <c r="U23"/>
  <c r="S19"/>
  <c r="AD18"/>
  <c r="AA18"/>
  <c r="AH18" s="1"/>
  <c r="G22"/>
  <c r="L20"/>
  <c r="AG20" s="1"/>
  <c r="K20"/>
  <c r="AF20" s="1"/>
  <c r="J20"/>
  <c r="AE20" s="1"/>
  <c r="I20"/>
  <c r="M19"/>
  <c r="Y24" l="1"/>
  <c r="W23"/>
  <c r="U24"/>
  <c r="S20"/>
  <c r="AD19"/>
  <c r="AA19"/>
  <c r="AH19" s="1"/>
  <c r="G23"/>
  <c r="I22"/>
  <c r="L22"/>
  <c r="AG22" s="1"/>
  <c r="K22"/>
  <c r="AF22" s="1"/>
  <c r="J22"/>
  <c r="AE22" s="1"/>
  <c r="M20"/>
  <c r="Y25" l="1"/>
  <c r="W24"/>
  <c r="U25"/>
  <c r="AD20"/>
  <c r="AA20"/>
  <c r="AH20" s="1"/>
  <c r="S22"/>
  <c r="G24"/>
  <c r="L23"/>
  <c r="AG23" s="1"/>
  <c r="K23"/>
  <c r="AF23" s="1"/>
  <c r="J23"/>
  <c r="AE23" s="1"/>
  <c r="I23"/>
  <c r="M22"/>
  <c r="Y26" l="1"/>
  <c r="W25"/>
  <c r="U26"/>
  <c r="S23"/>
  <c r="AA22"/>
  <c r="AH22" s="1"/>
  <c r="AD22"/>
  <c r="G25"/>
  <c r="L24"/>
  <c r="AG24" s="1"/>
  <c r="K24"/>
  <c r="AF24" s="1"/>
  <c r="J24"/>
  <c r="AE24" s="1"/>
  <c r="I24"/>
  <c r="M23"/>
  <c r="Y27" l="1"/>
  <c r="W26"/>
  <c r="U27"/>
  <c r="AA23"/>
  <c r="AH23" s="1"/>
  <c r="AD23"/>
  <c r="S24"/>
  <c r="G26"/>
  <c r="L25"/>
  <c r="AG25" s="1"/>
  <c r="K25"/>
  <c r="AF25" s="1"/>
  <c r="J25"/>
  <c r="AE25" s="1"/>
  <c r="I25"/>
  <c r="M24"/>
  <c r="Y28" l="1"/>
  <c r="W27"/>
  <c r="U28"/>
  <c r="AD24"/>
  <c r="S25"/>
  <c r="AA24"/>
  <c r="AH24" s="1"/>
  <c r="G27"/>
  <c r="L26"/>
  <c r="AG26" s="1"/>
  <c r="J26"/>
  <c r="AE26" s="1"/>
  <c r="I26"/>
  <c r="K26"/>
  <c r="AF26" s="1"/>
  <c r="M25"/>
  <c r="M26" l="1"/>
  <c r="Y29"/>
  <c r="W28"/>
  <c r="U29"/>
  <c r="AA25"/>
  <c r="AH25" s="1"/>
  <c r="S26"/>
  <c r="AD25"/>
  <c r="G28"/>
  <c r="L27"/>
  <c r="AG27" s="1"/>
  <c r="K27"/>
  <c r="AF27" s="1"/>
  <c r="J27"/>
  <c r="AE27" s="1"/>
  <c r="I27"/>
  <c r="Y30" l="1"/>
  <c r="W29"/>
  <c r="U30"/>
  <c r="S27"/>
  <c r="AD26"/>
  <c r="AA26"/>
  <c r="AH26" s="1"/>
  <c r="G29"/>
  <c r="K28"/>
  <c r="AF28" s="1"/>
  <c r="I28"/>
  <c r="L28"/>
  <c r="AG28" s="1"/>
  <c r="J28"/>
  <c r="AE28" s="1"/>
  <c r="M27"/>
  <c r="Y31" l="1"/>
  <c r="W30"/>
  <c r="U31"/>
  <c r="S28"/>
  <c r="AD27"/>
  <c r="AA27"/>
  <c r="AH27" s="1"/>
  <c r="G30"/>
  <c r="L29"/>
  <c r="AG29" s="1"/>
  <c r="K29"/>
  <c r="AF29" s="1"/>
  <c r="J29"/>
  <c r="AE29" s="1"/>
  <c r="I29"/>
  <c r="M28"/>
  <c r="Y32" l="1"/>
  <c r="W31"/>
  <c r="U32"/>
  <c r="AA28"/>
  <c r="AH28" s="1"/>
  <c r="AD28"/>
  <c r="S29"/>
  <c r="G31"/>
  <c r="L30"/>
  <c r="AG30" s="1"/>
  <c r="J30"/>
  <c r="AE30" s="1"/>
  <c r="K30"/>
  <c r="AF30" s="1"/>
  <c r="I30"/>
  <c r="M29"/>
  <c r="Y33" l="1"/>
  <c r="W32"/>
  <c r="U33"/>
  <c r="S30"/>
  <c r="AD29"/>
  <c r="AA29"/>
  <c r="AH29" s="1"/>
  <c r="G32"/>
  <c r="L31"/>
  <c r="AG31" s="1"/>
  <c r="K31"/>
  <c r="AF31" s="1"/>
  <c r="J31"/>
  <c r="AE31" s="1"/>
  <c r="I31"/>
  <c r="M30"/>
  <c r="Y34" l="1"/>
  <c r="W33"/>
  <c r="U34"/>
  <c r="S31"/>
  <c r="AD30"/>
  <c r="AA30"/>
  <c r="AH30" s="1"/>
  <c r="G33"/>
  <c r="L32"/>
  <c r="AG32" s="1"/>
  <c r="K32"/>
  <c r="AF32" s="1"/>
  <c r="I32"/>
  <c r="J32"/>
  <c r="AE32" s="1"/>
  <c r="M31"/>
  <c r="M32" l="1"/>
  <c r="Y35"/>
  <c r="W34"/>
  <c r="U35"/>
  <c r="AD31"/>
  <c r="AA31"/>
  <c r="AH31" s="1"/>
  <c r="S32"/>
  <c r="G34"/>
  <c r="G35" s="1"/>
  <c r="L33"/>
  <c r="AG33" s="1"/>
  <c r="K33"/>
  <c r="AF33" s="1"/>
  <c r="J33"/>
  <c r="AE33" s="1"/>
  <c r="I33"/>
  <c r="W35" l="1"/>
  <c r="S33"/>
  <c r="AD32"/>
  <c r="AA32"/>
  <c r="AH32" s="1"/>
  <c r="K34"/>
  <c r="AF34" s="1"/>
  <c r="J34"/>
  <c r="AE34" s="1"/>
  <c r="L34"/>
  <c r="AG34" s="1"/>
  <c r="I34"/>
  <c r="M33"/>
  <c r="S34" l="1"/>
  <c r="AD33"/>
  <c r="AA33"/>
  <c r="AH33" s="1"/>
  <c r="L35"/>
  <c r="AG35" s="1"/>
  <c r="K35"/>
  <c r="AF35" s="1"/>
  <c r="J35"/>
  <c r="AE35" s="1"/>
  <c r="I35"/>
  <c r="M34"/>
  <c r="M35" l="1"/>
  <c r="AD34"/>
  <c r="S35"/>
  <c r="AA34"/>
  <c r="AH34" s="1"/>
  <c r="AA35" l="1"/>
  <c r="AH35" s="1"/>
  <c r="AD35"/>
</calcChain>
</file>

<file path=xl/sharedStrings.xml><?xml version="1.0" encoding="utf-8"?>
<sst xmlns="http://schemas.openxmlformats.org/spreadsheetml/2006/main" count="91" uniqueCount="32">
  <si>
    <t>DATE</t>
  </si>
  <si>
    <t>N°</t>
  </si>
  <si>
    <t>LIBELLE</t>
  </si>
  <si>
    <t>RECETTES</t>
  </si>
  <si>
    <t>Reçu/FC</t>
  </si>
  <si>
    <t>Net/FC</t>
  </si>
  <si>
    <t>Reçu/Devise</t>
  </si>
  <si>
    <t>Net/Devise</t>
  </si>
  <si>
    <t>Taux</t>
  </si>
  <si>
    <t>PRIME</t>
  </si>
  <si>
    <t>CONSTR</t>
  </si>
  <si>
    <t>FF</t>
  </si>
  <si>
    <t>S/D</t>
  </si>
  <si>
    <t>TOT VENT</t>
  </si>
  <si>
    <t>SORTIES</t>
  </si>
  <si>
    <t>prim</t>
  </si>
  <si>
    <t>cum prim</t>
  </si>
  <si>
    <t>const</t>
  </si>
  <si>
    <t>cum const</t>
  </si>
  <si>
    <t>CUM/FF</t>
  </si>
  <si>
    <t>CUMS/D</t>
  </si>
  <si>
    <t>Repport</t>
  </si>
  <si>
    <t>Recuperation</t>
  </si>
  <si>
    <t>paie N U</t>
  </si>
  <si>
    <t>tot jounalier</t>
  </si>
  <si>
    <t>SOLDES</t>
  </si>
  <si>
    <t>TOTAL MOIS D'AOUT 2023</t>
  </si>
  <si>
    <t>Paiement recup</t>
  </si>
  <si>
    <t>MOIS DE SEPTEMBRE</t>
  </si>
  <si>
    <t>CUMUL</t>
  </si>
  <si>
    <t>+</t>
  </si>
  <si>
    <t>Paiment recup</t>
  </si>
</sst>
</file>

<file path=xl/styles.xml><?xml version="1.0" encoding="utf-8"?>
<styleSheet xmlns="http://schemas.openxmlformats.org/spreadsheetml/2006/main">
  <numFmts count="1">
    <numFmt numFmtId="164" formatCode="#,##0.00\ _€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Bookman Old Style"/>
      <family val="1"/>
    </font>
    <font>
      <sz val="12"/>
      <color theme="1"/>
      <name val="Bookman Old Style"/>
      <family val="1"/>
    </font>
    <font>
      <b/>
      <sz val="12"/>
      <color theme="1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1" fillId="0" borderId="0" xfId="0" applyFont="1" applyBorder="1" applyAlignment="1">
      <alignment horizontal="center"/>
    </xf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1" xfId="0" applyNumberFormat="1" applyFont="1" applyBorder="1"/>
    <xf numFmtId="14" fontId="3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/>
    <xf numFmtId="14" fontId="3" fillId="0" borderId="5" xfId="0" applyNumberFormat="1" applyFont="1" applyBorder="1"/>
    <xf numFmtId="0" fontId="0" fillId="0" borderId="5" xfId="0" applyBorder="1"/>
    <xf numFmtId="0" fontId="0" fillId="0" borderId="1" xfId="0" applyFill="1" applyBorder="1"/>
    <xf numFmtId="0" fontId="1" fillId="0" borderId="4" xfId="0" applyFont="1" applyBorder="1" applyAlignment="1">
      <alignment horizontal="center"/>
    </xf>
    <xf numFmtId="0" fontId="5" fillId="3" borderId="1" xfId="0" applyFont="1" applyFill="1" applyBorder="1"/>
    <xf numFmtId="164" fontId="5" fillId="3" borderId="1" xfId="0" applyNumberFormat="1" applyFont="1" applyFill="1" applyBorder="1"/>
    <xf numFmtId="0" fontId="5" fillId="3" borderId="0" xfId="0" applyFont="1" applyFill="1"/>
    <xf numFmtId="0" fontId="6" fillId="2" borderId="1" xfId="0" applyFont="1" applyFill="1" applyBorder="1"/>
    <xf numFmtId="164" fontId="0" fillId="2" borderId="1" xfId="0" applyNumberFormat="1" applyFill="1" applyBorder="1"/>
    <xf numFmtId="164" fontId="0" fillId="2" borderId="5" xfId="0" applyNumberFormat="1" applyFill="1" applyBorder="1"/>
    <xf numFmtId="164" fontId="1" fillId="0" borderId="5" xfId="0" applyNumberFormat="1" applyFont="1" applyBorder="1"/>
    <xf numFmtId="164" fontId="0" fillId="0" borderId="5" xfId="0" applyNumberFormat="1" applyBorder="1"/>
    <xf numFmtId="164" fontId="7" fillId="0" borderId="5" xfId="0" applyNumberFormat="1" applyFont="1" applyBorder="1"/>
    <xf numFmtId="164" fontId="7" fillId="0" borderId="1" xfId="0" applyNumberFormat="1" applyFont="1" applyBorder="1"/>
    <xf numFmtId="14" fontId="5" fillId="3" borderId="2" xfId="0" applyNumberFormat="1" applyFont="1" applyFill="1" applyBorder="1" applyAlignment="1">
      <alignment horizontal="center"/>
    </xf>
    <xf numFmtId="14" fontId="5" fillId="3" borderId="3" xfId="0" applyNumberFormat="1" applyFont="1" applyFill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95"/>
  <sheetViews>
    <sheetView tabSelected="1" zoomScale="124" zoomScaleNormal="124" workbookViewId="0">
      <pane xSplit="1" topLeftCell="B1" activePane="topRight" state="frozen"/>
      <selection pane="topRight" activeCell="D1" sqref="D1:G1"/>
    </sheetView>
  </sheetViews>
  <sheetFormatPr baseColWidth="10" defaultRowHeight="15"/>
  <cols>
    <col min="1" max="1" width="12" bestFit="1" customWidth="1"/>
    <col min="2" max="2" width="5" customWidth="1"/>
    <col min="3" max="3" width="20.140625" customWidth="1"/>
    <col min="4" max="4" width="9.140625" customWidth="1"/>
    <col min="5" max="5" width="12.140625" customWidth="1"/>
    <col min="6" max="6" width="14.7109375" customWidth="1"/>
    <col min="7" max="7" width="11.42578125" customWidth="1"/>
    <col min="8" max="8" width="8.5703125" customWidth="1"/>
    <col min="9" max="9" width="11.85546875" customWidth="1"/>
    <col min="10" max="10" width="9.85546875" customWidth="1"/>
    <col min="11" max="11" width="8.7109375" customWidth="1"/>
    <col min="12" max="12" width="8.85546875" customWidth="1"/>
    <col min="14" max="14" width="2.5703125" customWidth="1"/>
    <col min="15" max="15" width="13.140625" customWidth="1"/>
    <col min="16" max="16" width="4.28515625" customWidth="1"/>
    <col min="17" max="18" width="15.42578125" customWidth="1"/>
    <col min="19" max="20" width="14.7109375" customWidth="1"/>
    <col min="21" max="22" width="14.28515625" customWidth="1"/>
    <col min="23" max="26" width="14.42578125" customWidth="1"/>
    <col min="27" max="27" width="14.85546875" customWidth="1"/>
    <col min="28" max="28" width="5.5703125" customWidth="1"/>
    <col min="29" max="29" width="5.85546875" customWidth="1"/>
    <col min="30" max="34" width="11.42578125" customWidth="1"/>
  </cols>
  <sheetData>
    <row r="1" spans="1:34">
      <c r="A1" s="38" t="s">
        <v>0</v>
      </c>
      <c r="B1" s="38" t="s">
        <v>1</v>
      </c>
      <c r="C1" s="38" t="s">
        <v>2</v>
      </c>
      <c r="D1" s="40" t="s">
        <v>3</v>
      </c>
      <c r="E1" s="41"/>
      <c r="F1" s="41"/>
      <c r="G1" s="42"/>
      <c r="H1" s="38" t="s">
        <v>8</v>
      </c>
      <c r="I1" s="5"/>
      <c r="J1" s="5"/>
      <c r="K1" s="5"/>
      <c r="L1" s="5"/>
      <c r="M1" s="5"/>
      <c r="O1" s="38" t="s">
        <v>0</v>
      </c>
      <c r="P1" s="38" t="s">
        <v>1</v>
      </c>
      <c r="Q1" s="38" t="s">
        <v>2</v>
      </c>
      <c r="R1" s="8"/>
      <c r="S1" s="40" t="s">
        <v>14</v>
      </c>
      <c r="T1" s="41"/>
      <c r="U1" s="41"/>
      <c r="V1" s="41"/>
      <c r="W1" s="41"/>
      <c r="X1" s="41"/>
      <c r="Y1" s="41"/>
      <c r="Z1" s="41"/>
      <c r="AA1" s="42"/>
      <c r="AB1" s="18"/>
      <c r="AC1" s="1"/>
      <c r="AD1" s="35" t="s">
        <v>25</v>
      </c>
      <c r="AE1" s="36"/>
      <c r="AF1" s="36"/>
      <c r="AG1" s="36"/>
      <c r="AH1" s="37"/>
    </row>
    <row r="2" spans="1:34">
      <c r="A2" s="39"/>
      <c r="B2" s="39"/>
      <c r="C2" s="39"/>
      <c r="D2" s="2" t="s">
        <v>4</v>
      </c>
      <c r="E2" s="2" t="s">
        <v>5</v>
      </c>
      <c r="F2" s="2" t="s">
        <v>6</v>
      </c>
      <c r="G2" s="13" t="s">
        <v>7</v>
      </c>
      <c r="H2" s="39"/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O2" s="39"/>
      <c r="P2" s="39"/>
      <c r="Q2" s="39"/>
      <c r="R2" s="3" t="s">
        <v>15</v>
      </c>
      <c r="S2" s="7" t="s">
        <v>16</v>
      </c>
      <c r="T2" s="11" t="s">
        <v>17</v>
      </c>
      <c r="U2" s="7" t="s">
        <v>18</v>
      </c>
      <c r="V2" s="11" t="s">
        <v>11</v>
      </c>
      <c r="W2" s="7" t="s">
        <v>19</v>
      </c>
      <c r="X2" s="11" t="s">
        <v>12</v>
      </c>
      <c r="Y2" s="7" t="s">
        <v>20</v>
      </c>
      <c r="Z2" s="11" t="s">
        <v>24</v>
      </c>
      <c r="AA2" s="7" t="s">
        <v>13</v>
      </c>
      <c r="AB2" s="7"/>
      <c r="AC2" s="1"/>
      <c r="AD2" s="7" t="s">
        <v>9</v>
      </c>
      <c r="AE2" s="7" t="s">
        <v>10</v>
      </c>
      <c r="AF2" s="7" t="s">
        <v>11</v>
      </c>
      <c r="AG2" s="7" t="s">
        <v>12</v>
      </c>
      <c r="AH2" s="7" t="s">
        <v>13</v>
      </c>
    </row>
    <row r="3" spans="1:34" ht="15.75">
      <c r="A3" s="10">
        <v>45152</v>
      </c>
      <c r="B3" s="1"/>
      <c r="C3" s="1" t="s">
        <v>21</v>
      </c>
      <c r="D3" s="1"/>
      <c r="E3" s="1"/>
      <c r="F3" s="23">
        <v>0</v>
      </c>
      <c r="G3" s="9">
        <v>0</v>
      </c>
      <c r="H3" s="6"/>
      <c r="I3" s="6">
        <f>+G3*35.5/49</f>
        <v>0</v>
      </c>
      <c r="J3" s="6">
        <f>+G3*6.5/49</f>
        <v>0</v>
      </c>
      <c r="K3" s="6">
        <f>+G3*6/49</f>
        <v>0</v>
      </c>
      <c r="L3" s="6">
        <f>+G3*1/49</f>
        <v>0</v>
      </c>
      <c r="M3" s="1">
        <f>+I3+J3+K3+L3</f>
        <v>0</v>
      </c>
      <c r="O3" s="1"/>
      <c r="P3" s="1"/>
      <c r="Q3" s="1"/>
      <c r="R3" s="1"/>
      <c r="S3" s="1">
        <v>0</v>
      </c>
      <c r="T3" s="1"/>
      <c r="U3" s="1">
        <v>0</v>
      </c>
      <c r="V3" s="1"/>
      <c r="W3" s="1">
        <v>0</v>
      </c>
      <c r="X3" s="1"/>
      <c r="Y3" s="1">
        <v>0</v>
      </c>
      <c r="Z3" s="22">
        <f>+R3+T3+V3+X3</f>
        <v>0</v>
      </c>
      <c r="AA3" s="2">
        <f>+S3+U3+W3+Y3</f>
        <v>0</v>
      </c>
      <c r="AB3" s="2"/>
      <c r="AC3" s="1" t="s">
        <v>30</v>
      </c>
      <c r="AD3" s="6">
        <f>+I3-S3</f>
        <v>0</v>
      </c>
      <c r="AE3" s="6">
        <f t="shared" ref="AE3:AE18" si="0">+J3-U3</f>
        <v>0</v>
      </c>
      <c r="AF3" s="6">
        <f t="shared" ref="AF3:AF18" si="1">+K3-W3</f>
        <v>0</v>
      </c>
      <c r="AG3" s="6">
        <f t="shared" ref="AG3:AG18" si="2">+L3-Y3</f>
        <v>0</v>
      </c>
      <c r="AH3" s="9">
        <f t="shared" ref="AH3:AH18" si="3">+M3-AA3</f>
        <v>0</v>
      </c>
    </row>
    <row r="4" spans="1:34" ht="15.75">
      <c r="A4" s="10">
        <v>45153</v>
      </c>
      <c r="B4" s="1">
        <v>1</v>
      </c>
      <c r="C4" s="1" t="s">
        <v>22</v>
      </c>
      <c r="D4" s="1"/>
      <c r="E4" s="1"/>
      <c r="F4" s="23">
        <v>0</v>
      </c>
      <c r="G4" s="9">
        <f>+G3+F4</f>
        <v>0</v>
      </c>
      <c r="H4" s="6"/>
      <c r="I4" s="6">
        <f t="shared" ref="I4:I51" si="4">+G4*35.5/49</f>
        <v>0</v>
      </c>
      <c r="J4" s="6">
        <f t="shared" ref="J4:J51" si="5">+G4*6.5/49</f>
        <v>0</v>
      </c>
      <c r="K4" s="6">
        <f t="shared" ref="K4:K51" si="6">+G4*6/49</f>
        <v>0</v>
      </c>
      <c r="L4" s="6">
        <f t="shared" ref="L4:L51" si="7">+G4*1/49</f>
        <v>0</v>
      </c>
      <c r="M4" s="1">
        <f t="shared" ref="M4:M51" si="8">+I4+J4+K4+L4</f>
        <v>0</v>
      </c>
      <c r="O4" s="4">
        <v>45153</v>
      </c>
      <c r="P4" s="1">
        <v>1</v>
      </c>
      <c r="Q4" s="1" t="s">
        <v>23</v>
      </c>
      <c r="R4" s="1"/>
      <c r="S4" s="1">
        <f>+S3+R4</f>
        <v>0</v>
      </c>
      <c r="T4" s="1"/>
      <c r="U4" s="1">
        <f>+U3+T4</f>
        <v>0</v>
      </c>
      <c r="V4" s="1">
        <v>0</v>
      </c>
      <c r="W4" s="1">
        <f>+W3+V4</f>
        <v>0</v>
      </c>
      <c r="X4" s="1"/>
      <c r="Y4" s="1">
        <f>+Y3+X4</f>
        <v>0</v>
      </c>
      <c r="Z4" s="22">
        <f t="shared" ref="Z4:Z35" si="9">+R4+T4+V4+X4</f>
        <v>0</v>
      </c>
      <c r="AA4" s="2">
        <f t="shared" ref="AA4:AA35" si="10">+S4+U4+W4+Y4</f>
        <v>0</v>
      </c>
      <c r="AB4" s="2"/>
      <c r="AC4" s="1"/>
      <c r="AD4" s="6">
        <f t="shared" ref="AD4:AD35" si="11">+I4-S4</f>
        <v>0</v>
      </c>
      <c r="AE4" s="6">
        <f t="shared" si="0"/>
        <v>0</v>
      </c>
      <c r="AF4" s="6">
        <f t="shared" si="1"/>
        <v>0</v>
      </c>
      <c r="AG4" s="6">
        <f t="shared" si="2"/>
        <v>0</v>
      </c>
      <c r="AH4" s="9">
        <f t="shared" si="3"/>
        <v>0</v>
      </c>
    </row>
    <row r="5" spans="1:34" ht="15.75">
      <c r="A5" s="10">
        <v>45154</v>
      </c>
      <c r="B5" s="1">
        <v>2</v>
      </c>
      <c r="C5" s="1" t="s">
        <v>22</v>
      </c>
      <c r="D5" s="1"/>
      <c r="E5" s="1"/>
      <c r="F5" s="23">
        <v>302.2</v>
      </c>
      <c r="G5" s="9">
        <f t="shared" ref="G5:G34" si="12">+G4+F5</f>
        <v>302.2</v>
      </c>
      <c r="H5" s="6"/>
      <c r="I5" s="6">
        <f t="shared" si="4"/>
        <v>218.94081632653061</v>
      </c>
      <c r="J5" s="6">
        <f t="shared" si="5"/>
        <v>40.087755102040816</v>
      </c>
      <c r="K5" s="6">
        <f t="shared" si="6"/>
        <v>37.004081632653055</v>
      </c>
      <c r="L5" s="6">
        <f t="shared" si="7"/>
        <v>6.16734693877551</v>
      </c>
      <c r="M5" s="1">
        <f t="shared" si="8"/>
        <v>302.19999999999993</v>
      </c>
      <c r="O5" s="4">
        <v>45154</v>
      </c>
      <c r="P5" s="1">
        <v>2</v>
      </c>
      <c r="Q5" s="1" t="s">
        <v>23</v>
      </c>
      <c r="R5" s="1">
        <v>218.94</v>
      </c>
      <c r="S5" s="1">
        <f t="shared" ref="S5:S51" si="13">+S4+R5</f>
        <v>218.94</v>
      </c>
      <c r="T5" s="1"/>
      <c r="U5" s="1">
        <f t="shared" ref="U5:U35" si="14">+U4+T5</f>
        <v>0</v>
      </c>
      <c r="V5" s="1">
        <v>0</v>
      </c>
      <c r="W5" s="1">
        <f t="shared" ref="W5:W35" si="15">+W4+V5</f>
        <v>0</v>
      </c>
      <c r="X5" s="1"/>
      <c r="Y5" s="1">
        <f t="shared" ref="Y5:Y35" si="16">+Y4+X5</f>
        <v>0</v>
      </c>
      <c r="Z5" s="22">
        <f t="shared" si="9"/>
        <v>218.94</v>
      </c>
      <c r="AA5" s="2">
        <f t="shared" si="10"/>
        <v>218.94</v>
      </c>
      <c r="AB5" s="2"/>
      <c r="AC5" s="1"/>
      <c r="AD5" s="6">
        <f t="shared" si="11"/>
        <v>8.1632653061092242E-4</v>
      </c>
      <c r="AE5" s="6">
        <f t="shared" si="0"/>
        <v>40.087755102040816</v>
      </c>
      <c r="AF5" s="6">
        <f t="shared" si="1"/>
        <v>37.004081632653055</v>
      </c>
      <c r="AG5" s="6">
        <f t="shared" si="2"/>
        <v>6.16734693877551</v>
      </c>
      <c r="AH5" s="9">
        <f t="shared" si="3"/>
        <v>83.259999999999934</v>
      </c>
    </row>
    <row r="6" spans="1:34" ht="15.75">
      <c r="A6" s="10">
        <v>45155</v>
      </c>
      <c r="B6" s="1">
        <v>3</v>
      </c>
      <c r="C6" s="1" t="s">
        <v>22</v>
      </c>
      <c r="D6" s="1"/>
      <c r="E6" s="1"/>
      <c r="F6" s="23">
        <v>2.5</v>
      </c>
      <c r="G6" s="9">
        <f t="shared" si="12"/>
        <v>304.7</v>
      </c>
      <c r="H6" s="6"/>
      <c r="I6" s="6">
        <f t="shared" si="4"/>
        <v>220.75204081632654</v>
      </c>
      <c r="J6" s="6">
        <f t="shared" si="5"/>
        <v>40.419387755102036</v>
      </c>
      <c r="K6" s="6">
        <f t="shared" si="6"/>
        <v>37.310204081632648</v>
      </c>
      <c r="L6" s="6">
        <f t="shared" si="7"/>
        <v>6.2183673469387752</v>
      </c>
      <c r="M6" s="1">
        <f t="shared" si="8"/>
        <v>304.7</v>
      </c>
      <c r="O6" s="4"/>
      <c r="P6" s="1">
        <v>3</v>
      </c>
      <c r="Q6" s="1"/>
      <c r="R6" s="1"/>
      <c r="S6" s="1">
        <f t="shared" si="13"/>
        <v>218.94</v>
      </c>
      <c r="T6" s="1"/>
      <c r="U6" s="1">
        <f t="shared" si="14"/>
        <v>0</v>
      </c>
      <c r="V6" s="1">
        <v>0</v>
      </c>
      <c r="W6" s="1">
        <f t="shared" si="15"/>
        <v>0</v>
      </c>
      <c r="X6" s="1"/>
      <c r="Y6" s="1">
        <f t="shared" si="16"/>
        <v>0</v>
      </c>
      <c r="Z6" s="22">
        <f t="shared" si="9"/>
        <v>0</v>
      </c>
      <c r="AA6" s="2">
        <f t="shared" si="10"/>
        <v>218.94</v>
      </c>
      <c r="AB6" s="2"/>
      <c r="AC6" s="1"/>
      <c r="AD6" s="6">
        <f t="shared" si="11"/>
        <v>1.8120408163265438</v>
      </c>
      <c r="AE6" s="6">
        <f t="shared" si="0"/>
        <v>40.419387755102036</v>
      </c>
      <c r="AF6" s="6">
        <f t="shared" si="1"/>
        <v>37.310204081632648</v>
      </c>
      <c r="AG6" s="6">
        <f t="shared" si="2"/>
        <v>6.2183673469387752</v>
      </c>
      <c r="AH6" s="9">
        <f t="shared" si="3"/>
        <v>85.759999999999991</v>
      </c>
    </row>
    <row r="7" spans="1:34" ht="15.75">
      <c r="A7" s="10">
        <v>45156</v>
      </c>
      <c r="B7" s="1">
        <v>4</v>
      </c>
      <c r="C7" s="1" t="s">
        <v>22</v>
      </c>
      <c r="D7" s="1"/>
      <c r="E7" s="1"/>
      <c r="F7" s="23">
        <v>5</v>
      </c>
      <c r="G7" s="9">
        <f t="shared" si="12"/>
        <v>309.7</v>
      </c>
      <c r="H7" s="6"/>
      <c r="I7" s="6">
        <f t="shared" si="4"/>
        <v>224.37448979591838</v>
      </c>
      <c r="J7" s="6">
        <f t="shared" si="5"/>
        <v>41.082653061224491</v>
      </c>
      <c r="K7" s="6">
        <f t="shared" si="6"/>
        <v>37.922448979591834</v>
      </c>
      <c r="L7" s="6">
        <f t="shared" si="7"/>
        <v>6.3204081632653057</v>
      </c>
      <c r="M7" s="1">
        <f t="shared" si="8"/>
        <v>309.7</v>
      </c>
      <c r="O7" s="4"/>
      <c r="P7" s="1">
        <v>4</v>
      </c>
      <c r="Q7" s="1"/>
      <c r="R7" s="1"/>
      <c r="S7" s="1">
        <f t="shared" si="13"/>
        <v>218.94</v>
      </c>
      <c r="T7" s="1"/>
      <c r="U7" s="1">
        <f t="shared" si="14"/>
        <v>0</v>
      </c>
      <c r="V7" s="1"/>
      <c r="W7" s="1">
        <f t="shared" si="15"/>
        <v>0</v>
      </c>
      <c r="X7" s="1"/>
      <c r="Y7" s="1">
        <f t="shared" si="16"/>
        <v>0</v>
      </c>
      <c r="Z7" s="22">
        <f t="shared" si="9"/>
        <v>0</v>
      </c>
      <c r="AA7" s="2">
        <f t="shared" si="10"/>
        <v>218.94</v>
      </c>
      <c r="AB7" s="2"/>
      <c r="AC7" s="1"/>
      <c r="AD7" s="6">
        <f t="shared" si="11"/>
        <v>5.4344897959183811</v>
      </c>
      <c r="AE7" s="6">
        <f t="shared" si="0"/>
        <v>41.082653061224491</v>
      </c>
      <c r="AF7" s="6">
        <f t="shared" si="1"/>
        <v>37.922448979591834</v>
      </c>
      <c r="AG7" s="6">
        <f t="shared" si="2"/>
        <v>6.3204081632653057</v>
      </c>
      <c r="AH7" s="9">
        <f t="shared" si="3"/>
        <v>90.759999999999991</v>
      </c>
    </row>
    <row r="8" spans="1:34" ht="15.75">
      <c r="A8" s="10">
        <v>45157</v>
      </c>
      <c r="B8" s="1">
        <v>5</v>
      </c>
      <c r="C8" s="1" t="s">
        <v>22</v>
      </c>
      <c r="D8" s="1"/>
      <c r="E8" s="1"/>
      <c r="F8" s="23"/>
      <c r="G8" s="9">
        <f t="shared" si="12"/>
        <v>309.7</v>
      </c>
      <c r="H8" s="6"/>
      <c r="I8" s="6">
        <f t="shared" si="4"/>
        <v>224.37448979591838</v>
      </c>
      <c r="J8" s="6">
        <f t="shared" si="5"/>
        <v>41.082653061224491</v>
      </c>
      <c r="K8" s="6">
        <f t="shared" si="6"/>
        <v>37.922448979591834</v>
      </c>
      <c r="L8" s="6">
        <f t="shared" si="7"/>
        <v>6.3204081632653057</v>
      </c>
      <c r="M8" s="1">
        <f t="shared" si="8"/>
        <v>309.7</v>
      </c>
      <c r="O8" s="1"/>
      <c r="P8" s="1"/>
      <c r="Q8" s="1"/>
      <c r="R8" s="1"/>
      <c r="S8" s="1">
        <f t="shared" si="13"/>
        <v>218.94</v>
      </c>
      <c r="T8" s="1"/>
      <c r="U8" s="1">
        <f t="shared" si="14"/>
        <v>0</v>
      </c>
      <c r="V8" s="1"/>
      <c r="W8" s="1">
        <f t="shared" si="15"/>
        <v>0</v>
      </c>
      <c r="X8" s="1"/>
      <c r="Y8" s="1">
        <f t="shared" si="16"/>
        <v>0</v>
      </c>
      <c r="Z8" s="22">
        <f t="shared" si="9"/>
        <v>0</v>
      </c>
      <c r="AA8" s="2">
        <f t="shared" si="10"/>
        <v>218.94</v>
      </c>
      <c r="AB8" s="2"/>
      <c r="AC8" s="1"/>
      <c r="AD8" s="6">
        <f t="shared" si="11"/>
        <v>5.4344897959183811</v>
      </c>
      <c r="AE8" s="6">
        <f t="shared" si="0"/>
        <v>41.082653061224491</v>
      </c>
      <c r="AF8" s="6">
        <f t="shared" si="1"/>
        <v>37.922448979591834</v>
      </c>
      <c r="AG8" s="6">
        <f t="shared" si="2"/>
        <v>6.3204081632653057</v>
      </c>
      <c r="AH8" s="9">
        <f t="shared" si="3"/>
        <v>90.759999999999991</v>
      </c>
    </row>
    <row r="9" spans="1:34" ht="15.75">
      <c r="A9" s="10">
        <v>45158</v>
      </c>
      <c r="B9" s="1">
        <v>6</v>
      </c>
      <c r="C9" s="1" t="s">
        <v>22</v>
      </c>
      <c r="D9" s="1"/>
      <c r="E9" s="1"/>
      <c r="F9" s="23"/>
      <c r="G9" s="9">
        <f t="shared" si="12"/>
        <v>309.7</v>
      </c>
      <c r="H9" s="6"/>
      <c r="I9" s="6">
        <f t="shared" si="4"/>
        <v>224.37448979591838</v>
      </c>
      <c r="J9" s="6">
        <f t="shared" si="5"/>
        <v>41.082653061224491</v>
      </c>
      <c r="K9" s="6">
        <f t="shared" si="6"/>
        <v>37.922448979591834</v>
      </c>
      <c r="L9" s="6">
        <f t="shared" si="7"/>
        <v>6.3204081632653057</v>
      </c>
      <c r="M9" s="1">
        <f t="shared" si="8"/>
        <v>309.7</v>
      </c>
      <c r="O9" s="1"/>
      <c r="P9" s="1"/>
      <c r="Q9" s="1"/>
      <c r="R9" s="1"/>
      <c r="S9" s="1">
        <f t="shared" si="13"/>
        <v>218.94</v>
      </c>
      <c r="T9" s="1"/>
      <c r="U9" s="1">
        <f t="shared" si="14"/>
        <v>0</v>
      </c>
      <c r="V9" s="1"/>
      <c r="W9" s="1">
        <f t="shared" si="15"/>
        <v>0</v>
      </c>
      <c r="X9" s="1"/>
      <c r="Y9" s="1">
        <f t="shared" si="16"/>
        <v>0</v>
      </c>
      <c r="Z9" s="22">
        <f t="shared" si="9"/>
        <v>0</v>
      </c>
      <c r="AA9" s="2">
        <f t="shared" si="10"/>
        <v>218.94</v>
      </c>
      <c r="AB9" s="2"/>
      <c r="AC9" s="1"/>
      <c r="AD9" s="6">
        <f t="shared" si="11"/>
        <v>5.4344897959183811</v>
      </c>
      <c r="AE9" s="6">
        <f t="shared" si="0"/>
        <v>41.082653061224491</v>
      </c>
      <c r="AF9" s="6">
        <f t="shared" si="1"/>
        <v>37.922448979591834</v>
      </c>
      <c r="AG9" s="6">
        <f t="shared" si="2"/>
        <v>6.3204081632653057</v>
      </c>
      <c r="AH9" s="9">
        <f t="shared" si="3"/>
        <v>90.759999999999991</v>
      </c>
    </row>
    <row r="10" spans="1:34" ht="15.75">
      <c r="A10" s="10">
        <v>45159</v>
      </c>
      <c r="B10" s="1">
        <v>7</v>
      </c>
      <c r="C10" s="1" t="s">
        <v>22</v>
      </c>
      <c r="D10" s="1"/>
      <c r="E10" s="1"/>
      <c r="F10" s="23">
        <v>63.9</v>
      </c>
      <c r="G10" s="9">
        <f t="shared" si="12"/>
        <v>373.59999999999997</v>
      </c>
      <c r="H10" s="6"/>
      <c r="I10" s="6">
        <f t="shared" si="4"/>
        <v>270.66938775510204</v>
      </c>
      <c r="J10" s="6">
        <f t="shared" si="5"/>
        <v>49.559183673469377</v>
      </c>
      <c r="K10" s="6">
        <f t="shared" si="6"/>
        <v>45.746938775510202</v>
      </c>
      <c r="L10" s="6">
        <f t="shared" si="7"/>
        <v>7.6244897959183664</v>
      </c>
      <c r="M10" s="1">
        <f t="shared" si="8"/>
        <v>373.59999999999997</v>
      </c>
      <c r="O10" s="1"/>
      <c r="P10" s="1"/>
      <c r="Q10" s="1"/>
      <c r="R10" s="1"/>
      <c r="S10" s="1">
        <f t="shared" si="13"/>
        <v>218.94</v>
      </c>
      <c r="T10" s="1"/>
      <c r="U10" s="1">
        <f t="shared" si="14"/>
        <v>0</v>
      </c>
      <c r="V10" s="1"/>
      <c r="W10" s="1">
        <f t="shared" si="15"/>
        <v>0</v>
      </c>
      <c r="X10" s="1"/>
      <c r="Y10" s="1">
        <f t="shared" si="16"/>
        <v>0</v>
      </c>
      <c r="Z10" s="22">
        <f t="shared" si="9"/>
        <v>0</v>
      </c>
      <c r="AA10" s="2">
        <f t="shared" si="10"/>
        <v>218.94</v>
      </c>
      <c r="AB10" s="2"/>
      <c r="AC10" s="1"/>
      <c r="AD10" s="6">
        <f t="shared" si="11"/>
        <v>51.729387755102039</v>
      </c>
      <c r="AE10" s="6">
        <f t="shared" si="0"/>
        <v>49.559183673469377</v>
      </c>
      <c r="AF10" s="6">
        <f t="shared" si="1"/>
        <v>45.746938775510202</v>
      </c>
      <c r="AG10" s="6">
        <f t="shared" si="2"/>
        <v>7.6244897959183664</v>
      </c>
      <c r="AH10" s="9">
        <f t="shared" si="3"/>
        <v>154.65999999999997</v>
      </c>
    </row>
    <row r="11" spans="1:34" ht="15.75">
      <c r="A11" s="10">
        <v>45160</v>
      </c>
      <c r="B11" s="1">
        <v>8</v>
      </c>
      <c r="C11" s="1" t="s">
        <v>22</v>
      </c>
      <c r="D11" s="1"/>
      <c r="E11" s="1"/>
      <c r="F11" s="23">
        <v>1.9</v>
      </c>
      <c r="G11" s="9">
        <f t="shared" si="12"/>
        <v>375.49999999999994</v>
      </c>
      <c r="H11" s="6"/>
      <c r="I11" s="6">
        <f t="shared" si="4"/>
        <v>272.04591836734693</v>
      </c>
      <c r="J11" s="6">
        <f t="shared" si="5"/>
        <v>49.811224489795912</v>
      </c>
      <c r="K11" s="6">
        <f t="shared" si="6"/>
        <v>45.979591836734684</v>
      </c>
      <c r="L11" s="6">
        <f t="shared" si="7"/>
        <v>7.6632653061224474</v>
      </c>
      <c r="M11" s="1">
        <f t="shared" si="8"/>
        <v>375.5</v>
      </c>
      <c r="O11" s="1"/>
      <c r="P11" s="1"/>
      <c r="Q11" s="1"/>
      <c r="R11" s="1"/>
      <c r="S11" s="1">
        <f t="shared" si="13"/>
        <v>218.94</v>
      </c>
      <c r="T11" s="1"/>
      <c r="U11" s="1">
        <f t="shared" si="14"/>
        <v>0</v>
      </c>
      <c r="V11" s="1"/>
      <c r="W11" s="1">
        <f t="shared" si="15"/>
        <v>0</v>
      </c>
      <c r="X11" s="1"/>
      <c r="Y11" s="1">
        <f t="shared" si="16"/>
        <v>0</v>
      </c>
      <c r="Z11" s="22">
        <f t="shared" si="9"/>
        <v>0</v>
      </c>
      <c r="AA11" s="2">
        <f t="shared" si="10"/>
        <v>218.94</v>
      </c>
      <c r="AB11" s="2"/>
      <c r="AC11" s="1"/>
      <c r="AD11" s="6">
        <f t="shared" si="11"/>
        <v>53.105918367346931</v>
      </c>
      <c r="AE11" s="6">
        <f t="shared" si="0"/>
        <v>49.811224489795912</v>
      </c>
      <c r="AF11" s="6">
        <f t="shared" si="1"/>
        <v>45.979591836734684</v>
      </c>
      <c r="AG11" s="6">
        <f t="shared" si="2"/>
        <v>7.6632653061224474</v>
      </c>
      <c r="AH11" s="9">
        <f t="shared" si="3"/>
        <v>156.56</v>
      </c>
    </row>
    <row r="12" spans="1:34" ht="15.75">
      <c r="A12" s="10">
        <v>45161</v>
      </c>
      <c r="B12" s="1">
        <v>9</v>
      </c>
      <c r="C12" s="1" t="s">
        <v>22</v>
      </c>
      <c r="D12" s="1"/>
      <c r="E12" s="1"/>
      <c r="F12" s="23">
        <v>22</v>
      </c>
      <c r="G12" s="9">
        <f t="shared" si="12"/>
        <v>397.49999999999994</v>
      </c>
      <c r="H12" s="6"/>
      <c r="I12" s="6">
        <f t="shared" si="4"/>
        <v>287.98469387755097</v>
      </c>
      <c r="J12" s="6">
        <f t="shared" si="5"/>
        <v>52.729591836734684</v>
      </c>
      <c r="K12" s="6">
        <f t="shared" si="6"/>
        <v>48.673469387755091</v>
      </c>
      <c r="L12" s="6">
        <f t="shared" si="7"/>
        <v>8.112244897959183</v>
      </c>
      <c r="M12" s="1">
        <f t="shared" si="8"/>
        <v>397.49999999999989</v>
      </c>
      <c r="O12" s="1"/>
      <c r="P12" s="1"/>
      <c r="Q12" s="1"/>
      <c r="R12" s="1"/>
      <c r="S12" s="1">
        <f t="shared" si="13"/>
        <v>218.94</v>
      </c>
      <c r="T12" s="1"/>
      <c r="U12" s="1">
        <f t="shared" si="14"/>
        <v>0</v>
      </c>
      <c r="V12" s="1"/>
      <c r="W12" s="1">
        <f t="shared" si="15"/>
        <v>0</v>
      </c>
      <c r="X12" s="1"/>
      <c r="Y12" s="1">
        <f t="shared" si="16"/>
        <v>0</v>
      </c>
      <c r="Z12" s="22">
        <f t="shared" si="9"/>
        <v>0</v>
      </c>
      <c r="AA12" s="2">
        <f t="shared" si="10"/>
        <v>218.94</v>
      </c>
      <c r="AB12" s="2"/>
      <c r="AC12" s="1"/>
      <c r="AD12" s="6">
        <f t="shared" si="11"/>
        <v>69.044693877550969</v>
      </c>
      <c r="AE12" s="6">
        <f t="shared" si="0"/>
        <v>52.729591836734684</v>
      </c>
      <c r="AF12" s="6">
        <f t="shared" si="1"/>
        <v>48.673469387755091</v>
      </c>
      <c r="AG12" s="6">
        <f t="shared" si="2"/>
        <v>8.112244897959183</v>
      </c>
      <c r="AH12" s="9">
        <f t="shared" si="3"/>
        <v>178.55999999999989</v>
      </c>
    </row>
    <row r="13" spans="1:34" ht="15.75">
      <c r="A13" s="10">
        <v>45162</v>
      </c>
      <c r="B13" s="1">
        <v>10</v>
      </c>
      <c r="C13" s="1" t="s">
        <v>22</v>
      </c>
      <c r="D13" s="1"/>
      <c r="E13" s="1"/>
      <c r="F13" s="23">
        <v>20</v>
      </c>
      <c r="G13" s="9">
        <f t="shared" si="12"/>
        <v>417.49999999999994</v>
      </c>
      <c r="H13" s="6"/>
      <c r="I13" s="6">
        <f t="shared" si="4"/>
        <v>302.47448979591832</v>
      </c>
      <c r="J13" s="6">
        <f t="shared" si="5"/>
        <v>55.382653061224481</v>
      </c>
      <c r="K13" s="6">
        <f t="shared" si="6"/>
        <v>51.12244897959183</v>
      </c>
      <c r="L13" s="6">
        <f t="shared" si="7"/>
        <v>8.520408163265305</v>
      </c>
      <c r="M13" s="1">
        <f t="shared" si="8"/>
        <v>417.49999999999989</v>
      </c>
      <c r="O13" s="1"/>
      <c r="P13" s="1"/>
      <c r="Q13" s="1"/>
      <c r="R13" s="1"/>
      <c r="S13" s="1">
        <f t="shared" si="13"/>
        <v>218.94</v>
      </c>
      <c r="T13" s="1"/>
      <c r="U13" s="1">
        <f t="shared" si="14"/>
        <v>0</v>
      </c>
      <c r="V13" s="1"/>
      <c r="W13" s="1">
        <f t="shared" si="15"/>
        <v>0</v>
      </c>
      <c r="X13" s="1"/>
      <c r="Y13" s="1">
        <f t="shared" si="16"/>
        <v>0</v>
      </c>
      <c r="Z13" s="22">
        <f t="shared" si="9"/>
        <v>0</v>
      </c>
      <c r="AA13" s="2">
        <f t="shared" si="10"/>
        <v>218.94</v>
      </c>
      <c r="AB13" s="2"/>
      <c r="AC13" s="1"/>
      <c r="AD13" s="6">
        <f t="shared" si="11"/>
        <v>83.534489795918319</v>
      </c>
      <c r="AE13" s="6">
        <f t="shared" si="0"/>
        <v>55.382653061224481</v>
      </c>
      <c r="AF13" s="6">
        <f t="shared" si="1"/>
        <v>51.12244897959183</v>
      </c>
      <c r="AG13" s="6">
        <f t="shared" si="2"/>
        <v>8.520408163265305</v>
      </c>
      <c r="AH13" s="9">
        <f t="shared" si="3"/>
        <v>198.55999999999989</v>
      </c>
    </row>
    <row r="14" spans="1:34" ht="15.75">
      <c r="A14" s="10">
        <v>45163</v>
      </c>
      <c r="B14" s="1">
        <v>11</v>
      </c>
      <c r="C14" s="1" t="s">
        <v>22</v>
      </c>
      <c r="D14" s="1"/>
      <c r="E14" s="1"/>
      <c r="F14" s="23">
        <v>26.6</v>
      </c>
      <c r="G14" s="9">
        <f t="shared" si="12"/>
        <v>444.09999999999997</v>
      </c>
      <c r="H14" s="6"/>
      <c r="I14" s="6">
        <f t="shared" si="4"/>
        <v>321.74591836734692</v>
      </c>
      <c r="J14" s="6">
        <f t="shared" si="5"/>
        <v>58.911224489795913</v>
      </c>
      <c r="K14" s="6">
        <f t="shared" si="6"/>
        <v>54.37959183673469</v>
      </c>
      <c r="L14" s="6">
        <f t="shared" si="7"/>
        <v>9.0632653061224477</v>
      </c>
      <c r="M14" s="1">
        <f t="shared" si="8"/>
        <v>444.09999999999997</v>
      </c>
      <c r="O14" s="1"/>
      <c r="P14" s="1"/>
      <c r="Q14" s="1"/>
      <c r="R14" s="1"/>
      <c r="S14" s="1">
        <f t="shared" si="13"/>
        <v>218.94</v>
      </c>
      <c r="T14" s="1"/>
      <c r="U14" s="1">
        <f t="shared" si="14"/>
        <v>0</v>
      </c>
      <c r="V14" s="1"/>
      <c r="W14" s="1">
        <f t="shared" si="15"/>
        <v>0</v>
      </c>
      <c r="X14" s="1"/>
      <c r="Y14" s="1">
        <f t="shared" si="16"/>
        <v>0</v>
      </c>
      <c r="Z14" s="22">
        <f t="shared" si="9"/>
        <v>0</v>
      </c>
      <c r="AA14" s="2">
        <f t="shared" si="10"/>
        <v>218.94</v>
      </c>
      <c r="AB14" s="2"/>
      <c r="AC14" s="1"/>
      <c r="AD14" s="6">
        <f t="shared" si="11"/>
        <v>102.80591836734692</v>
      </c>
      <c r="AE14" s="6">
        <f t="shared" si="0"/>
        <v>58.911224489795913</v>
      </c>
      <c r="AF14" s="6">
        <f t="shared" si="1"/>
        <v>54.37959183673469</v>
      </c>
      <c r="AG14" s="6">
        <f t="shared" si="2"/>
        <v>9.0632653061224477</v>
      </c>
      <c r="AH14" s="9">
        <f t="shared" si="3"/>
        <v>225.15999999999997</v>
      </c>
    </row>
    <row r="15" spans="1:34" ht="15.75">
      <c r="A15" s="10">
        <v>45164</v>
      </c>
      <c r="B15" s="1">
        <v>12</v>
      </c>
      <c r="C15" s="1" t="s">
        <v>22</v>
      </c>
      <c r="D15" s="1"/>
      <c r="E15" s="1"/>
      <c r="F15" s="23"/>
      <c r="G15" s="9">
        <f t="shared" si="12"/>
        <v>444.09999999999997</v>
      </c>
      <c r="H15" s="6"/>
      <c r="I15" s="6">
        <f t="shared" si="4"/>
        <v>321.74591836734692</v>
      </c>
      <c r="J15" s="6">
        <f t="shared" si="5"/>
        <v>58.911224489795913</v>
      </c>
      <c r="K15" s="6">
        <f t="shared" si="6"/>
        <v>54.37959183673469</v>
      </c>
      <c r="L15" s="6">
        <f t="shared" si="7"/>
        <v>9.0632653061224477</v>
      </c>
      <c r="M15" s="1">
        <f t="shared" si="8"/>
        <v>444.09999999999997</v>
      </c>
      <c r="O15" s="1"/>
      <c r="P15" s="1"/>
      <c r="Q15" s="1"/>
      <c r="R15" s="1"/>
      <c r="S15" s="1">
        <f t="shared" si="13"/>
        <v>218.94</v>
      </c>
      <c r="T15" s="1"/>
      <c r="U15" s="1">
        <f t="shared" si="14"/>
        <v>0</v>
      </c>
      <c r="V15" s="1"/>
      <c r="W15" s="1">
        <f t="shared" si="15"/>
        <v>0</v>
      </c>
      <c r="X15" s="1"/>
      <c r="Y15" s="1">
        <f t="shared" si="16"/>
        <v>0</v>
      </c>
      <c r="Z15" s="22">
        <f t="shared" si="9"/>
        <v>0</v>
      </c>
      <c r="AA15" s="2">
        <f t="shared" si="10"/>
        <v>218.94</v>
      </c>
      <c r="AB15" s="2"/>
      <c r="AC15" s="1"/>
      <c r="AD15" s="6">
        <f t="shared" si="11"/>
        <v>102.80591836734692</v>
      </c>
      <c r="AE15" s="6">
        <f t="shared" si="0"/>
        <v>58.911224489795913</v>
      </c>
      <c r="AF15" s="6">
        <f t="shared" si="1"/>
        <v>54.37959183673469</v>
      </c>
      <c r="AG15" s="6">
        <f t="shared" si="2"/>
        <v>9.0632653061224477</v>
      </c>
      <c r="AH15" s="9">
        <f t="shared" si="3"/>
        <v>225.15999999999997</v>
      </c>
    </row>
    <row r="16" spans="1:34" ht="15.75">
      <c r="A16" s="10">
        <v>45165</v>
      </c>
      <c r="B16" s="1">
        <v>13</v>
      </c>
      <c r="C16" s="1" t="s">
        <v>22</v>
      </c>
      <c r="D16" s="1"/>
      <c r="E16" s="1"/>
      <c r="F16" s="23"/>
      <c r="G16" s="9">
        <f t="shared" si="12"/>
        <v>444.09999999999997</v>
      </c>
      <c r="H16" s="6"/>
      <c r="I16" s="6">
        <f t="shared" si="4"/>
        <v>321.74591836734692</v>
      </c>
      <c r="J16" s="6">
        <f t="shared" si="5"/>
        <v>58.911224489795913</v>
      </c>
      <c r="K16" s="6">
        <f t="shared" si="6"/>
        <v>54.37959183673469</v>
      </c>
      <c r="L16" s="6">
        <f t="shared" si="7"/>
        <v>9.0632653061224477</v>
      </c>
      <c r="M16" s="1">
        <f t="shared" si="8"/>
        <v>444.09999999999997</v>
      </c>
      <c r="O16" s="1"/>
      <c r="P16" s="1"/>
      <c r="Q16" s="1"/>
      <c r="R16" s="1"/>
      <c r="S16" s="1">
        <f t="shared" si="13"/>
        <v>218.94</v>
      </c>
      <c r="T16" s="1"/>
      <c r="U16" s="1">
        <f t="shared" si="14"/>
        <v>0</v>
      </c>
      <c r="V16" s="1"/>
      <c r="W16" s="1">
        <f t="shared" si="15"/>
        <v>0</v>
      </c>
      <c r="X16" s="1"/>
      <c r="Y16" s="1">
        <f t="shared" si="16"/>
        <v>0</v>
      </c>
      <c r="Z16" s="22">
        <f t="shared" si="9"/>
        <v>0</v>
      </c>
      <c r="AA16" s="2">
        <f t="shared" si="10"/>
        <v>218.94</v>
      </c>
      <c r="AB16" s="2"/>
      <c r="AC16" s="1"/>
      <c r="AD16" s="6">
        <f t="shared" si="11"/>
        <v>102.80591836734692</v>
      </c>
      <c r="AE16" s="6">
        <f t="shared" si="0"/>
        <v>58.911224489795913</v>
      </c>
      <c r="AF16" s="6">
        <f t="shared" si="1"/>
        <v>54.37959183673469</v>
      </c>
      <c r="AG16" s="6">
        <f t="shared" si="2"/>
        <v>9.0632653061224477</v>
      </c>
      <c r="AH16" s="9">
        <f t="shared" si="3"/>
        <v>225.15999999999997</v>
      </c>
    </row>
    <row r="17" spans="1:34" ht="15.75">
      <c r="A17" s="10">
        <v>45166</v>
      </c>
      <c r="B17" s="1">
        <v>14</v>
      </c>
      <c r="C17" s="1" t="s">
        <v>22</v>
      </c>
      <c r="D17" s="1"/>
      <c r="E17" s="1"/>
      <c r="F17" s="23">
        <v>5.8</v>
      </c>
      <c r="G17" s="9">
        <f t="shared" si="12"/>
        <v>449.9</v>
      </c>
      <c r="H17" s="6"/>
      <c r="I17" s="6">
        <f t="shared" si="4"/>
        <v>325.94795918367345</v>
      </c>
      <c r="J17" s="6">
        <f t="shared" si="5"/>
        <v>59.680612244897958</v>
      </c>
      <c r="K17" s="6">
        <f t="shared" si="6"/>
        <v>55.089795918367336</v>
      </c>
      <c r="L17" s="6">
        <f t="shared" si="7"/>
        <v>9.1816326530612233</v>
      </c>
      <c r="M17" s="1">
        <f t="shared" si="8"/>
        <v>449.89999999999992</v>
      </c>
      <c r="O17" s="1"/>
      <c r="P17" s="1"/>
      <c r="Q17" s="1"/>
      <c r="R17" s="1"/>
      <c r="S17" s="1">
        <f t="shared" si="13"/>
        <v>218.94</v>
      </c>
      <c r="T17" s="1"/>
      <c r="U17" s="1">
        <f t="shared" si="14"/>
        <v>0</v>
      </c>
      <c r="V17" s="1"/>
      <c r="W17" s="1">
        <f t="shared" si="15"/>
        <v>0</v>
      </c>
      <c r="X17" s="1"/>
      <c r="Y17" s="1">
        <f t="shared" si="16"/>
        <v>0</v>
      </c>
      <c r="Z17" s="22">
        <f t="shared" si="9"/>
        <v>0</v>
      </c>
      <c r="AA17" s="2">
        <f t="shared" si="10"/>
        <v>218.94</v>
      </c>
      <c r="AB17" s="2"/>
      <c r="AC17" s="1"/>
      <c r="AD17" s="6">
        <f t="shared" si="11"/>
        <v>107.00795918367345</v>
      </c>
      <c r="AE17" s="6">
        <f t="shared" si="0"/>
        <v>59.680612244897958</v>
      </c>
      <c r="AF17" s="6">
        <f t="shared" si="1"/>
        <v>55.089795918367336</v>
      </c>
      <c r="AG17" s="6">
        <f t="shared" si="2"/>
        <v>9.1816326530612233</v>
      </c>
      <c r="AH17" s="9">
        <f t="shared" si="3"/>
        <v>230.95999999999992</v>
      </c>
    </row>
    <row r="18" spans="1:34" ht="15.75">
      <c r="A18" s="10">
        <v>45167</v>
      </c>
      <c r="B18" s="1">
        <v>15</v>
      </c>
      <c r="C18" s="1" t="s">
        <v>22</v>
      </c>
      <c r="D18" s="1"/>
      <c r="E18" s="1"/>
      <c r="F18" s="23"/>
      <c r="G18" s="9">
        <f t="shared" si="12"/>
        <v>449.9</v>
      </c>
      <c r="H18" s="6"/>
      <c r="I18" s="6">
        <f t="shared" si="4"/>
        <v>325.94795918367345</v>
      </c>
      <c r="J18" s="6">
        <f t="shared" si="5"/>
        <v>59.680612244897958</v>
      </c>
      <c r="K18" s="6">
        <f t="shared" si="6"/>
        <v>55.089795918367336</v>
      </c>
      <c r="L18" s="6">
        <f t="shared" si="7"/>
        <v>9.1816326530612233</v>
      </c>
      <c r="M18" s="1">
        <f t="shared" si="8"/>
        <v>449.89999999999992</v>
      </c>
      <c r="O18" s="1"/>
      <c r="P18" s="1"/>
      <c r="Q18" s="1"/>
      <c r="R18" s="1"/>
      <c r="S18" s="1">
        <f t="shared" si="13"/>
        <v>218.94</v>
      </c>
      <c r="T18" s="1"/>
      <c r="U18" s="1">
        <f t="shared" si="14"/>
        <v>0</v>
      </c>
      <c r="V18" s="1"/>
      <c r="W18" s="1">
        <f t="shared" si="15"/>
        <v>0</v>
      </c>
      <c r="X18" s="1"/>
      <c r="Y18" s="1">
        <f t="shared" si="16"/>
        <v>0</v>
      </c>
      <c r="Z18" s="22">
        <f t="shared" si="9"/>
        <v>0</v>
      </c>
      <c r="AA18" s="2">
        <f t="shared" si="10"/>
        <v>218.94</v>
      </c>
      <c r="AB18" s="2"/>
      <c r="AC18" s="1"/>
      <c r="AD18" s="6">
        <f t="shared" si="11"/>
        <v>107.00795918367345</v>
      </c>
      <c r="AE18" s="6">
        <f t="shared" si="0"/>
        <v>59.680612244897958</v>
      </c>
      <c r="AF18" s="6">
        <f t="shared" si="1"/>
        <v>55.089795918367336</v>
      </c>
      <c r="AG18" s="6">
        <f t="shared" si="2"/>
        <v>9.1816326530612233</v>
      </c>
      <c r="AH18" s="9">
        <f t="shared" si="3"/>
        <v>230.95999999999992</v>
      </c>
    </row>
    <row r="19" spans="1:34" ht="15.75">
      <c r="A19" s="10">
        <v>45168</v>
      </c>
      <c r="B19" s="1">
        <v>16</v>
      </c>
      <c r="C19" s="1" t="s">
        <v>22</v>
      </c>
      <c r="D19" s="1"/>
      <c r="E19" s="1"/>
      <c r="F19" s="23">
        <v>63.9</v>
      </c>
      <c r="G19" s="9">
        <f t="shared" si="12"/>
        <v>513.79999999999995</v>
      </c>
      <c r="H19" s="6"/>
      <c r="I19" s="6">
        <f t="shared" si="4"/>
        <v>372.24285714285708</v>
      </c>
      <c r="J19" s="6">
        <f t="shared" si="5"/>
        <v>68.157142857142858</v>
      </c>
      <c r="K19" s="6">
        <f t="shared" si="6"/>
        <v>62.914285714285711</v>
      </c>
      <c r="L19" s="6">
        <f t="shared" si="7"/>
        <v>10.485714285714284</v>
      </c>
      <c r="M19" s="1">
        <f t="shared" si="8"/>
        <v>513.79999999999995</v>
      </c>
      <c r="O19" s="1"/>
      <c r="P19" s="1"/>
      <c r="Q19" s="1"/>
      <c r="R19" s="1"/>
      <c r="S19" s="1">
        <f t="shared" si="13"/>
        <v>218.94</v>
      </c>
      <c r="T19" s="1"/>
      <c r="U19" s="1">
        <f t="shared" si="14"/>
        <v>0</v>
      </c>
      <c r="V19" s="1"/>
      <c r="W19" s="1">
        <f t="shared" si="15"/>
        <v>0</v>
      </c>
      <c r="X19" s="1"/>
      <c r="Y19" s="1">
        <f t="shared" si="16"/>
        <v>0</v>
      </c>
      <c r="Z19" s="22">
        <f t="shared" si="9"/>
        <v>0</v>
      </c>
      <c r="AA19" s="2">
        <f t="shared" si="10"/>
        <v>218.94</v>
      </c>
      <c r="AB19" s="2"/>
      <c r="AC19" s="1"/>
      <c r="AD19" s="6">
        <f t="shared" si="11"/>
        <v>153.30285714285708</v>
      </c>
      <c r="AE19" s="6">
        <f t="shared" ref="AE19:AE35" si="17">+J19-U19</f>
        <v>68.157142857142858</v>
      </c>
      <c r="AF19" s="6">
        <f t="shared" ref="AF19:AF35" si="18">+K19-W19</f>
        <v>62.914285714285711</v>
      </c>
      <c r="AG19" s="6">
        <f t="shared" ref="AG19:AG35" si="19">+L19-Y19</f>
        <v>10.485714285714284</v>
      </c>
      <c r="AH19" s="9">
        <f t="shared" ref="AH19:AH35" si="20">+M19-AA19</f>
        <v>294.85999999999996</v>
      </c>
    </row>
    <row r="20" spans="1:34" ht="15.75">
      <c r="A20" s="10">
        <v>45169</v>
      </c>
      <c r="B20" s="1">
        <v>17</v>
      </c>
      <c r="C20" s="1" t="s">
        <v>22</v>
      </c>
      <c r="D20" s="1"/>
      <c r="E20" s="1"/>
      <c r="F20" s="23"/>
      <c r="G20" s="9">
        <f>+G19+F20</f>
        <v>513.79999999999995</v>
      </c>
      <c r="H20" s="6"/>
      <c r="I20" s="6">
        <f t="shared" si="4"/>
        <v>372.24285714285708</v>
      </c>
      <c r="J20" s="6">
        <f t="shared" si="5"/>
        <v>68.157142857142858</v>
      </c>
      <c r="K20" s="6">
        <f t="shared" si="6"/>
        <v>62.914285714285711</v>
      </c>
      <c r="L20" s="6">
        <f t="shared" si="7"/>
        <v>10.485714285714284</v>
      </c>
      <c r="M20" s="1">
        <f t="shared" si="8"/>
        <v>513.79999999999995</v>
      </c>
      <c r="O20" s="1"/>
      <c r="P20" s="1"/>
      <c r="Q20" s="1"/>
      <c r="R20" s="1"/>
      <c r="S20" s="1">
        <f>+S19+R20</f>
        <v>218.94</v>
      </c>
      <c r="T20" s="1"/>
      <c r="U20" s="1">
        <f>+U19+T20</f>
        <v>0</v>
      </c>
      <c r="V20" s="1"/>
      <c r="W20" s="1">
        <f>+W19+V20</f>
        <v>0</v>
      </c>
      <c r="X20" s="1"/>
      <c r="Y20" s="1">
        <f>+Y19+X20</f>
        <v>0</v>
      </c>
      <c r="Z20" s="22">
        <f t="shared" si="9"/>
        <v>0</v>
      </c>
      <c r="AA20" s="2">
        <f t="shared" si="10"/>
        <v>218.94</v>
      </c>
      <c r="AB20" s="2"/>
      <c r="AC20" s="1"/>
      <c r="AD20" s="6">
        <f t="shared" si="11"/>
        <v>153.30285714285708</v>
      </c>
      <c r="AE20" s="6">
        <f t="shared" si="17"/>
        <v>68.157142857142858</v>
      </c>
      <c r="AF20" s="6">
        <f t="shared" si="18"/>
        <v>62.914285714285711</v>
      </c>
      <c r="AG20" s="6">
        <f t="shared" si="19"/>
        <v>10.485714285714284</v>
      </c>
      <c r="AH20" s="9">
        <f t="shared" si="20"/>
        <v>294.85999999999996</v>
      </c>
    </row>
    <row r="21" spans="1:34" ht="15.75">
      <c r="A21" s="29" t="s">
        <v>26</v>
      </c>
      <c r="B21" s="30"/>
      <c r="C21" s="31"/>
      <c r="D21" s="19"/>
      <c r="E21" s="19"/>
      <c r="F21" s="20">
        <f>SUM(F3:F20)</f>
        <v>513.79999999999995</v>
      </c>
      <c r="G21" s="20"/>
      <c r="H21" s="20"/>
      <c r="I21" s="20"/>
      <c r="J21" s="20"/>
      <c r="K21" s="20"/>
      <c r="L21" s="20"/>
      <c r="M21" s="19"/>
      <c r="N21" s="21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>
        <f>SUM(Z3:Z20)</f>
        <v>218.94</v>
      </c>
      <c r="AA21" s="19"/>
      <c r="AB21" s="19"/>
      <c r="AC21" s="19"/>
      <c r="AD21" s="20"/>
      <c r="AE21" s="20"/>
      <c r="AF21" s="20"/>
      <c r="AG21" s="20"/>
      <c r="AH21" s="20"/>
    </row>
    <row r="22" spans="1:34">
      <c r="A22" s="10">
        <v>45170</v>
      </c>
      <c r="B22" s="1">
        <v>18</v>
      </c>
      <c r="C22" s="1" t="s">
        <v>22</v>
      </c>
      <c r="D22" s="1"/>
      <c r="E22" s="1"/>
      <c r="F22" s="23">
        <v>15</v>
      </c>
      <c r="G22" s="9">
        <f>+G20+F22</f>
        <v>528.79999999999995</v>
      </c>
      <c r="H22" s="6"/>
      <c r="I22" s="6">
        <f t="shared" si="4"/>
        <v>383.11020408163262</v>
      </c>
      <c r="J22" s="6">
        <f t="shared" si="5"/>
        <v>70.146938775510193</v>
      </c>
      <c r="K22" s="6">
        <f t="shared" si="6"/>
        <v>64.751020408163257</v>
      </c>
      <c r="L22" s="6">
        <f t="shared" si="7"/>
        <v>10.791836734693877</v>
      </c>
      <c r="M22" s="1">
        <f t="shared" si="8"/>
        <v>528.79999999999995</v>
      </c>
      <c r="O22" s="1"/>
      <c r="P22" s="1"/>
      <c r="Q22" s="1"/>
      <c r="R22" s="1"/>
      <c r="S22" s="1">
        <f>+S20+R22</f>
        <v>218.94</v>
      </c>
      <c r="T22" s="1"/>
      <c r="U22" s="1">
        <f>+U20+T22</f>
        <v>0</v>
      </c>
      <c r="V22" s="1"/>
      <c r="W22" s="1">
        <f>+W20+V22</f>
        <v>0</v>
      </c>
      <c r="X22" s="1"/>
      <c r="Y22" s="1">
        <f>+Y20+X22</f>
        <v>0</v>
      </c>
      <c r="Z22" s="14">
        <f t="shared" si="9"/>
        <v>0</v>
      </c>
      <c r="AA22" s="2">
        <f t="shared" si="10"/>
        <v>218.94</v>
      </c>
      <c r="AB22" s="2"/>
      <c r="AC22" s="1"/>
      <c r="AD22" s="6">
        <f t="shared" si="11"/>
        <v>164.17020408163262</v>
      </c>
      <c r="AE22" s="6">
        <f t="shared" si="17"/>
        <v>70.146938775510193</v>
      </c>
      <c r="AF22" s="6">
        <f t="shared" si="18"/>
        <v>64.751020408163257</v>
      </c>
      <c r="AG22" s="6">
        <f t="shared" si="19"/>
        <v>10.791836734693877</v>
      </c>
      <c r="AH22" s="9">
        <f t="shared" si="20"/>
        <v>309.85999999999996</v>
      </c>
    </row>
    <row r="23" spans="1:34">
      <c r="A23" s="10">
        <v>45171</v>
      </c>
      <c r="B23" s="1">
        <v>19</v>
      </c>
      <c r="C23" s="1" t="s">
        <v>22</v>
      </c>
      <c r="D23" s="1"/>
      <c r="E23" s="1"/>
      <c r="F23" s="23">
        <v>143.6</v>
      </c>
      <c r="G23" s="9">
        <f t="shared" si="12"/>
        <v>672.4</v>
      </c>
      <c r="H23" s="6"/>
      <c r="I23" s="6">
        <f t="shared" si="4"/>
        <v>487.14693877551019</v>
      </c>
      <c r="J23" s="6">
        <f t="shared" si="5"/>
        <v>89.195918367346934</v>
      </c>
      <c r="K23" s="6">
        <f t="shared" si="6"/>
        <v>82.334693877551018</v>
      </c>
      <c r="L23" s="6">
        <f t="shared" si="7"/>
        <v>13.722448979591837</v>
      </c>
      <c r="M23" s="1">
        <f t="shared" si="8"/>
        <v>672.4</v>
      </c>
      <c r="O23" s="1"/>
      <c r="P23" s="1"/>
      <c r="Q23" s="1"/>
      <c r="R23" s="1"/>
      <c r="S23" s="1">
        <f t="shared" si="13"/>
        <v>218.94</v>
      </c>
      <c r="T23" s="1"/>
      <c r="U23" s="1">
        <f t="shared" si="14"/>
        <v>0</v>
      </c>
      <c r="V23" s="1"/>
      <c r="W23" s="1">
        <f t="shared" si="15"/>
        <v>0</v>
      </c>
      <c r="X23" s="1"/>
      <c r="Y23" s="1">
        <f t="shared" si="16"/>
        <v>0</v>
      </c>
      <c r="Z23" s="14">
        <f t="shared" si="9"/>
        <v>0</v>
      </c>
      <c r="AA23" s="2">
        <f t="shared" si="10"/>
        <v>218.94</v>
      </c>
      <c r="AB23" s="2"/>
      <c r="AC23" s="1"/>
      <c r="AD23" s="6">
        <f t="shared" si="11"/>
        <v>268.2069387755102</v>
      </c>
      <c r="AE23" s="6">
        <f t="shared" si="17"/>
        <v>89.195918367346934</v>
      </c>
      <c r="AF23" s="6">
        <f t="shared" si="18"/>
        <v>82.334693877551018</v>
      </c>
      <c r="AG23" s="6">
        <f t="shared" si="19"/>
        <v>13.722448979591837</v>
      </c>
      <c r="AH23" s="9">
        <f t="shared" si="20"/>
        <v>453.46</v>
      </c>
    </row>
    <row r="24" spans="1:34">
      <c r="A24" s="10">
        <v>45172</v>
      </c>
      <c r="B24" s="1">
        <v>20</v>
      </c>
      <c r="C24" s="1" t="s">
        <v>22</v>
      </c>
      <c r="D24" s="1"/>
      <c r="E24" s="1"/>
      <c r="F24" s="23"/>
      <c r="G24" s="9">
        <f t="shared" si="12"/>
        <v>672.4</v>
      </c>
      <c r="H24" s="6"/>
      <c r="I24" s="6">
        <f t="shared" si="4"/>
        <v>487.14693877551019</v>
      </c>
      <c r="J24" s="6">
        <f t="shared" si="5"/>
        <v>89.195918367346934</v>
      </c>
      <c r="K24" s="6">
        <f t="shared" si="6"/>
        <v>82.334693877551018</v>
      </c>
      <c r="L24" s="6">
        <f t="shared" si="7"/>
        <v>13.722448979591837</v>
      </c>
      <c r="M24" s="1">
        <f t="shared" si="8"/>
        <v>672.4</v>
      </c>
      <c r="O24" s="1"/>
      <c r="P24" s="1"/>
      <c r="Q24" s="1"/>
      <c r="R24" s="1"/>
      <c r="S24" s="1">
        <f t="shared" si="13"/>
        <v>218.94</v>
      </c>
      <c r="T24" s="1"/>
      <c r="U24" s="1">
        <f t="shared" si="14"/>
        <v>0</v>
      </c>
      <c r="V24" s="1"/>
      <c r="W24" s="1">
        <f t="shared" si="15"/>
        <v>0</v>
      </c>
      <c r="X24" s="1"/>
      <c r="Y24" s="1">
        <f t="shared" si="16"/>
        <v>0</v>
      </c>
      <c r="Z24" s="14">
        <f t="shared" si="9"/>
        <v>0</v>
      </c>
      <c r="AA24" s="2">
        <f t="shared" si="10"/>
        <v>218.94</v>
      </c>
      <c r="AB24" s="2"/>
      <c r="AC24" s="1"/>
      <c r="AD24" s="6">
        <f t="shared" si="11"/>
        <v>268.2069387755102</v>
      </c>
      <c r="AE24" s="6">
        <f t="shared" si="17"/>
        <v>89.195918367346934</v>
      </c>
      <c r="AF24" s="6">
        <f t="shared" si="18"/>
        <v>82.334693877551018</v>
      </c>
      <c r="AG24" s="6">
        <f t="shared" si="19"/>
        <v>13.722448979591837</v>
      </c>
      <c r="AH24" s="9">
        <f t="shared" si="20"/>
        <v>453.46</v>
      </c>
    </row>
    <row r="25" spans="1:34">
      <c r="A25" s="10">
        <v>45173</v>
      </c>
      <c r="B25" s="1">
        <v>21</v>
      </c>
      <c r="C25" s="1" t="s">
        <v>22</v>
      </c>
      <c r="D25" s="1"/>
      <c r="E25" s="1"/>
      <c r="F25" s="23">
        <v>122.8</v>
      </c>
      <c r="G25" s="9">
        <f t="shared" si="12"/>
        <v>795.19999999999993</v>
      </c>
      <c r="H25" s="6"/>
      <c r="I25" s="6">
        <f t="shared" si="4"/>
        <v>576.11428571428564</v>
      </c>
      <c r="J25" s="6">
        <f t="shared" si="5"/>
        <v>105.48571428571427</v>
      </c>
      <c r="K25" s="6">
        <f t="shared" si="6"/>
        <v>97.371428571428567</v>
      </c>
      <c r="L25" s="6">
        <f t="shared" si="7"/>
        <v>16.228571428571428</v>
      </c>
      <c r="M25" s="1">
        <f t="shared" si="8"/>
        <v>795.19999999999993</v>
      </c>
      <c r="O25" s="1"/>
      <c r="P25" s="1"/>
      <c r="Q25" s="1"/>
      <c r="R25" s="1"/>
      <c r="S25" s="1">
        <f t="shared" si="13"/>
        <v>218.94</v>
      </c>
      <c r="T25" s="1"/>
      <c r="U25" s="1">
        <f t="shared" si="14"/>
        <v>0</v>
      </c>
      <c r="V25" s="1"/>
      <c r="W25" s="1">
        <f t="shared" si="15"/>
        <v>0</v>
      </c>
      <c r="X25" s="1"/>
      <c r="Y25" s="1">
        <f t="shared" si="16"/>
        <v>0</v>
      </c>
      <c r="Z25" s="14">
        <f t="shared" si="9"/>
        <v>0</v>
      </c>
      <c r="AA25" s="2">
        <f t="shared" si="10"/>
        <v>218.94</v>
      </c>
      <c r="AB25" s="2"/>
      <c r="AC25" s="1"/>
      <c r="AD25" s="6">
        <f t="shared" si="11"/>
        <v>357.17428571428565</v>
      </c>
      <c r="AE25" s="6">
        <f t="shared" si="17"/>
        <v>105.48571428571427</v>
      </c>
      <c r="AF25" s="6">
        <f t="shared" si="18"/>
        <v>97.371428571428567</v>
      </c>
      <c r="AG25" s="6">
        <f t="shared" si="19"/>
        <v>16.228571428571428</v>
      </c>
      <c r="AH25" s="9">
        <f t="shared" si="20"/>
        <v>576.26</v>
      </c>
    </row>
    <row r="26" spans="1:34">
      <c r="A26" s="10">
        <v>45174</v>
      </c>
      <c r="B26" s="1">
        <v>22</v>
      </c>
      <c r="C26" s="1" t="s">
        <v>22</v>
      </c>
      <c r="D26" s="1"/>
      <c r="E26" s="1"/>
      <c r="F26" s="23">
        <v>115.7</v>
      </c>
      <c r="G26" s="9">
        <f t="shared" si="12"/>
        <v>910.9</v>
      </c>
      <c r="H26" s="6"/>
      <c r="I26" s="6">
        <f t="shared" si="4"/>
        <v>659.9377551020408</v>
      </c>
      <c r="J26" s="6">
        <f t="shared" si="5"/>
        <v>120.83367346938775</v>
      </c>
      <c r="K26" s="6">
        <f t="shared" si="6"/>
        <v>111.53877551020408</v>
      </c>
      <c r="L26" s="6">
        <f t="shared" si="7"/>
        <v>18.589795918367347</v>
      </c>
      <c r="M26" s="1">
        <f t="shared" si="8"/>
        <v>910.9</v>
      </c>
      <c r="O26" s="1"/>
      <c r="P26" s="1"/>
      <c r="Q26" s="1"/>
      <c r="R26" s="1"/>
      <c r="S26" s="1">
        <f t="shared" si="13"/>
        <v>218.94</v>
      </c>
      <c r="T26" s="1"/>
      <c r="U26" s="1">
        <f t="shared" si="14"/>
        <v>0</v>
      </c>
      <c r="V26" s="1"/>
      <c r="W26" s="1">
        <f t="shared" si="15"/>
        <v>0</v>
      </c>
      <c r="X26" s="1"/>
      <c r="Y26" s="1">
        <f t="shared" si="16"/>
        <v>0</v>
      </c>
      <c r="Z26" s="14">
        <f t="shared" si="9"/>
        <v>0</v>
      </c>
      <c r="AA26" s="2">
        <f t="shared" si="10"/>
        <v>218.94</v>
      </c>
      <c r="AB26" s="2"/>
      <c r="AC26" s="1"/>
      <c r="AD26" s="6">
        <f t="shared" si="11"/>
        <v>440.9977551020408</v>
      </c>
      <c r="AE26" s="6">
        <f t="shared" si="17"/>
        <v>120.83367346938775</v>
      </c>
      <c r="AF26" s="6">
        <f t="shared" si="18"/>
        <v>111.53877551020408</v>
      </c>
      <c r="AG26" s="6">
        <f t="shared" si="19"/>
        <v>18.589795918367347</v>
      </c>
      <c r="AH26" s="9">
        <f t="shared" si="20"/>
        <v>691.96</v>
      </c>
    </row>
    <row r="27" spans="1:34">
      <c r="A27" s="15">
        <v>45175</v>
      </c>
      <c r="B27" s="16">
        <v>23</v>
      </c>
      <c r="C27" s="16" t="s">
        <v>22</v>
      </c>
      <c r="D27" s="16"/>
      <c r="E27" s="16"/>
      <c r="F27" s="24">
        <v>131.1</v>
      </c>
      <c r="G27" s="25">
        <f t="shared" si="12"/>
        <v>1042</v>
      </c>
      <c r="H27" s="26"/>
      <c r="I27" s="6">
        <f t="shared" si="4"/>
        <v>754.91836734693879</v>
      </c>
      <c r="J27" s="6">
        <f t="shared" si="5"/>
        <v>138.22448979591837</v>
      </c>
      <c r="K27" s="6">
        <f t="shared" si="6"/>
        <v>127.59183673469387</v>
      </c>
      <c r="L27" s="6">
        <f t="shared" si="7"/>
        <v>21.26530612244898</v>
      </c>
      <c r="M27" s="1">
        <f t="shared" si="8"/>
        <v>1042</v>
      </c>
      <c r="O27" s="1"/>
      <c r="P27" s="1"/>
      <c r="Q27" s="1"/>
      <c r="R27" s="1"/>
      <c r="S27" s="1">
        <f t="shared" si="13"/>
        <v>218.94</v>
      </c>
      <c r="T27" s="1"/>
      <c r="U27" s="1">
        <f t="shared" si="14"/>
        <v>0</v>
      </c>
      <c r="V27" s="1"/>
      <c r="W27" s="1">
        <f t="shared" si="15"/>
        <v>0</v>
      </c>
      <c r="X27" s="1"/>
      <c r="Y27" s="1">
        <f t="shared" si="16"/>
        <v>0</v>
      </c>
      <c r="Z27" s="14">
        <f t="shared" si="9"/>
        <v>0</v>
      </c>
      <c r="AA27" s="2">
        <f t="shared" si="10"/>
        <v>218.94</v>
      </c>
      <c r="AB27" s="2"/>
      <c r="AC27" s="1"/>
      <c r="AD27" s="6">
        <f t="shared" si="11"/>
        <v>535.97836734693874</v>
      </c>
      <c r="AE27" s="6">
        <f t="shared" si="17"/>
        <v>138.22448979591837</v>
      </c>
      <c r="AF27" s="6">
        <f t="shared" si="18"/>
        <v>127.59183673469387</v>
      </c>
      <c r="AG27" s="6">
        <f t="shared" si="19"/>
        <v>21.26530612244898</v>
      </c>
      <c r="AH27" s="9">
        <f t="shared" si="20"/>
        <v>823.06</v>
      </c>
    </row>
    <row r="28" spans="1:34">
      <c r="A28" s="10">
        <v>45176</v>
      </c>
      <c r="B28" s="1">
        <v>24</v>
      </c>
      <c r="C28" s="1" t="s">
        <v>22</v>
      </c>
      <c r="D28" s="1"/>
      <c r="E28" s="1"/>
      <c r="F28" s="23">
        <v>63.4</v>
      </c>
      <c r="G28" s="9">
        <f t="shared" si="12"/>
        <v>1105.4000000000001</v>
      </c>
      <c r="H28" s="6"/>
      <c r="I28" s="6">
        <f t="shared" si="4"/>
        <v>800.85102040816332</v>
      </c>
      <c r="J28" s="6">
        <f t="shared" si="5"/>
        <v>146.63469387755103</v>
      </c>
      <c r="K28" s="6">
        <f t="shared" si="6"/>
        <v>135.35510204081635</v>
      </c>
      <c r="L28" s="6">
        <f t="shared" si="7"/>
        <v>22.559183673469391</v>
      </c>
      <c r="M28" s="1">
        <f t="shared" si="8"/>
        <v>1105.4000000000001</v>
      </c>
      <c r="O28" s="4">
        <v>45176</v>
      </c>
      <c r="P28" s="1"/>
      <c r="Q28" s="1" t="s">
        <v>27</v>
      </c>
      <c r="R28" s="1">
        <v>535.88</v>
      </c>
      <c r="S28" s="1">
        <f t="shared" si="13"/>
        <v>754.81999999999994</v>
      </c>
      <c r="T28" s="1"/>
      <c r="U28" s="1">
        <f t="shared" si="14"/>
        <v>0</v>
      </c>
      <c r="V28" s="1"/>
      <c r="W28" s="1">
        <f t="shared" si="15"/>
        <v>0</v>
      </c>
      <c r="X28" s="1"/>
      <c r="Y28" s="1">
        <f t="shared" si="16"/>
        <v>0</v>
      </c>
      <c r="Z28" s="14">
        <f t="shared" si="9"/>
        <v>535.88</v>
      </c>
      <c r="AA28" s="2">
        <f t="shared" si="10"/>
        <v>754.81999999999994</v>
      </c>
      <c r="AB28" s="2"/>
      <c r="AC28" s="1"/>
      <c r="AD28" s="6">
        <f t="shared" si="11"/>
        <v>46.031020408163386</v>
      </c>
      <c r="AE28" s="6">
        <f t="shared" si="17"/>
        <v>146.63469387755103</v>
      </c>
      <c r="AF28" s="6">
        <f t="shared" si="18"/>
        <v>135.35510204081635</v>
      </c>
      <c r="AG28" s="6">
        <f t="shared" si="19"/>
        <v>22.559183673469391</v>
      </c>
      <c r="AH28" s="9">
        <f t="shared" si="20"/>
        <v>350.58000000000015</v>
      </c>
    </row>
    <row r="29" spans="1:34">
      <c r="A29" s="10">
        <v>45177</v>
      </c>
      <c r="B29" s="1">
        <v>25</v>
      </c>
      <c r="C29" s="1" t="s">
        <v>22</v>
      </c>
      <c r="D29" s="1"/>
      <c r="E29" s="1"/>
      <c r="F29" s="23">
        <v>12</v>
      </c>
      <c r="G29" s="9">
        <f t="shared" si="12"/>
        <v>1117.4000000000001</v>
      </c>
      <c r="H29" s="6"/>
      <c r="I29" s="6">
        <f t="shared" si="4"/>
        <v>809.5448979591838</v>
      </c>
      <c r="J29" s="6">
        <f t="shared" si="5"/>
        <v>148.22653061224491</v>
      </c>
      <c r="K29" s="6">
        <f t="shared" si="6"/>
        <v>136.82448979591837</v>
      </c>
      <c r="L29" s="6">
        <f t="shared" si="7"/>
        <v>22.804081632653062</v>
      </c>
      <c r="M29" s="1">
        <f t="shared" si="8"/>
        <v>1117.4000000000003</v>
      </c>
      <c r="O29" s="1"/>
      <c r="P29" s="1"/>
      <c r="Q29" s="1"/>
      <c r="R29" s="1"/>
      <c r="S29" s="1">
        <f t="shared" si="13"/>
        <v>754.81999999999994</v>
      </c>
      <c r="T29" s="1"/>
      <c r="U29" s="1">
        <f t="shared" si="14"/>
        <v>0</v>
      </c>
      <c r="V29" s="1"/>
      <c r="W29" s="1">
        <f t="shared" si="15"/>
        <v>0</v>
      </c>
      <c r="X29" s="1"/>
      <c r="Y29" s="1">
        <f t="shared" si="16"/>
        <v>0</v>
      </c>
      <c r="Z29" s="14">
        <f t="shared" si="9"/>
        <v>0</v>
      </c>
      <c r="AA29" s="2">
        <f t="shared" si="10"/>
        <v>754.81999999999994</v>
      </c>
      <c r="AB29" s="2"/>
      <c r="AC29" s="1"/>
      <c r="AD29" s="6">
        <f t="shared" si="11"/>
        <v>54.724897959183863</v>
      </c>
      <c r="AE29" s="6">
        <f t="shared" si="17"/>
        <v>148.22653061224491</v>
      </c>
      <c r="AF29" s="6">
        <f t="shared" si="18"/>
        <v>136.82448979591837</v>
      </c>
      <c r="AG29" s="6">
        <f t="shared" si="19"/>
        <v>22.804081632653062</v>
      </c>
      <c r="AH29" s="9">
        <f t="shared" si="20"/>
        <v>362.58000000000038</v>
      </c>
    </row>
    <row r="30" spans="1:34">
      <c r="A30" s="10">
        <v>45178</v>
      </c>
      <c r="B30" s="1">
        <v>26</v>
      </c>
      <c r="C30" s="1" t="s">
        <v>22</v>
      </c>
      <c r="D30" s="1"/>
      <c r="E30" s="1"/>
      <c r="F30" s="23">
        <v>20</v>
      </c>
      <c r="G30" s="9">
        <f t="shared" si="12"/>
        <v>1137.4000000000001</v>
      </c>
      <c r="H30" s="6"/>
      <c r="I30" s="6">
        <f t="shared" si="4"/>
        <v>824.03469387755115</v>
      </c>
      <c r="J30" s="6">
        <f t="shared" si="5"/>
        <v>150.8795918367347</v>
      </c>
      <c r="K30" s="6">
        <f t="shared" si="6"/>
        <v>139.27346938775511</v>
      </c>
      <c r="L30" s="6">
        <f t="shared" si="7"/>
        <v>23.212244897959184</v>
      </c>
      <c r="M30" s="1">
        <f t="shared" si="8"/>
        <v>1137.4000000000001</v>
      </c>
      <c r="O30" s="1"/>
      <c r="P30" s="1"/>
      <c r="Q30" s="1"/>
      <c r="R30" s="1"/>
      <c r="S30" s="1">
        <f t="shared" si="13"/>
        <v>754.81999999999994</v>
      </c>
      <c r="T30" s="1"/>
      <c r="U30" s="1">
        <f t="shared" si="14"/>
        <v>0</v>
      </c>
      <c r="V30" s="1"/>
      <c r="W30" s="1">
        <f t="shared" si="15"/>
        <v>0</v>
      </c>
      <c r="X30" s="1"/>
      <c r="Y30" s="1">
        <f t="shared" si="16"/>
        <v>0</v>
      </c>
      <c r="Z30" s="14">
        <f t="shared" si="9"/>
        <v>0</v>
      </c>
      <c r="AA30" s="2">
        <f t="shared" si="10"/>
        <v>754.81999999999994</v>
      </c>
      <c r="AB30" s="2"/>
      <c r="AC30" s="1"/>
      <c r="AD30" s="6">
        <f t="shared" si="11"/>
        <v>69.214693877551213</v>
      </c>
      <c r="AE30" s="6">
        <f t="shared" si="17"/>
        <v>150.8795918367347</v>
      </c>
      <c r="AF30" s="6">
        <f t="shared" si="18"/>
        <v>139.27346938775511</v>
      </c>
      <c r="AG30" s="6">
        <f t="shared" si="19"/>
        <v>23.212244897959184</v>
      </c>
      <c r="AH30" s="9">
        <f t="shared" si="20"/>
        <v>382.58000000000015</v>
      </c>
    </row>
    <row r="31" spans="1:34">
      <c r="A31" s="10">
        <v>45179</v>
      </c>
      <c r="B31" s="1">
        <v>27</v>
      </c>
      <c r="C31" s="1" t="s">
        <v>22</v>
      </c>
      <c r="D31" s="1"/>
      <c r="E31" s="1"/>
      <c r="F31" s="23"/>
      <c r="G31" s="9">
        <f t="shared" si="12"/>
        <v>1137.4000000000001</v>
      </c>
      <c r="H31" s="6"/>
      <c r="I31" s="6">
        <f t="shared" si="4"/>
        <v>824.03469387755115</v>
      </c>
      <c r="J31" s="6">
        <f t="shared" si="5"/>
        <v>150.8795918367347</v>
      </c>
      <c r="K31" s="6">
        <f t="shared" si="6"/>
        <v>139.27346938775511</v>
      </c>
      <c r="L31" s="6">
        <f t="shared" si="7"/>
        <v>23.212244897959184</v>
      </c>
      <c r="M31" s="1">
        <f t="shared" si="8"/>
        <v>1137.4000000000001</v>
      </c>
      <c r="O31" s="1"/>
      <c r="P31" s="1"/>
      <c r="Q31" s="1"/>
      <c r="R31" s="1"/>
      <c r="S31" s="1">
        <f t="shared" si="13"/>
        <v>754.81999999999994</v>
      </c>
      <c r="T31" s="1"/>
      <c r="U31" s="1">
        <f t="shared" si="14"/>
        <v>0</v>
      </c>
      <c r="V31" s="1"/>
      <c r="W31" s="1">
        <f t="shared" si="15"/>
        <v>0</v>
      </c>
      <c r="X31" s="1"/>
      <c r="Y31" s="1">
        <f t="shared" si="16"/>
        <v>0</v>
      </c>
      <c r="Z31" s="14">
        <f t="shared" si="9"/>
        <v>0</v>
      </c>
      <c r="AA31" s="2">
        <f t="shared" si="10"/>
        <v>754.81999999999994</v>
      </c>
      <c r="AB31" s="2"/>
      <c r="AC31" s="1"/>
      <c r="AD31" s="6">
        <f t="shared" si="11"/>
        <v>69.214693877551213</v>
      </c>
      <c r="AE31" s="6">
        <f t="shared" si="17"/>
        <v>150.8795918367347</v>
      </c>
      <c r="AF31" s="6">
        <f t="shared" si="18"/>
        <v>139.27346938775511</v>
      </c>
      <c r="AG31" s="6">
        <f t="shared" si="19"/>
        <v>23.212244897959184</v>
      </c>
      <c r="AH31" s="9">
        <f t="shared" si="20"/>
        <v>382.58000000000015</v>
      </c>
    </row>
    <row r="32" spans="1:34">
      <c r="A32" s="10">
        <v>45180</v>
      </c>
      <c r="B32" s="1">
        <v>28</v>
      </c>
      <c r="C32" s="1" t="s">
        <v>22</v>
      </c>
      <c r="D32" s="1"/>
      <c r="E32" s="1"/>
      <c r="F32" s="23">
        <v>81.400000000000006</v>
      </c>
      <c r="G32" s="9">
        <f t="shared" si="12"/>
        <v>1218.8000000000002</v>
      </c>
      <c r="H32" s="6"/>
      <c r="I32" s="6">
        <f t="shared" si="4"/>
        <v>883.00816326530628</v>
      </c>
      <c r="J32" s="6">
        <f t="shared" si="5"/>
        <v>161.67755102040817</v>
      </c>
      <c r="K32" s="6">
        <f t="shared" si="6"/>
        <v>149.24081632653065</v>
      </c>
      <c r="L32" s="6">
        <f t="shared" si="7"/>
        <v>24.873469387755105</v>
      </c>
      <c r="M32" s="1">
        <f t="shared" si="8"/>
        <v>1218.8000000000002</v>
      </c>
      <c r="O32" s="1"/>
      <c r="P32" s="1"/>
      <c r="Q32" s="1"/>
      <c r="R32" s="1"/>
      <c r="S32" s="1">
        <f t="shared" si="13"/>
        <v>754.81999999999994</v>
      </c>
      <c r="T32" s="1"/>
      <c r="U32" s="1">
        <f t="shared" si="14"/>
        <v>0</v>
      </c>
      <c r="V32" s="1"/>
      <c r="W32" s="1">
        <f t="shared" si="15"/>
        <v>0</v>
      </c>
      <c r="X32" s="1"/>
      <c r="Y32" s="1">
        <f t="shared" si="16"/>
        <v>0</v>
      </c>
      <c r="Z32" s="14">
        <f t="shared" si="9"/>
        <v>0</v>
      </c>
      <c r="AA32" s="2">
        <f t="shared" si="10"/>
        <v>754.81999999999994</v>
      </c>
      <c r="AB32" s="2"/>
      <c r="AC32" s="1"/>
      <c r="AD32" s="6">
        <f t="shared" si="11"/>
        <v>128.18816326530634</v>
      </c>
      <c r="AE32" s="6">
        <f t="shared" si="17"/>
        <v>161.67755102040817</v>
      </c>
      <c r="AF32" s="6">
        <f t="shared" si="18"/>
        <v>149.24081632653065</v>
      </c>
      <c r="AG32" s="6">
        <f t="shared" si="19"/>
        <v>24.873469387755105</v>
      </c>
      <c r="AH32" s="9">
        <f t="shared" si="20"/>
        <v>463.98000000000025</v>
      </c>
    </row>
    <row r="33" spans="1:34">
      <c r="A33" s="10">
        <v>45181</v>
      </c>
      <c r="B33" s="1">
        <v>29</v>
      </c>
      <c r="C33" s="1" t="s">
        <v>22</v>
      </c>
      <c r="D33" s="1"/>
      <c r="E33" s="1"/>
      <c r="F33" s="23">
        <v>55</v>
      </c>
      <c r="G33" s="9">
        <f t="shared" si="12"/>
        <v>1273.8000000000002</v>
      </c>
      <c r="H33" s="6"/>
      <c r="I33" s="6">
        <f t="shared" si="4"/>
        <v>922.85510204081652</v>
      </c>
      <c r="J33" s="6">
        <f t="shared" si="5"/>
        <v>168.97346938775513</v>
      </c>
      <c r="K33" s="6">
        <f t="shared" si="6"/>
        <v>155.97551020408164</v>
      </c>
      <c r="L33" s="6">
        <f t="shared" si="7"/>
        <v>25.995918367346942</v>
      </c>
      <c r="M33" s="1">
        <f t="shared" si="8"/>
        <v>1273.8000000000004</v>
      </c>
      <c r="O33" s="1"/>
      <c r="P33" s="1"/>
      <c r="Q33" s="1"/>
      <c r="R33" s="1"/>
      <c r="S33" s="1">
        <f t="shared" si="13"/>
        <v>754.81999999999994</v>
      </c>
      <c r="T33" s="1"/>
      <c r="U33" s="1">
        <f t="shared" si="14"/>
        <v>0</v>
      </c>
      <c r="V33" s="1"/>
      <c r="W33" s="1">
        <f t="shared" si="15"/>
        <v>0</v>
      </c>
      <c r="X33" s="1"/>
      <c r="Y33" s="1">
        <f t="shared" si="16"/>
        <v>0</v>
      </c>
      <c r="Z33" s="14">
        <f t="shared" si="9"/>
        <v>0</v>
      </c>
      <c r="AA33" s="2">
        <f t="shared" si="10"/>
        <v>754.81999999999994</v>
      </c>
      <c r="AB33" s="2"/>
      <c r="AC33" s="1"/>
      <c r="AD33" s="6">
        <f t="shared" si="11"/>
        <v>168.03510204081658</v>
      </c>
      <c r="AE33" s="6">
        <f t="shared" si="17"/>
        <v>168.97346938775513</v>
      </c>
      <c r="AF33" s="6">
        <f t="shared" si="18"/>
        <v>155.97551020408164</v>
      </c>
      <c r="AG33" s="6">
        <f t="shared" si="19"/>
        <v>25.995918367346942</v>
      </c>
      <c r="AH33" s="9">
        <f t="shared" si="20"/>
        <v>518.98000000000047</v>
      </c>
    </row>
    <row r="34" spans="1:34">
      <c r="A34" s="10">
        <v>45182</v>
      </c>
      <c r="B34" s="1">
        <v>30</v>
      </c>
      <c r="C34" s="1" t="s">
        <v>22</v>
      </c>
      <c r="D34" s="1"/>
      <c r="E34" s="1"/>
      <c r="F34" s="23">
        <v>34.6</v>
      </c>
      <c r="G34" s="9">
        <f t="shared" si="12"/>
        <v>1308.4000000000001</v>
      </c>
      <c r="H34" s="6"/>
      <c r="I34" s="6">
        <f t="shared" si="4"/>
        <v>947.92244897959188</v>
      </c>
      <c r="J34" s="6">
        <f t="shared" si="5"/>
        <v>173.56326530612245</v>
      </c>
      <c r="K34" s="6">
        <f t="shared" si="6"/>
        <v>160.21224489795918</v>
      </c>
      <c r="L34" s="6">
        <f t="shared" si="7"/>
        <v>26.702040816326534</v>
      </c>
      <c r="M34" s="1">
        <f t="shared" si="8"/>
        <v>1308.4000000000001</v>
      </c>
      <c r="O34" s="1"/>
      <c r="P34" s="1"/>
      <c r="Q34" s="1"/>
      <c r="R34" s="1"/>
      <c r="S34" s="1">
        <f t="shared" si="13"/>
        <v>754.81999999999994</v>
      </c>
      <c r="T34" s="1"/>
      <c r="U34" s="1">
        <f t="shared" si="14"/>
        <v>0</v>
      </c>
      <c r="V34" s="1"/>
      <c r="W34" s="1">
        <f t="shared" si="15"/>
        <v>0</v>
      </c>
      <c r="X34" s="1"/>
      <c r="Y34" s="1">
        <f t="shared" si="16"/>
        <v>0</v>
      </c>
      <c r="Z34" s="14">
        <f t="shared" si="9"/>
        <v>0</v>
      </c>
      <c r="AA34" s="2">
        <f t="shared" si="10"/>
        <v>754.81999999999994</v>
      </c>
      <c r="AB34" s="2"/>
      <c r="AC34" s="1"/>
      <c r="AD34" s="6">
        <f t="shared" si="11"/>
        <v>193.10244897959194</v>
      </c>
      <c r="AE34" s="6">
        <f t="shared" si="17"/>
        <v>173.56326530612245</v>
      </c>
      <c r="AF34" s="6">
        <f t="shared" si="18"/>
        <v>160.21224489795918</v>
      </c>
      <c r="AG34" s="6">
        <f t="shared" si="19"/>
        <v>26.702040816326534</v>
      </c>
      <c r="AH34" s="9">
        <f t="shared" si="20"/>
        <v>553.58000000000015</v>
      </c>
    </row>
    <row r="35" spans="1:34">
      <c r="A35" s="10">
        <v>45183</v>
      </c>
      <c r="B35" s="1">
        <v>31</v>
      </c>
      <c r="C35" s="1" t="s">
        <v>22</v>
      </c>
      <c r="D35" s="1"/>
      <c r="E35" s="1"/>
      <c r="F35" s="23">
        <v>21</v>
      </c>
      <c r="G35" s="9">
        <f>+G34+F35</f>
        <v>1329.4</v>
      </c>
      <c r="H35" s="6"/>
      <c r="I35" s="6">
        <f t="shared" si="4"/>
        <v>963.13673469387766</v>
      </c>
      <c r="J35" s="6">
        <f t="shared" si="5"/>
        <v>176.34897959183675</v>
      </c>
      <c r="K35" s="6">
        <f t="shared" si="6"/>
        <v>162.78367346938776</v>
      </c>
      <c r="L35" s="6">
        <f t="shared" si="7"/>
        <v>27.130612244897961</v>
      </c>
      <c r="M35" s="1">
        <f t="shared" si="8"/>
        <v>1329.4000000000003</v>
      </c>
      <c r="O35" s="1"/>
      <c r="P35" s="1"/>
      <c r="Q35" s="1"/>
      <c r="R35" s="1"/>
      <c r="S35" s="1">
        <f t="shared" si="13"/>
        <v>754.81999999999994</v>
      </c>
      <c r="T35" s="1"/>
      <c r="U35" s="1">
        <f t="shared" si="14"/>
        <v>0</v>
      </c>
      <c r="V35" s="1"/>
      <c r="W35" s="1">
        <f t="shared" si="15"/>
        <v>0</v>
      </c>
      <c r="X35" s="1"/>
      <c r="Y35" s="1">
        <f t="shared" si="16"/>
        <v>0</v>
      </c>
      <c r="Z35" s="14">
        <f t="shared" si="9"/>
        <v>0</v>
      </c>
      <c r="AA35" s="2">
        <f t="shared" si="10"/>
        <v>754.81999999999994</v>
      </c>
      <c r="AB35" s="2"/>
      <c r="AC35" s="1"/>
      <c r="AD35" s="6">
        <f t="shared" si="11"/>
        <v>208.31673469387772</v>
      </c>
      <c r="AE35" s="6">
        <f t="shared" si="17"/>
        <v>176.34897959183675</v>
      </c>
      <c r="AF35" s="6">
        <f t="shared" si="18"/>
        <v>162.78367346938776</v>
      </c>
      <c r="AG35" s="6">
        <f t="shared" si="19"/>
        <v>27.130612244897961</v>
      </c>
      <c r="AH35" s="9">
        <f t="shared" si="20"/>
        <v>574.58000000000038</v>
      </c>
    </row>
    <row r="36" spans="1:34">
      <c r="A36" s="10">
        <v>45184</v>
      </c>
      <c r="B36" s="17">
        <v>32</v>
      </c>
      <c r="C36" s="1" t="s">
        <v>22</v>
      </c>
      <c r="D36" s="1"/>
      <c r="E36" s="1"/>
      <c r="F36" s="23">
        <v>65.5</v>
      </c>
      <c r="G36" s="9">
        <f t="shared" ref="G36:G51" si="21">+G35+F36</f>
        <v>1394.9</v>
      </c>
      <c r="H36" s="6"/>
      <c r="I36" s="6">
        <f t="shared" si="4"/>
        <v>1010.5908163265307</v>
      </c>
      <c r="J36" s="6">
        <f t="shared" si="5"/>
        <v>185.03775510204082</v>
      </c>
      <c r="K36" s="6">
        <f t="shared" si="6"/>
        <v>170.80408163265309</v>
      </c>
      <c r="L36" s="6">
        <f t="shared" si="7"/>
        <v>28.467346938775513</v>
      </c>
      <c r="M36" s="1">
        <f t="shared" si="8"/>
        <v>1394.9</v>
      </c>
      <c r="O36" s="1"/>
      <c r="P36" s="1"/>
      <c r="Q36" s="1"/>
      <c r="R36" s="1"/>
      <c r="S36" s="1">
        <f t="shared" si="13"/>
        <v>754.81999999999994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>
      <c r="A37" s="10">
        <v>45185</v>
      </c>
      <c r="B37" s="17">
        <v>32</v>
      </c>
      <c r="C37" s="1" t="s">
        <v>22</v>
      </c>
      <c r="D37" s="1"/>
      <c r="E37" s="1"/>
      <c r="F37" s="23">
        <v>69.099999999999994</v>
      </c>
      <c r="G37" s="9">
        <f t="shared" si="21"/>
        <v>1464</v>
      </c>
      <c r="H37" s="6"/>
      <c r="I37" s="6">
        <f t="shared" si="4"/>
        <v>1060.6530612244899</v>
      </c>
      <c r="J37" s="6">
        <f t="shared" si="5"/>
        <v>194.20408163265307</v>
      </c>
      <c r="K37" s="6">
        <f t="shared" si="6"/>
        <v>179.26530612244898</v>
      </c>
      <c r="L37" s="6">
        <f t="shared" si="7"/>
        <v>29.877551020408163</v>
      </c>
      <c r="M37" s="1">
        <f t="shared" si="8"/>
        <v>1464</v>
      </c>
      <c r="O37" s="1"/>
      <c r="P37" s="1"/>
      <c r="Q37" s="1"/>
      <c r="R37" s="1"/>
      <c r="S37" s="1">
        <f t="shared" si="13"/>
        <v>754.81999999999994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>
      <c r="A38" s="10">
        <v>45186</v>
      </c>
      <c r="B38" s="17">
        <v>32</v>
      </c>
      <c r="C38" s="1" t="s">
        <v>22</v>
      </c>
      <c r="D38" s="1"/>
      <c r="E38" s="1"/>
      <c r="F38" s="23"/>
      <c r="G38" s="9">
        <f t="shared" si="21"/>
        <v>1464</v>
      </c>
      <c r="H38" s="6"/>
      <c r="I38" s="6">
        <f t="shared" si="4"/>
        <v>1060.6530612244899</v>
      </c>
      <c r="J38" s="6">
        <f t="shared" si="5"/>
        <v>194.20408163265307</v>
      </c>
      <c r="K38" s="6">
        <f t="shared" si="6"/>
        <v>179.26530612244898</v>
      </c>
      <c r="L38" s="6">
        <f t="shared" si="7"/>
        <v>29.877551020408163</v>
      </c>
      <c r="M38" s="1">
        <f t="shared" si="8"/>
        <v>1464</v>
      </c>
      <c r="O38" s="1"/>
      <c r="P38" s="1"/>
      <c r="Q38" s="1"/>
      <c r="R38" s="1"/>
      <c r="S38" s="1">
        <f t="shared" si="13"/>
        <v>754.81999999999994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>
      <c r="A39" s="10">
        <v>45187</v>
      </c>
      <c r="B39" s="17">
        <v>32</v>
      </c>
      <c r="C39" s="1" t="s">
        <v>22</v>
      </c>
      <c r="D39" s="1"/>
      <c r="E39" s="1"/>
      <c r="F39" s="23">
        <v>81</v>
      </c>
      <c r="G39" s="9">
        <f t="shared" si="21"/>
        <v>1545</v>
      </c>
      <c r="H39" s="6"/>
      <c r="I39" s="6">
        <f t="shared" si="4"/>
        <v>1119.3367346938776</v>
      </c>
      <c r="J39" s="6">
        <f t="shared" si="5"/>
        <v>204.94897959183675</v>
      </c>
      <c r="K39" s="6">
        <f t="shared" si="6"/>
        <v>189.18367346938774</v>
      </c>
      <c r="L39" s="6">
        <f t="shared" si="7"/>
        <v>31.530612244897959</v>
      </c>
      <c r="M39" s="1">
        <f t="shared" si="8"/>
        <v>1545</v>
      </c>
      <c r="O39" s="1"/>
      <c r="P39" s="1"/>
      <c r="Q39" s="1"/>
      <c r="R39" s="1"/>
      <c r="S39" s="1">
        <f t="shared" si="13"/>
        <v>754.81999999999994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>
      <c r="A40" s="10">
        <v>45188</v>
      </c>
      <c r="B40" s="17">
        <v>32</v>
      </c>
      <c r="C40" s="1" t="s">
        <v>22</v>
      </c>
      <c r="D40" s="1"/>
      <c r="E40" s="1"/>
      <c r="F40" s="23">
        <v>16</v>
      </c>
      <c r="G40" s="9">
        <f t="shared" si="21"/>
        <v>1561</v>
      </c>
      <c r="H40" s="6"/>
      <c r="I40" s="6">
        <f t="shared" si="4"/>
        <v>1130.9285714285713</v>
      </c>
      <c r="J40" s="6">
        <f t="shared" si="5"/>
        <v>207.07142857142858</v>
      </c>
      <c r="K40" s="6">
        <f t="shared" si="6"/>
        <v>191.14285714285714</v>
      </c>
      <c r="L40" s="6">
        <f t="shared" si="7"/>
        <v>31.857142857142858</v>
      </c>
      <c r="M40" s="1">
        <f t="shared" si="8"/>
        <v>1561</v>
      </c>
      <c r="O40" s="4">
        <v>45188</v>
      </c>
      <c r="P40" s="1"/>
      <c r="Q40" s="1" t="s">
        <v>31</v>
      </c>
      <c r="R40" s="1">
        <v>364.31</v>
      </c>
      <c r="S40" s="1">
        <f t="shared" si="13"/>
        <v>1119.1299999999999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>
      <c r="A41" s="10">
        <v>45189</v>
      </c>
      <c r="B41" s="17">
        <v>32</v>
      </c>
      <c r="C41" s="1" t="s">
        <v>22</v>
      </c>
      <c r="D41" s="1"/>
      <c r="E41" s="1"/>
      <c r="F41" s="23">
        <v>21.5</v>
      </c>
      <c r="G41" s="9">
        <f t="shared" si="21"/>
        <v>1582.5</v>
      </c>
      <c r="H41" s="6"/>
      <c r="I41" s="6">
        <f t="shared" si="4"/>
        <v>1146.5051020408164</v>
      </c>
      <c r="J41" s="6">
        <f t="shared" si="5"/>
        <v>209.92346938775509</v>
      </c>
      <c r="K41" s="6">
        <f t="shared" si="6"/>
        <v>193.77551020408163</v>
      </c>
      <c r="L41" s="6">
        <f t="shared" si="7"/>
        <v>32.295918367346935</v>
      </c>
      <c r="M41" s="1">
        <f t="shared" si="8"/>
        <v>1582.5000000000002</v>
      </c>
      <c r="O41" s="1"/>
      <c r="P41" s="1"/>
      <c r="Q41" s="1"/>
      <c r="R41" s="1"/>
      <c r="S41" s="1">
        <f t="shared" si="13"/>
        <v>1119.1299999999999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>
      <c r="A42" s="10">
        <v>45190</v>
      </c>
      <c r="B42" s="17">
        <v>32</v>
      </c>
      <c r="C42" s="1" t="s">
        <v>22</v>
      </c>
      <c r="D42" s="1"/>
      <c r="E42" s="1"/>
      <c r="F42" s="23">
        <v>72.5</v>
      </c>
      <c r="G42" s="9">
        <f t="shared" si="21"/>
        <v>1655</v>
      </c>
      <c r="H42" s="6"/>
      <c r="I42" s="6">
        <f t="shared" si="4"/>
        <v>1199.0306122448981</v>
      </c>
      <c r="J42" s="6">
        <f t="shared" si="5"/>
        <v>219.5408163265306</v>
      </c>
      <c r="K42" s="6">
        <f t="shared" si="6"/>
        <v>202.65306122448979</v>
      </c>
      <c r="L42" s="6">
        <f t="shared" si="7"/>
        <v>33.775510204081634</v>
      </c>
      <c r="M42" s="1">
        <f t="shared" si="8"/>
        <v>1655.0000000000002</v>
      </c>
      <c r="O42" s="4"/>
      <c r="P42" s="1"/>
      <c r="Q42" s="1"/>
      <c r="R42" s="1"/>
      <c r="S42" s="1">
        <f t="shared" si="13"/>
        <v>1119.1299999999999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>
      <c r="A43" s="10">
        <v>45191</v>
      </c>
      <c r="B43" s="17">
        <v>32</v>
      </c>
      <c r="C43" s="1" t="s">
        <v>22</v>
      </c>
      <c r="D43" s="1"/>
      <c r="E43" s="1"/>
      <c r="F43" s="23">
        <v>23.2</v>
      </c>
      <c r="G43" s="9">
        <f t="shared" si="21"/>
        <v>1678.2</v>
      </c>
      <c r="H43" s="6"/>
      <c r="I43" s="6">
        <f t="shared" si="4"/>
        <v>1215.838775510204</v>
      </c>
      <c r="J43" s="6">
        <f t="shared" si="5"/>
        <v>222.61836734693881</v>
      </c>
      <c r="K43" s="6">
        <f t="shared" si="6"/>
        <v>205.49387755102043</v>
      </c>
      <c r="L43" s="6">
        <f t="shared" si="7"/>
        <v>34.248979591836736</v>
      </c>
      <c r="M43" s="1">
        <f t="shared" si="8"/>
        <v>1678.2</v>
      </c>
      <c r="O43" s="1"/>
      <c r="P43" s="1"/>
      <c r="Q43" s="1"/>
      <c r="R43" s="1"/>
      <c r="S43" s="1">
        <f t="shared" si="13"/>
        <v>1119.1299999999999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>
      <c r="A44" s="10">
        <v>45192</v>
      </c>
      <c r="B44" s="17">
        <v>32</v>
      </c>
      <c r="C44" s="1" t="s">
        <v>22</v>
      </c>
      <c r="D44" s="1"/>
      <c r="E44" s="1"/>
      <c r="F44" s="23">
        <v>9.6999999999999993</v>
      </c>
      <c r="G44" s="9">
        <f t="shared" si="21"/>
        <v>1687.9</v>
      </c>
      <c r="H44" s="6"/>
      <c r="I44" s="6">
        <f t="shared" si="4"/>
        <v>1222.8663265306122</v>
      </c>
      <c r="J44" s="6">
        <f t="shared" si="5"/>
        <v>223.90510204081633</v>
      </c>
      <c r="K44" s="6">
        <f t="shared" si="6"/>
        <v>206.68163265306126</v>
      </c>
      <c r="L44" s="6">
        <f t="shared" si="7"/>
        <v>34.446938775510205</v>
      </c>
      <c r="M44" s="1">
        <f t="shared" si="8"/>
        <v>1687.9</v>
      </c>
      <c r="O44" s="1"/>
      <c r="P44" s="1"/>
      <c r="Q44" s="1"/>
      <c r="R44" s="1"/>
      <c r="S44" s="1">
        <f t="shared" si="13"/>
        <v>1119.1299999999999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>
      <c r="A45" s="10">
        <v>45193</v>
      </c>
      <c r="B45" s="17">
        <v>32</v>
      </c>
      <c r="C45" s="1" t="s">
        <v>22</v>
      </c>
      <c r="D45" s="1"/>
      <c r="E45" s="1"/>
      <c r="F45" s="23"/>
      <c r="G45" s="9">
        <f t="shared" si="21"/>
        <v>1687.9</v>
      </c>
      <c r="H45" s="6"/>
      <c r="I45" s="6">
        <f t="shared" si="4"/>
        <v>1222.8663265306122</v>
      </c>
      <c r="J45" s="6">
        <f t="shared" si="5"/>
        <v>223.90510204081633</v>
      </c>
      <c r="K45" s="6">
        <f t="shared" si="6"/>
        <v>206.68163265306126</v>
      </c>
      <c r="L45" s="6">
        <f t="shared" si="7"/>
        <v>34.446938775510205</v>
      </c>
      <c r="M45" s="1">
        <f t="shared" si="8"/>
        <v>1687.9</v>
      </c>
      <c r="O45" s="1"/>
      <c r="P45" s="1"/>
      <c r="Q45" s="1"/>
      <c r="R45" s="1"/>
      <c r="S45" s="1">
        <f t="shared" si="13"/>
        <v>1119.1299999999999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>
      <c r="A46" s="10">
        <v>45194</v>
      </c>
      <c r="B46" s="17">
        <v>32</v>
      </c>
      <c r="C46" s="1" t="s">
        <v>22</v>
      </c>
      <c r="D46" s="1"/>
      <c r="E46" s="1"/>
      <c r="F46" s="23">
        <v>63.1</v>
      </c>
      <c r="G46" s="9">
        <f t="shared" si="21"/>
        <v>1751</v>
      </c>
      <c r="H46" s="6"/>
      <c r="I46" s="6">
        <f t="shared" si="4"/>
        <v>1268.5816326530612</v>
      </c>
      <c r="J46" s="6">
        <f t="shared" si="5"/>
        <v>232.27551020408163</v>
      </c>
      <c r="K46" s="6">
        <f t="shared" si="6"/>
        <v>214.40816326530611</v>
      </c>
      <c r="L46" s="6">
        <f t="shared" si="7"/>
        <v>35.734693877551024</v>
      </c>
      <c r="M46" s="1">
        <f t="shared" si="8"/>
        <v>1751</v>
      </c>
      <c r="O46" s="1"/>
      <c r="P46" s="1"/>
      <c r="Q46" s="1"/>
      <c r="R46" s="1"/>
      <c r="S46" s="1">
        <f t="shared" si="13"/>
        <v>1119.1299999999999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>
      <c r="A47" s="10">
        <v>45195</v>
      </c>
      <c r="B47" s="17">
        <v>32</v>
      </c>
      <c r="C47" s="1" t="s">
        <v>22</v>
      </c>
      <c r="D47" s="1"/>
      <c r="E47" s="1"/>
      <c r="F47" s="23">
        <v>11</v>
      </c>
      <c r="G47" s="9">
        <f t="shared" si="21"/>
        <v>1762</v>
      </c>
      <c r="H47" s="6"/>
      <c r="I47" s="6">
        <f t="shared" si="4"/>
        <v>1276.5510204081634</v>
      </c>
      <c r="J47" s="6">
        <f t="shared" si="5"/>
        <v>233.73469387755102</v>
      </c>
      <c r="K47" s="6">
        <f t="shared" si="6"/>
        <v>215.75510204081633</v>
      </c>
      <c r="L47" s="6">
        <f t="shared" si="7"/>
        <v>35.95918367346939</v>
      </c>
      <c r="M47" s="1">
        <f t="shared" si="8"/>
        <v>1762.0000000000002</v>
      </c>
      <c r="O47" s="1"/>
      <c r="P47" s="1"/>
      <c r="Q47" s="1"/>
      <c r="R47" s="1"/>
      <c r="S47" s="1">
        <f t="shared" si="13"/>
        <v>1119.1299999999999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>
      <c r="A48" s="10">
        <v>45196</v>
      </c>
      <c r="B48" s="17">
        <v>32</v>
      </c>
      <c r="C48" s="1" t="s">
        <v>22</v>
      </c>
      <c r="D48" s="1"/>
      <c r="E48" s="1"/>
      <c r="F48" s="23">
        <v>10</v>
      </c>
      <c r="G48" s="9">
        <f t="shared" si="21"/>
        <v>1772</v>
      </c>
      <c r="H48" s="6"/>
      <c r="I48" s="6">
        <f t="shared" si="4"/>
        <v>1283.795918367347</v>
      </c>
      <c r="J48" s="6">
        <f t="shared" si="5"/>
        <v>235.0612244897959</v>
      </c>
      <c r="K48" s="6">
        <f t="shared" si="6"/>
        <v>216.9795918367347</v>
      </c>
      <c r="L48" s="6">
        <f t="shared" si="7"/>
        <v>36.163265306122447</v>
      </c>
      <c r="M48" s="1">
        <f t="shared" si="8"/>
        <v>1772</v>
      </c>
      <c r="O48" s="1"/>
      <c r="P48" s="1"/>
      <c r="Q48" s="1"/>
      <c r="R48" s="1"/>
      <c r="S48" s="1">
        <f t="shared" si="13"/>
        <v>1119.1299999999999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>
      <c r="A49" s="10">
        <v>45197</v>
      </c>
      <c r="B49" s="17">
        <v>32</v>
      </c>
      <c r="C49" s="1" t="s">
        <v>22</v>
      </c>
      <c r="D49" s="1"/>
      <c r="E49" s="1"/>
      <c r="F49" s="23">
        <v>34.9</v>
      </c>
      <c r="G49" s="9">
        <f t="shared" si="21"/>
        <v>1806.9</v>
      </c>
      <c r="H49" s="6"/>
      <c r="I49" s="6">
        <f t="shared" si="4"/>
        <v>1309.080612244898</v>
      </c>
      <c r="J49" s="6">
        <f t="shared" si="5"/>
        <v>239.69081632653061</v>
      </c>
      <c r="K49" s="6">
        <f t="shared" si="6"/>
        <v>221.25306122448981</v>
      </c>
      <c r="L49" s="6">
        <f t="shared" si="7"/>
        <v>36.875510204081635</v>
      </c>
      <c r="M49" s="1">
        <f t="shared" si="8"/>
        <v>1806.9</v>
      </c>
      <c r="O49" s="1"/>
      <c r="P49" s="1"/>
      <c r="Q49" s="1"/>
      <c r="R49" s="1"/>
      <c r="S49" s="1">
        <f t="shared" si="13"/>
        <v>1119.1299999999999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>
      <c r="A50" s="10">
        <v>45198</v>
      </c>
      <c r="B50" s="17">
        <v>32</v>
      </c>
      <c r="C50" s="1" t="s">
        <v>22</v>
      </c>
      <c r="D50" s="1"/>
      <c r="E50" s="1"/>
      <c r="F50" s="23"/>
      <c r="G50" s="9">
        <f t="shared" si="21"/>
        <v>1806.9</v>
      </c>
      <c r="H50" s="6"/>
      <c r="I50" s="6">
        <f t="shared" si="4"/>
        <v>1309.080612244898</v>
      </c>
      <c r="J50" s="6">
        <f t="shared" si="5"/>
        <v>239.69081632653061</v>
      </c>
      <c r="K50" s="6">
        <f t="shared" si="6"/>
        <v>221.25306122448981</v>
      </c>
      <c r="L50" s="6">
        <f t="shared" si="7"/>
        <v>36.875510204081635</v>
      </c>
      <c r="M50" s="1">
        <f t="shared" si="8"/>
        <v>1806.9</v>
      </c>
      <c r="O50" s="4">
        <v>45198</v>
      </c>
      <c r="P50" s="1"/>
      <c r="Q50" s="1" t="s">
        <v>31</v>
      </c>
      <c r="R50" s="1">
        <v>189.6</v>
      </c>
      <c r="S50" s="1">
        <f t="shared" si="13"/>
        <v>1308.7299999999998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>
      <c r="A51" s="10">
        <v>45199</v>
      </c>
      <c r="B51" s="17">
        <v>32</v>
      </c>
      <c r="C51" s="1" t="s">
        <v>22</v>
      </c>
      <c r="D51" s="1"/>
      <c r="E51" s="1"/>
      <c r="F51" s="23">
        <v>10</v>
      </c>
      <c r="G51" s="9">
        <f t="shared" si="21"/>
        <v>1816.9</v>
      </c>
      <c r="H51" s="6"/>
      <c r="I51" s="6">
        <f t="shared" si="4"/>
        <v>1316.3255102040816</v>
      </c>
      <c r="J51" s="6">
        <f t="shared" si="5"/>
        <v>241.01734693877552</v>
      </c>
      <c r="K51" s="6">
        <f t="shared" si="6"/>
        <v>222.47755102040819</v>
      </c>
      <c r="L51" s="6">
        <f t="shared" si="7"/>
        <v>37.079591836734693</v>
      </c>
      <c r="M51" s="1">
        <f t="shared" si="8"/>
        <v>1816.8999999999999</v>
      </c>
      <c r="O51" s="1"/>
      <c r="P51" s="1"/>
      <c r="Q51" s="1"/>
      <c r="R51" s="1"/>
      <c r="S51" s="1">
        <f t="shared" si="13"/>
        <v>1308.7299999999998</v>
      </c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5.75">
      <c r="A52" s="32" t="s">
        <v>28</v>
      </c>
      <c r="B52" s="33"/>
      <c r="C52" s="34"/>
      <c r="D52" s="16"/>
      <c r="E52" s="16"/>
      <c r="F52" s="27">
        <f>+F22+F23+F24+F25+F26+F27+F28+F29+F30+F31+F32+F33+F34+F35+F36+F37+F38+F39+F40+F41+F42+F43+F44+F45+F46+F47+F48+F49+F50+F51</f>
        <v>1303.0999999999999</v>
      </c>
      <c r="G52" s="26"/>
      <c r="H52" s="26"/>
      <c r="I52" s="26"/>
      <c r="J52" s="26"/>
      <c r="K52" s="26"/>
      <c r="L52" s="16"/>
      <c r="M52" s="16"/>
      <c r="O52" s="16"/>
      <c r="P52" s="16"/>
      <c r="Q52" s="16"/>
      <c r="R52" s="16"/>
      <c r="S52" s="1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</row>
    <row r="53" spans="1:34" ht="15.75">
      <c r="A53" s="32" t="s">
        <v>29</v>
      </c>
      <c r="B53" s="33"/>
      <c r="C53" s="34"/>
      <c r="D53" s="1"/>
      <c r="E53" s="1"/>
      <c r="F53" s="28">
        <f>+F21+F52</f>
        <v>1816.8999999999999</v>
      </c>
      <c r="G53" s="6"/>
      <c r="H53" s="6"/>
      <c r="I53" s="6"/>
      <c r="J53" s="6"/>
      <c r="K53" s="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>
      <c r="A54" s="1"/>
      <c r="B54" s="1"/>
      <c r="C54" s="1"/>
      <c r="D54" s="1"/>
      <c r="E54" s="1"/>
      <c r="F54" s="6"/>
      <c r="G54" s="6"/>
      <c r="H54" s="6"/>
      <c r="I54" s="6"/>
      <c r="J54" s="6"/>
      <c r="K54" s="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>
      <c r="A55" s="1"/>
      <c r="B55" s="1"/>
      <c r="C55" s="1"/>
      <c r="D55" s="1"/>
      <c r="E55" s="1"/>
      <c r="F55" s="6"/>
      <c r="G55" s="6"/>
      <c r="H55" s="6"/>
      <c r="I55" s="6"/>
      <c r="J55" s="6"/>
      <c r="K55" s="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>
      <c r="A56" s="1"/>
      <c r="B56" s="1"/>
      <c r="C56" s="1"/>
      <c r="D56" s="1"/>
      <c r="E56" s="1"/>
      <c r="F56" s="6"/>
      <c r="G56" s="6"/>
      <c r="H56" s="6"/>
      <c r="I56" s="6"/>
      <c r="J56" s="6"/>
      <c r="K56" s="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>
      <c r="A57" s="1"/>
      <c r="B57" s="1"/>
      <c r="C57" s="1"/>
      <c r="D57" s="1"/>
      <c r="E57" s="1"/>
      <c r="F57" s="6"/>
      <c r="G57" s="6"/>
      <c r="H57" s="6"/>
      <c r="I57" s="6"/>
      <c r="J57" s="6"/>
      <c r="K57" s="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>
      <c r="A58" s="1"/>
      <c r="B58" s="1"/>
      <c r="C58" s="1"/>
      <c r="D58" s="1"/>
      <c r="E58" s="1"/>
      <c r="F58" s="6"/>
      <c r="G58" s="6"/>
      <c r="H58" s="6"/>
      <c r="I58" s="6"/>
      <c r="J58" s="6"/>
      <c r="K58" s="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>
      <c r="A59" s="1"/>
      <c r="B59" s="1"/>
      <c r="C59" s="1"/>
      <c r="D59" s="1"/>
      <c r="E59" s="1"/>
      <c r="F59" s="6"/>
      <c r="G59" s="6"/>
      <c r="H59" s="6"/>
      <c r="I59" s="6"/>
      <c r="J59" s="6"/>
      <c r="K59" s="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>
      <c r="A60" s="1"/>
      <c r="B60" s="1"/>
      <c r="C60" s="1"/>
      <c r="D60" s="1"/>
      <c r="E60" s="1"/>
      <c r="F60" s="6"/>
      <c r="G60" s="6"/>
      <c r="H60" s="6"/>
      <c r="I60" s="6"/>
      <c r="J60" s="6"/>
      <c r="K60" s="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>
      <c r="A61" s="1"/>
      <c r="B61" s="1"/>
      <c r="C61" s="1"/>
      <c r="D61" s="1"/>
      <c r="E61" s="1"/>
      <c r="F61" s="6"/>
      <c r="G61" s="6"/>
      <c r="H61" s="6"/>
      <c r="I61" s="6"/>
      <c r="J61" s="6"/>
      <c r="K61" s="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>
      <c r="A62" s="1"/>
      <c r="B62" s="1"/>
      <c r="C62" s="1"/>
      <c r="D62" s="1"/>
      <c r="E62" s="1"/>
      <c r="F62" s="6"/>
      <c r="G62" s="6"/>
      <c r="H62" s="6"/>
      <c r="I62" s="6"/>
      <c r="J62" s="6"/>
      <c r="K62" s="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>
      <c r="A63" s="1"/>
      <c r="B63" s="1"/>
      <c r="C63" s="1"/>
      <c r="D63" s="1"/>
      <c r="E63" s="1"/>
      <c r="F63" s="6"/>
      <c r="G63" s="6"/>
      <c r="H63" s="6"/>
      <c r="I63" s="6"/>
      <c r="J63" s="6"/>
      <c r="K63" s="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>
      <c r="A64" s="1"/>
      <c r="B64" s="1"/>
      <c r="C64" s="1"/>
      <c r="D64" s="1"/>
      <c r="E64" s="1"/>
      <c r="F64" s="6"/>
      <c r="G64" s="6"/>
      <c r="H64" s="6"/>
      <c r="I64" s="6"/>
      <c r="J64" s="6"/>
      <c r="K64" s="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>
      <c r="A65" s="1"/>
      <c r="B65" s="1"/>
      <c r="C65" s="1"/>
      <c r="D65" s="1"/>
      <c r="E65" s="1"/>
      <c r="F65" s="6"/>
      <c r="G65" s="6"/>
      <c r="H65" s="6"/>
      <c r="I65" s="6"/>
      <c r="J65" s="6"/>
      <c r="K65" s="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>
      <c r="A66" s="1"/>
      <c r="B66" s="1"/>
      <c r="C66" s="1"/>
      <c r="D66" s="1"/>
      <c r="E66" s="1"/>
      <c r="F66" s="6"/>
      <c r="G66" s="6"/>
      <c r="H66" s="6"/>
      <c r="I66" s="6"/>
      <c r="J66" s="6"/>
      <c r="K66" s="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>
      <c r="A67" s="1"/>
      <c r="B67" s="1"/>
      <c r="C67" s="1"/>
      <c r="D67" s="1"/>
      <c r="E67" s="1"/>
      <c r="F67" s="6"/>
      <c r="G67" s="6"/>
      <c r="H67" s="6"/>
      <c r="I67" s="6"/>
      <c r="J67" s="6"/>
      <c r="K67" s="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>
      <c r="A68" s="1"/>
      <c r="B68" s="1"/>
      <c r="C68" s="1"/>
      <c r="D68" s="1"/>
      <c r="E68" s="1"/>
      <c r="F68" s="6"/>
      <c r="G68" s="6"/>
      <c r="H68" s="6"/>
      <c r="I68" s="6"/>
      <c r="J68" s="6"/>
      <c r="K68" s="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>
      <c r="A69" s="1"/>
      <c r="B69" s="1"/>
      <c r="C69" s="1"/>
      <c r="D69" s="1"/>
      <c r="E69" s="1"/>
      <c r="F69" s="6"/>
      <c r="G69" s="6"/>
      <c r="H69" s="6"/>
      <c r="I69" s="6"/>
      <c r="J69" s="6"/>
      <c r="K69" s="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>
      <c r="A70" s="1"/>
      <c r="B70" s="1"/>
      <c r="C70" s="1"/>
      <c r="D70" s="1"/>
      <c r="E70" s="1"/>
      <c r="F70" s="6"/>
      <c r="G70" s="6"/>
      <c r="H70" s="6"/>
      <c r="I70" s="6"/>
      <c r="J70" s="6"/>
      <c r="K70" s="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>
      <c r="A71" s="1"/>
      <c r="B71" s="1"/>
      <c r="C71" s="1"/>
      <c r="D71" s="1"/>
      <c r="E71" s="1"/>
      <c r="F71" s="6"/>
      <c r="G71" s="6"/>
      <c r="H71" s="6"/>
      <c r="I71" s="6"/>
      <c r="J71" s="6"/>
      <c r="K71" s="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>
      <c r="A72" s="1"/>
      <c r="B72" s="1"/>
      <c r="C72" s="1"/>
      <c r="D72" s="1"/>
      <c r="E72" s="1"/>
      <c r="F72" s="6"/>
      <c r="G72" s="6"/>
      <c r="H72" s="6"/>
      <c r="I72" s="6"/>
      <c r="J72" s="6"/>
      <c r="K72" s="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>
      <c r="A73" s="1"/>
      <c r="B73" s="1"/>
      <c r="C73" s="1"/>
      <c r="D73" s="1"/>
      <c r="E73" s="1"/>
      <c r="F73" s="6"/>
      <c r="G73" s="6"/>
      <c r="H73" s="6"/>
      <c r="I73" s="6"/>
      <c r="J73" s="6"/>
      <c r="K73" s="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>
      <c r="A74" s="1"/>
      <c r="B74" s="1"/>
      <c r="C74" s="1"/>
      <c r="D74" s="1"/>
      <c r="E74" s="1"/>
      <c r="F74" s="6"/>
      <c r="G74" s="6"/>
      <c r="H74" s="6"/>
      <c r="I74" s="6"/>
      <c r="J74" s="6"/>
      <c r="K74" s="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>
      <c r="A75" s="1"/>
      <c r="B75" s="1"/>
      <c r="C75" s="1"/>
      <c r="D75" s="1"/>
      <c r="E75" s="1"/>
      <c r="F75" s="6"/>
      <c r="G75" s="6"/>
      <c r="H75" s="6"/>
      <c r="I75" s="6"/>
      <c r="J75" s="6"/>
      <c r="K75" s="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>
      <c r="A76" s="1"/>
      <c r="B76" s="1"/>
      <c r="C76" s="1"/>
      <c r="D76" s="1"/>
      <c r="E76" s="1"/>
      <c r="F76" s="6"/>
      <c r="G76" s="6"/>
      <c r="H76" s="6"/>
      <c r="I76" s="6"/>
      <c r="J76" s="6"/>
      <c r="K76" s="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>
      <c r="A77" s="1"/>
      <c r="B77" s="1"/>
      <c r="C77" s="1"/>
      <c r="D77" s="1"/>
      <c r="E77" s="1"/>
      <c r="F77" s="6"/>
      <c r="G77" s="6"/>
      <c r="H77" s="6"/>
      <c r="I77" s="6"/>
      <c r="J77" s="6"/>
      <c r="K77" s="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>
      <c r="A78" s="1"/>
      <c r="B78" s="1"/>
      <c r="C78" s="1"/>
      <c r="D78" s="1"/>
      <c r="E78" s="1"/>
      <c r="F78" s="6"/>
      <c r="G78" s="6"/>
      <c r="H78" s="6"/>
      <c r="I78" s="6"/>
      <c r="J78" s="6"/>
      <c r="K78" s="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>
      <c r="A79" s="1"/>
      <c r="B79" s="1"/>
      <c r="C79" s="1"/>
      <c r="D79" s="1"/>
      <c r="E79" s="1"/>
      <c r="F79" s="6"/>
      <c r="G79" s="6"/>
      <c r="H79" s="6"/>
      <c r="I79" s="6"/>
      <c r="J79" s="6"/>
      <c r="K79" s="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>
      <c r="A80" s="1"/>
      <c r="B80" s="1"/>
      <c r="C80" s="1"/>
      <c r="D80" s="1"/>
      <c r="E80" s="1"/>
      <c r="F80" s="6"/>
      <c r="G80" s="6"/>
      <c r="H80" s="6"/>
      <c r="I80" s="6"/>
      <c r="J80" s="6"/>
      <c r="K80" s="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>
      <c r="A81" s="1"/>
      <c r="B81" s="1"/>
      <c r="C81" s="1"/>
      <c r="D81" s="1"/>
      <c r="E81" s="1"/>
      <c r="F81" s="6"/>
      <c r="G81" s="6"/>
      <c r="H81" s="6"/>
      <c r="I81" s="6"/>
      <c r="J81" s="6"/>
      <c r="K81" s="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>
      <c r="A82" s="1"/>
      <c r="B82" s="1"/>
      <c r="C82" s="1"/>
      <c r="D82" s="1"/>
      <c r="E82" s="1"/>
      <c r="F82" s="6"/>
      <c r="G82" s="6"/>
      <c r="H82" s="6"/>
      <c r="I82" s="6"/>
      <c r="J82" s="6"/>
      <c r="K82" s="6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>
      <c r="A83" s="1"/>
      <c r="B83" s="1"/>
      <c r="C83" s="1"/>
      <c r="D83" s="1"/>
      <c r="E83" s="1"/>
      <c r="F83" s="6"/>
      <c r="G83" s="6"/>
      <c r="H83" s="6"/>
      <c r="I83" s="6"/>
      <c r="J83" s="6"/>
      <c r="K83" s="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>
      <c r="A84" s="1"/>
      <c r="B84" s="1"/>
      <c r="C84" s="1"/>
      <c r="D84" s="1"/>
      <c r="E84" s="1"/>
      <c r="F84" s="6"/>
      <c r="G84" s="6"/>
      <c r="H84" s="6"/>
      <c r="I84" s="6"/>
      <c r="J84" s="6"/>
      <c r="K84" s="6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>
      <c r="A85" s="1"/>
      <c r="B85" s="1"/>
      <c r="C85" s="1"/>
      <c r="D85" s="1"/>
      <c r="E85" s="1"/>
      <c r="F85" s="6"/>
      <c r="G85" s="6"/>
      <c r="H85" s="6"/>
      <c r="I85" s="6"/>
      <c r="J85" s="6"/>
      <c r="K85" s="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>
      <c r="A86" s="1"/>
      <c r="B86" s="1"/>
      <c r="C86" s="1"/>
      <c r="D86" s="1"/>
      <c r="E86" s="1"/>
      <c r="F86" s="6"/>
      <c r="G86" s="6"/>
      <c r="H86" s="6"/>
      <c r="I86" s="6"/>
      <c r="J86" s="6"/>
      <c r="K86" s="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>
      <c r="A87" s="1"/>
      <c r="B87" s="1"/>
      <c r="C87" s="1"/>
      <c r="D87" s="1"/>
      <c r="E87" s="1"/>
      <c r="F87" s="6"/>
      <c r="G87" s="6"/>
      <c r="H87" s="6"/>
      <c r="I87" s="6"/>
      <c r="J87" s="6"/>
      <c r="K87" s="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>
      <c r="A88" s="1"/>
      <c r="B88" s="1"/>
      <c r="C88" s="1"/>
      <c r="D88" s="1"/>
      <c r="E88" s="1"/>
      <c r="F88" s="6"/>
      <c r="G88" s="6"/>
      <c r="H88" s="6"/>
      <c r="I88" s="6"/>
      <c r="J88" s="6"/>
      <c r="K88" s="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>
      <c r="A89" s="1"/>
      <c r="B89" s="1"/>
      <c r="C89" s="1"/>
      <c r="D89" s="1"/>
      <c r="E89" s="1"/>
      <c r="F89" s="6"/>
      <c r="G89" s="6"/>
      <c r="H89" s="6"/>
      <c r="I89" s="6"/>
      <c r="J89" s="6"/>
      <c r="K89" s="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>
      <c r="A90" s="1"/>
      <c r="B90" s="1"/>
      <c r="C90" s="1"/>
      <c r="D90" s="1"/>
      <c r="E90" s="1"/>
      <c r="F90" s="6"/>
      <c r="G90" s="6"/>
      <c r="H90" s="6"/>
      <c r="I90" s="6"/>
      <c r="J90" s="6"/>
      <c r="K90" s="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>
      <c r="A91" s="1"/>
      <c r="B91" s="1"/>
      <c r="C91" s="1"/>
      <c r="D91" s="1"/>
      <c r="E91" s="1"/>
      <c r="F91" s="6"/>
      <c r="G91" s="6"/>
      <c r="H91" s="6"/>
      <c r="I91" s="6"/>
      <c r="J91" s="6"/>
      <c r="K91" s="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>
      <c r="A92" s="1"/>
      <c r="B92" s="1"/>
      <c r="C92" s="1"/>
      <c r="D92" s="1"/>
      <c r="E92" s="1"/>
      <c r="F92" s="6"/>
      <c r="G92" s="6"/>
      <c r="H92" s="6"/>
      <c r="I92" s="6"/>
      <c r="J92" s="6"/>
      <c r="K92" s="6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>
      <c r="A93" s="1"/>
      <c r="B93" s="1"/>
      <c r="C93" s="1"/>
      <c r="D93" s="1"/>
      <c r="E93" s="1"/>
      <c r="F93" s="6"/>
      <c r="G93" s="6"/>
      <c r="H93" s="6"/>
      <c r="I93" s="6"/>
      <c r="J93" s="6"/>
      <c r="K93" s="6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>
      <c r="A94" s="1"/>
      <c r="B94" s="1"/>
      <c r="C94" s="1"/>
      <c r="D94" s="1"/>
      <c r="E94" s="1"/>
      <c r="F94" s="6"/>
      <c r="G94" s="6"/>
      <c r="H94" s="6"/>
      <c r="I94" s="6"/>
      <c r="J94" s="6"/>
      <c r="K94" s="6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>
      <c r="A95" s="1"/>
      <c r="B95" s="1"/>
      <c r="C95" s="1"/>
      <c r="D95" s="1"/>
      <c r="E95" s="1"/>
      <c r="F95" s="6"/>
      <c r="G95" s="6"/>
      <c r="H95" s="6"/>
      <c r="I95" s="6"/>
      <c r="J95" s="6"/>
      <c r="K95" s="6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>
      <c r="A96" s="1"/>
      <c r="B96" s="1"/>
      <c r="C96" s="1"/>
      <c r="D96" s="1"/>
      <c r="E96" s="1"/>
      <c r="F96" s="6"/>
      <c r="G96" s="6"/>
      <c r="H96" s="6"/>
      <c r="I96" s="6"/>
      <c r="J96" s="6"/>
      <c r="K96" s="6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>
      <c r="A97" s="1"/>
      <c r="B97" s="1"/>
      <c r="C97" s="1"/>
      <c r="D97" s="1"/>
      <c r="E97" s="1"/>
      <c r="F97" s="6"/>
      <c r="G97" s="6"/>
      <c r="H97" s="6"/>
      <c r="I97" s="6"/>
      <c r="J97" s="6"/>
      <c r="K97" s="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>
      <c r="A98" s="1"/>
      <c r="B98" s="1"/>
      <c r="C98" s="1"/>
      <c r="D98" s="1"/>
      <c r="E98" s="1"/>
      <c r="F98" s="6"/>
      <c r="G98" s="6"/>
      <c r="H98" s="6"/>
      <c r="I98" s="6"/>
      <c r="J98" s="6"/>
      <c r="K98" s="6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>
      <c r="A99" s="1"/>
      <c r="B99" s="1"/>
      <c r="C99" s="1"/>
      <c r="D99" s="1"/>
      <c r="E99" s="1"/>
      <c r="F99" s="6"/>
      <c r="G99" s="6"/>
      <c r="H99" s="6"/>
      <c r="I99" s="6"/>
      <c r="J99" s="6"/>
      <c r="K99" s="6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>
      <c r="A100" s="1"/>
      <c r="B100" s="1"/>
      <c r="C100" s="1"/>
      <c r="D100" s="1"/>
      <c r="E100" s="1"/>
      <c r="F100" s="6"/>
      <c r="G100" s="6"/>
      <c r="H100" s="6"/>
      <c r="I100" s="6"/>
      <c r="J100" s="6"/>
      <c r="K100" s="6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>
      <c r="A101" s="1"/>
      <c r="B101" s="1"/>
      <c r="C101" s="1"/>
      <c r="D101" s="1"/>
      <c r="E101" s="1"/>
      <c r="F101" s="6"/>
      <c r="G101" s="6"/>
      <c r="H101" s="6"/>
      <c r="I101" s="6"/>
      <c r="J101" s="6"/>
      <c r="K101" s="6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>
      <c r="A102" s="1"/>
      <c r="B102" s="1"/>
      <c r="C102" s="1"/>
      <c r="D102" s="1"/>
      <c r="E102" s="1"/>
      <c r="F102" s="6"/>
      <c r="G102" s="6"/>
      <c r="H102" s="6"/>
      <c r="I102" s="6"/>
      <c r="J102" s="6"/>
      <c r="K102" s="6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>
      <c r="A103" s="1"/>
      <c r="B103" s="1"/>
      <c r="C103" s="1"/>
      <c r="D103" s="1"/>
      <c r="E103" s="1"/>
      <c r="F103" s="6"/>
      <c r="G103" s="6"/>
      <c r="H103" s="6"/>
      <c r="I103" s="6"/>
      <c r="J103" s="6"/>
      <c r="K103" s="6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>
      <c r="A104" s="1"/>
      <c r="B104" s="1"/>
      <c r="C104" s="1"/>
      <c r="D104" s="1"/>
      <c r="E104" s="1"/>
      <c r="F104" s="6"/>
      <c r="G104" s="6"/>
      <c r="H104" s="6"/>
      <c r="I104" s="6"/>
      <c r="J104" s="6"/>
      <c r="K104" s="6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>
      <c r="A105" s="1"/>
      <c r="B105" s="1"/>
      <c r="C105" s="1"/>
      <c r="D105" s="1"/>
      <c r="E105" s="1"/>
      <c r="F105" s="6"/>
      <c r="G105" s="6"/>
      <c r="H105" s="6"/>
      <c r="I105" s="6"/>
      <c r="J105" s="6"/>
      <c r="K105" s="6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>
      <c r="A106" s="1"/>
      <c r="B106" s="1"/>
      <c r="C106" s="1"/>
      <c r="D106" s="1"/>
      <c r="E106" s="1"/>
      <c r="F106" s="6"/>
      <c r="G106" s="6"/>
      <c r="H106" s="6"/>
      <c r="I106" s="6"/>
      <c r="J106" s="6"/>
      <c r="K106" s="6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>
      <c r="A107" s="1"/>
      <c r="B107" s="1"/>
      <c r="C107" s="1"/>
      <c r="D107" s="1"/>
      <c r="E107" s="1"/>
      <c r="F107" s="6"/>
      <c r="G107" s="6"/>
      <c r="H107" s="6"/>
      <c r="I107" s="6"/>
      <c r="J107" s="6"/>
      <c r="K107" s="6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>
      <c r="A108" s="1"/>
      <c r="B108" s="1"/>
      <c r="C108" s="1"/>
      <c r="D108" s="1"/>
      <c r="E108" s="1"/>
      <c r="F108" s="6"/>
      <c r="G108" s="6"/>
      <c r="H108" s="6"/>
      <c r="I108" s="6"/>
      <c r="J108" s="6"/>
      <c r="K108" s="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>
      <c r="A109" s="1"/>
      <c r="B109" s="1"/>
      <c r="C109" s="1"/>
      <c r="D109" s="1"/>
      <c r="E109" s="1"/>
      <c r="F109" s="6"/>
      <c r="G109" s="6"/>
      <c r="H109" s="6"/>
      <c r="I109" s="6"/>
      <c r="J109" s="6"/>
      <c r="K109" s="6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>
      <c r="A110" s="1"/>
      <c r="B110" s="1"/>
      <c r="C110" s="1"/>
      <c r="D110" s="1"/>
      <c r="E110" s="1"/>
      <c r="F110" s="6"/>
      <c r="G110" s="6"/>
      <c r="H110" s="6"/>
      <c r="I110" s="6"/>
      <c r="J110" s="6"/>
      <c r="K110" s="6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>
      <c r="A111" s="1"/>
      <c r="B111" s="1"/>
      <c r="C111" s="1"/>
      <c r="D111" s="1"/>
      <c r="E111" s="1"/>
      <c r="F111" s="6"/>
      <c r="G111" s="6"/>
      <c r="H111" s="6"/>
      <c r="I111" s="6"/>
      <c r="J111" s="6"/>
      <c r="K111" s="6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>
      <c r="A112" s="1"/>
      <c r="B112" s="1"/>
      <c r="C112" s="1"/>
      <c r="D112" s="1"/>
      <c r="E112" s="1"/>
      <c r="F112" s="6"/>
      <c r="G112" s="6"/>
      <c r="H112" s="6"/>
      <c r="I112" s="6"/>
      <c r="J112" s="6"/>
      <c r="K112" s="6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>
      <c r="A113" s="1"/>
      <c r="B113" s="1"/>
      <c r="C113" s="1"/>
      <c r="D113" s="1"/>
      <c r="E113" s="1"/>
      <c r="F113" s="6"/>
      <c r="G113" s="6"/>
      <c r="H113" s="6"/>
      <c r="I113" s="6"/>
      <c r="J113" s="6"/>
      <c r="K113" s="6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>
      <c r="A114" s="1"/>
      <c r="B114" s="1"/>
      <c r="C114" s="1"/>
      <c r="D114" s="1"/>
      <c r="E114" s="1"/>
      <c r="F114" s="6"/>
      <c r="G114" s="6"/>
      <c r="H114" s="6"/>
      <c r="I114" s="6"/>
      <c r="J114" s="6"/>
      <c r="K114" s="6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>
      <c r="A115" s="1"/>
      <c r="B115" s="1"/>
      <c r="C115" s="1"/>
      <c r="D115" s="1"/>
      <c r="E115" s="1"/>
      <c r="F115" s="6"/>
      <c r="G115" s="6"/>
      <c r="H115" s="6"/>
      <c r="I115" s="6"/>
      <c r="J115" s="6"/>
      <c r="K115" s="6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>
      <c r="A116" s="1"/>
      <c r="B116" s="1"/>
      <c r="C116" s="1"/>
      <c r="D116" s="1"/>
      <c r="E116" s="1"/>
      <c r="F116" s="6"/>
      <c r="G116" s="6"/>
      <c r="H116" s="6"/>
      <c r="I116" s="6"/>
      <c r="J116" s="6"/>
      <c r="K116" s="6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>
      <c r="A117" s="1"/>
      <c r="B117" s="1"/>
      <c r="C117" s="1"/>
      <c r="D117" s="1"/>
      <c r="E117" s="1"/>
      <c r="F117" s="6"/>
      <c r="G117" s="6"/>
      <c r="H117" s="6"/>
      <c r="I117" s="6"/>
      <c r="J117" s="6"/>
      <c r="K117" s="6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>
      <c r="A118" s="1"/>
      <c r="B118" s="1"/>
      <c r="C118" s="1"/>
      <c r="D118" s="1"/>
      <c r="E118" s="1"/>
      <c r="F118" s="6"/>
      <c r="G118" s="6"/>
      <c r="H118" s="6"/>
      <c r="I118" s="6"/>
      <c r="J118" s="6"/>
      <c r="K118" s="6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>
      <c r="A119" s="1"/>
      <c r="B119" s="1"/>
      <c r="C119" s="1"/>
      <c r="D119" s="1"/>
      <c r="E119" s="1"/>
      <c r="F119" s="6"/>
      <c r="G119" s="6"/>
      <c r="H119" s="6"/>
      <c r="I119" s="6"/>
      <c r="J119" s="6"/>
      <c r="K119" s="6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>
      <c r="A120" s="1"/>
      <c r="B120" s="1"/>
      <c r="C120" s="1"/>
      <c r="D120" s="1"/>
      <c r="E120" s="1"/>
      <c r="F120" s="6"/>
      <c r="G120" s="6"/>
      <c r="H120" s="6"/>
      <c r="I120" s="6"/>
      <c r="J120" s="6"/>
      <c r="K120" s="6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>
      <c r="A121" s="1"/>
      <c r="B121" s="1"/>
      <c r="C121" s="1"/>
      <c r="D121" s="1"/>
      <c r="E121" s="1"/>
      <c r="F121" s="6"/>
      <c r="G121" s="6"/>
      <c r="H121" s="6"/>
      <c r="I121" s="6"/>
      <c r="J121" s="6"/>
      <c r="K121" s="6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>
      <c r="A122" s="1"/>
      <c r="B122" s="1"/>
      <c r="C122" s="1"/>
      <c r="D122" s="1"/>
      <c r="E122" s="1"/>
      <c r="F122" s="6"/>
      <c r="G122" s="6"/>
      <c r="H122" s="6"/>
      <c r="I122" s="6"/>
      <c r="J122" s="6"/>
      <c r="K122" s="6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>
      <c r="A123" s="1"/>
      <c r="B123" s="1"/>
      <c r="C123" s="1"/>
      <c r="D123" s="1"/>
      <c r="E123" s="1"/>
      <c r="F123" s="6"/>
      <c r="G123" s="6"/>
      <c r="H123" s="6"/>
      <c r="I123" s="6"/>
      <c r="J123" s="6"/>
      <c r="K123" s="6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>
      <c r="A124" s="1"/>
      <c r="B124" s="1"/>
      <c r="C124" s="1"/>
      <c r="D124" s="1"/>
      <c r="E124" s="1"/>
      <c r="F124" s="6"/>
      <c r="G124" s="6"/>
      <c r="H124" s="6"/>
      <c r="I124" s="6"/>
      <c r="J124" s="6"/>
      <c r="K124" s="6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>
      <c r="A125" s="1"/>
      <c r="B125" s="1"/>
      <c r="C125" s="1"/>
      <c r="D125" s="1"/>
      <c r="E125" s="1"/>
      <c r="F125" s="6"/>
      <c r="G125" s="6"/>
      <c r="H125" s="6"/>
      <c r="I125" s="6"/>
      <c r="J125" s="6"/>
      <c r="K125" s="6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>
      <c r="A126" s="1"/>
      <c r="B126" s="1"/>
      <c r="C126" s="1"/>
      <c r="D126" s="1"/>
      <c r="E126" s="1"/>
      <c r="F126" s="6"/>
      <c r="G126" s="6"/>
      <c r="H126" s="6"/>
      <c r="I126" s="6"/>
      <c r="J126" s="6"/>
      <c r="K126" s="6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>
      <c r="A127" s="1"/>
      <c r="B127" s="1"/>
      <c r="C127" s="1"/>
      <c r="D127" s="1"/>
      <c r="E127" s="1"/>
      <c r="F127" s="6"/>
      <c r="G127" s="6"/>
      <c r="H127" s="6"/>
      <c r="I127" s="6"/>
      <c r="J127" s="6"/>
      <c r="K127" s="6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>
      <c r="A128" s="1"/>
      <c r="B128" s="1"/>
      <c r="C128" s="1"/>
      <c r="D128" s="1"/>
      <c r="E128" s="1"/>
      <c r="F128" s="6"/>
      <c r="G128" s="6"/>
      <c r="H128" s="6"/>
      <c r="I128" s="6"/>
      <c r="J128" s="6"/>
      <c r="K128" s="6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>
      <c r="A129" s="1"/>
      <c r="B129" s="1"/>
      <c r="C129" s="1"/>
      <c r="D129" s="1"/>
      <c r="E129" s="1"/>
      <c r="F129" s="6"/>
      <c r="G129" s="6"/>
      <c r="H129" s="6"/>
      <c r="I129" s="6"/>
      <c r="J129" s="6"/>
      <c r="K129" s="6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>
      <c r="A130" s="1"/>
      <c r="B130" s="1"/>
      <c r="C130" s="1"/>
      <c r="D130" s="1"/>
      <c r="E130" s="1"/>
      <c r="F130" s="6"/>
      <c r="G130" s="6"/>
      <c r="H130" s="6"/>
      <c r="I130" s="6"/>
      <c r="J130" s="6"/>
      <c r="K130" s="6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>
      <c r="A131" s="1"/>
      <c r="B131" s="1"/>
      <c r="C131" s="1"/>
      <c r="D131" s="1"/>
      <c r="E131" s="1"/>
      <c r="F131" s="6"/>
      <c r="G131" s="6"/>
      <c r="H131" s="6"/>
      <c r="I131" s="6"/>
      <c r="J131" s="6"/>
      <c r="K131" s="6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>
      <c r="A132" s="1"/>
      <c r="B132" s="1"/>
      <c r="C132" s="1"/>
      <c r="D132" s="1"/>
      <c r="E132" s="1"/>
      <c r="F132" s="6"/>
      <c r="G132" s="6"/>
      <c r="H132" s="6"/>
      <c r="I132" s="6"/>
      <c r="J132" s="6"/>
      <c r="K132" s="6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>
      <c r="A133" s="1"/>
      <c r="B133" s="1"/>
      <c r="C133" s="1"/>
      <c r="D133" s="1"/>
      <c r="E133" s="1"/>
      <c r="F133" s="6"/>
      <c r="G133" s="6"/>
      <c r="H133" s="6"/>
      <c r="I133" s="6"/>
      <c r="J133" s="6"/>
      <c r="K133" s="6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>
      <c r="A134" s="1"/>
      <c r="B134" s="1"/>
      <c r="C134" s="1"/>
      <c r="D134" s="1"/>
      <c r="E134" s="1"/>
      <c r="F134" s="6"/>
      <c r="G134" s="6"/>
      <c r="H134" s="6"/>
      <c r="I134" s="6"/>
      <c r="J134" s="6"/>
      <c r="K134" s="6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>
      <c r="A135" s="1"/>
      <c r="B135" s="1"/>
      <c r="C135" s="1"/>
      <c r="D135" s="1"/>
      <c r="E135" s="1"/>
      <c r="F135" s="6"/>
      <c r="G135" s="6"/>
      <c r="H135" s="6"/>
      <c r="I135" s="6"/>
      <c r="J135" s="6"/>
      <c r="K135" s="6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>
      <c r="A136" s="1"/>
      <c r="B136" s="1"/>
      <c r="C136" s="1"/>
      <c r="D136" s="1"/>
      <c r="E136" s="1"/>
      <c r="F136" s="6"/>
      <c r="G136" s="6"/>
      <c r="H136" s="6"/>
      <c r="I136" s="6"/>
      <c r="J136" s="6"/>
      <c r="K136" s="6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>
      <c r="A137" s="1"/>
      <c r="B137" s="1"/>
      <c r="C137" s="1"/>
      <c r="D137" s="1"/>
      <c r="E137" s="1"/>
      <c r="F137" s="6"/>
      <c r="G137" s="6"/>
      <c r="H137" s="6"/>
      <c r="I137" s="6"/>
      <c r="J137" s="6"/>
      <c r="K137" s="6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>
      <c r="A138" s="1"/>
      <c r="B138" s="1"/>
      <c r="C138" s="1"/>
      <c r="D138" s="1"/>
      <c r="E138" s="1"/>
      <c r="F138" s="6"/>
      <c r="G138" s="6"/>
      <c r="H138" s="6"/>
      <c r="I138" s="6"/>
      <c r="J138" s="6"/>
      <c r="K138" s="6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>
      <c r="A139" s="1"/>
      <c r="B139" s="1"/>
      <c r="C139" s="1"/>
      <c r="D139" s="1"/>
      <c r="E139" s="1"/>
      <c r="F139" s="6"/>
      <c r="G139" s="6"/>
      <c r="H139" s="6"/>
      <c r="I139" s="6"/>
      <c r="J139" s="6"/>
      <c r="K139" s="6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>
      <c r="A140" s="1"/>
      <c r="B140" s="1"/>
      <c r="C140" s="1"/>
      <c r="D140" s="1"/>
      <c r="E140" s="1"/>
      <c r="F140" s="6"/>
      <c r="G140" s="6"/>
      <c r="H140" s="6"/>
      <c r="I140" s="6"/>
      <c r="J140" s="6"/>
      <c r="K140" s="6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>
      <c r="A141" s="1"/>
      <c r="B141" s="1"/>
      <c r="C141" s="1"/>
      <c r="D141" s="1"/>
      <c r="E141" s="1"/>
      <c r="F141" s="6"/>
      <c r="G141" s="6"/>
      <c r="H141" s="6"/>
      <c r="I141" s="6"/>
      <c r="J141" s="6"/>
      <c r="K141" s="6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>
      <c r="A142" s="1"/>
      <c r="B142" s="1"/>
      <c r="C142" s="1"/>
      <c r="D142" s="1"/>
      <c r="E142" s="1"/>
      <c r="F142" s="6"/>
      <c r="G142" s="6"/>
      <c r="H142" s="6"/>
      <c r="I142" s="6"/>
      <c r="J142" s="6"/>
      <c r="K142" s="6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>
      <c r="A143" s="1"/>
      <c r="B143" s="1"/>
      <c r="C143" s="1"/>
      <c r="D143" s="1"/>
      <c r="E143" s="1"/>
      <c r="F143" s="6"/>
      <c r="G143" s="6"/>
      <c r="H143" s="6"/>
      <c r="I143" s="6"/>
      <c r="J143" s="6"/>
      <c r="K143" s="6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>
      <c r="A144" s="1"/>
      <c r="B144" s="1"/>
      <c r="C144" s="1"/>
      <c r="D144" s="1"/>
      <c r="E144" s="1"/>
      <c r="F144" s="6"/>
      <c r="G144" s="6"/>
      <c r="H144" s="6"/>
      <c r="I144" s="6"/>
      <c r="J144" s="6"/>
      <c r="K144" s="6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>
      <c r="A145" s="1"/>
      <c r="B145" s="1"/>
      <c r="C145" s="1"/>
      <c r="D145" s="1"/>
      <c r="E145" s="1"/>
      <c r="F145" s="6"/>
      <c r="G145" s="6"/>
      <c r="H145" s="6"/>
      <c r="I145" s="6"/>
      <c r="J145" s="6"/>
      <c r="K145" s="6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>
      <c r="A146" s="1"/>
      <c r="B146" s="1"/>
      <c r="C146" s="1"/>
      <c r="D146" s="1"/>
      <c r="E146" s="1"/>
      <c r="F146" s="6"/>
      <c r="G146" s="6"/>
      <c r="H146" s="6"/>
      <c r="I146" s="6"/>
      <c r="J146" s="6"/>
      <c r="K146" s="6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>
      <c r="A147" s="1"/>
      <c r="B147" s="1"/>
      <c r="C147" s="1"/>
      <c r="D147" s="1"/>
      <c r="E147" s="1"/>
      <c r="F147" s="6"/>
      <c r="G147" s="6"/>
      <c r="H147" s="6"/>
      <c r="I147" s="6"/>
      <c r="J147" s="6"/>
      <c r="K147" s="6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>
      <c r="A148" s="1"/>
      <c r="B148" s="1"/>
      <c r="C148" s="1"/>
      <c r="D148" s="1"/>
      <c r="E148" s="1"/>
      <c r="F148" s="6"/>
      <c r="G148" s="6"/>
      <c r="H148" s="6"/>
      <c r="I148" s="6"/>
      <c r="J148" s="6"/>
      <c r="K148" s="6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>
      <c r="A149" s="1"/>
      <c r="B149" s="1"/>
      <c r="C149" s="1"/>
      <c r="D149" s="1"/>
      <c r="E149" s="1"/>
      <c r="F149" s="6"/>
      <c r="G149" s="6"/>
      <c r="H149" s="6"/>
      <c r="I149" s="6"/>
      <c r="J149" s="6"/>
      <c r="K149" s="6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>
      <c r="A150" s="1"/>
      <c r="B150" s="1"/>
      <c r="C150" s="1"/>
      <c r="D150" s="1"/>
      <c r="E150" s="1"/>
      <c r="F150" s="6"/>
      <c r="G150" s="6"/>
      <c r="H150" s="6"/>
      <c r="I150" s="6"/>
      <c r="J150" s="6"/>
      <c r="K150" s="6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>
      <c r="A151" s="1"/>
      <c r="B151" s="1"/>
      <c r="C151" s="1"/>
      <c r="D151" s="1"/>
      <c r="E151" s="1"/>
      <c r="F151" s="6"/>
      <c r="G151" s="6"/>
      <c r="H151" s="6"/>
      <c r="I151" s="6"/>
      <c r="J151" s="6"/>
      <c r="K151" s="6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>
      <c r="A152" s="1"/>
      <c r="B152" s="1"/>
      <c r="C152" s="1"/>
      <c r="D152" s="1"/>
      <c r="E152" s="1"/>
      <c r="F152" s="6"/>
      <c r="G152" s="6"/>
      <c r="H152" s="6"/>
      <c r="I152" s="6"/>
      <c r="J152" s="6"/>
      <c r="K152" s="6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>
      <c r="A153" s="1"/>
      <c r="B153" s="1"/>
      <c r="C153" s="1"/>
      <c r="D153" s="1"/>
      <c r="E153" s="1"/>
      <c r="F153" s="6"/>
      <c r="G153" s="6"/>
      <c r="H153" s="6"/>
      <c r="I153" s="6"/>
      <c r="J153" s="6"/>
      <c r="K153" s="6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>
      <c r="A154" s="1"/>
      <c r="B154" s="1"/>
      <c r="C154" s="1"/>
      <c r="D154" s="1"/>
      <c r="E154" s="1"/>
      <c r="F154" s="6"/>
      <c r="G154" s="6"/>
      <c r="H154" s="6"/>
      <c r="I154" s="6"/>
      <c r="J154" s="6"/>
      <c r="K154" s="6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>
      <c r="A155" s="1"/>
      <c r="B155" s="1"/>
      <c r="C155" s="1"/>
      <c r="D155" s="1"/>
      <c r="E155" s="1"/>
      <c r="F155" s="6"/>
      <c r="G155" s="6"/>
      <c r="H155" s="6"/>
      <c r="I155" s="6"/>
      <c r="J155" s="6"/>
      <c r="K155" s="6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>
      <c r="A156" s="1"/>
      <c r="B156" s="1"/>
      <c r="C156" s="1"/>
      <c r="D156" s="1"/>
      <c r="E156" s="1"/>
      <c r="F156" s="6"/>
      <c r="G156" s="6"/>
      <c r="H156" s="6"/>
      <c r="I156" s="6"/>
      <c r="J156" s="6"/>
      <c r="K156" s="6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>
      <c r="A157" s="1"/>
      <c r="B157" s="1"/>
      <c r="C157" s="1"/>
      <c r="D157" s="1"/>
      <c r="E157" s="1"/>
      <c r="F157" s="6"/>
      <c r="G157" s="6"/>
      <c r="H157" s="6"/>
      <c r="I157" s="6"/>
      <c r="J157" s="6"/>
      <c r="K157" s="6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>
      <c r="A158" s="1"/>
      <c r="B158" s="1"/>
      <c r="C158" s="1"/>
      <c r="D158" s="1"/>
      <c r="E158" s="1"/>
      <c r="F158" s="6"/>
      <c r="G158" s="6"/>
      <c r="H158" s="6"/>
      <c r="I158" s="6"/>
      <c r="J158" s="6"/>
      <c r="K158" s="6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>
      <c r="A159" s="1"/>
      <c r="B159" s="1"/>
      <c r="C159" s="1"/>
      <c r="D159" s="1"/>
      <c r="E159" s="1"/>
      <c r="F159" s="6"/>
      <c r="G159" s="6"/>
      <c r="H159" s="6"/>
      <c r="I159" s="6"/>
      <c r="J159" s="6"/>
      <c r="K159" s="6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>
      <c r="A160" s="1"/>
      <c r="B160" s="1"/>
      <c r="C160" s="1"/>
      <c r="D160" s="1"/>
      <c r="E160" s="1"/>
      <c r="F160" s="6"/>
      <c r="G160" s="6"/>
      <c r="H160" s="6"/>
      <c r="I160" s="6"/>
      <c r="J160" s="6"/>
      <c r="K160" s="6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>
      <c r="A161" s="1"/>
      <c r="B161" s="1"/>
      <c r="C161" s="1"/>
      <c r="D161" s="1"/>
      <c r="E161" s="1"/>
      <c r="F161" s="6"/>
      <c r="G161" s="6"/>
      <c r="H161" s="6"/>
      <c r="I161" s="6"/>
      <c r="J161" s="6"/>
      <c r="K161" s="6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>
      <c r="A162" s="1"/>
      <c r="B162" s="1"/>
      <c r="C162" s="1"/>
      <c r="D162" s="1"/>
      <c r="E162" s="1"/>
      <c r="F162" s="6"/>
      <c r="G162" s="6"/>
      <c r="H162" s="6"/>
      <c r="I162" s="6"/>
      <c r="J162" s="6"/>
      <c r="K162" s="6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>
      <c r="A163" s="1"/>
      <c r="B163" s="1"/>
      <c r="C163" s="1"/>
      <c r="D163" s="1"/>
      <c r="E163" s="1"/>
      <c r="F163" s="6"/>
      <c r="G163" s="6"/>
      <c r="H163" s="6"/>
      <c r="I163" s="6"/>
      <c r="J163" s="6"/>
      <c r="K163" s="6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>
      <c r="A164" s="1"/>
      <c r="B164" s="1"/>
      <c r="C164" s="1"/>
      <c r="D164" s="1"/>
      <c r="E164" s="1"/>
      <c r="F164" s="6"/>
      <c r="G164" s="6"/>
      <c r="H164" s="6"/>
      <c r="I164" s="6"/>
      <c r="J164" s="6"/>
      <c r="K164" s="6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>
      <c r="A165" s="1"/>
      <c r="B165" s="1"/>
      <c r="C165" s="1"/>
      <c r="D165" s="1"/>
      <c r="E165" s="1"/>
      <c r="F165" s="6"/>
      <c r="G165" s="6"/>
      <c r="H165" s="6"/>
      <c r="I165" s="6"/>
      <c r="J165" s="6"/>
      <c r="K165" s="6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>
      <c r="A166" s="1"/>
      <c r="B166" s="1"/>
      <c r="C166" s="1"/>
      <c r="D166" s="1"/>
      <c r="E166" s="1"/>
      <c r="F166" s="6"/>
      <c r="G166" s="6"/>
      <c r="H166" s="6"/>
      <c r="I166" s="6"/>
      <c r="J166" s="6"/>
      <c r="K166" s="6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>
      <c r="A167" s="1"/>
      <c r="B167" s="1"/>
      <c r="C167" s="1"/>
      <c r="D167" s="1"/>
      <c r="E167" s="1"/>
      <c r="F167" s="6"/>
      <c r="G167" s="6"/>
      <c r="H167" s="6"/>
      <c r="I167" s="6"/>
      <c r="J167" s="6"/>
      <c r="K167" s="6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>
      <c r="A168" s="1"/>
      <c r="B168" s="1"/>
      <c r="C168" s="1"/>
      <c r="D168" s="1"/>
      <c r="E168" s="1"/>
      <c r="F168" s="6"/>
      <c r="G168" s="6"/>
      <c r="H168" s="6"/>
      <c r="I168" s="6"/>
      <c r="J168" s="6"/>
      <c r="K168" s="6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>
      <c r="A169" s="1"/>
      <c r="B169" s="1"/>
      <c r="C169" s="1"/>
      <c r="D169" s="1"/>
      <c r="E169" s="1"/>
      <c r="F169" s="6"/>
      <c r="G169" s="6"/>
      <c r="H169" s="6"/>
      <c r="I169" s="6"/>
      <c r="J169" s="6"/>
      <c r="K169" s="6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>
      <c r="A170" s="1"/>
      <c r="B170" s="1"/>
      <c r="C170" s="1"/>
      <c r="D170" s="1"/>
      <c r="E170" s="1"/>
      <c r="F170" s="6"/>
      <c r="G170" s="6"/>
      <c r="H170" s="6"/>
      <c r="I170" s="6"/>
      <c r="J170" s="6"/>
      <c r="K170" s="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>
      <c r="A171" s="1"/>
      <c r="B171" s="1"/>
      <c r="C171" s="1"/>
      <c r="D171" s="1"/>
      <c r="E171" s="1"/>
      <c r="F171" s="6"/>
      <c r="G171" s="6"/>
      <c r="H171" s="6"/>
      <c r="I171" s="6"/>
      <c r="J171" s="6"/>
      <c r="K171" s="6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>
      <c r="A172" s="1"/>
      <c r="B172" s="1"/>
      <c r="C172" s="1"/>
      <c r="D172" s="1"/>
      <c r="E172" s="1"/>
      <c r="F172" s="6"/>
      <c r="G172" s="6"/>
      <c r="H172" s="6"/>
      <c r="I172" s="6"/>
      <c r="J172" s="6"/>
      <c r="K172" s="6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>
      <c r="A173" s="1"/>
      <c r="B173" s="1"/>
      <c r="C173" s="1"/>
      <c r="D173" s="1"/>
      <c r="E173" s="1"/>
      <c r="F173" s="6"/>
      <c r="G173" s="6"/>
      <c r="H173" s="6"/>
      <c r="I173" s="6"/>
      <c r="J173" s="6"/>
      <c r="K173" s="6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>
      <c r="A174" s="1"/>
      <c r="B174" s="1"/>
      <c r="C174" s="1"/>
      <c r="D174" s="1"/>
      <c r="E174" s="1"/>
      <c r="F174" s="6"/>
      <c r="G174" s="6"/>
      <c r="H174" s="6"/>
      <c r="I174" s="6"/>
      <c r="J174" s="6"/>
      <c r="K174" s="6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>
      <c r="A175" s="1"/>
      <c r="B175" s="1"/>
      <c r="C175" s="1"/>
      <c r="D175" s="1"/>
      <c r="E175" s="1"/>
      <c r="F175" s="6"/>
      <c r="G175" s="6"/>
      <c r="H175" s="6"/>
      <c r="I175" s="6"/>
      <c r="J175" s="6"/>
      <c r="K175" s="6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>
      <c r="A176" s="1"/>
      <c r="B176" s="1"/>
      <c r="C176" s="1"/>
      <c r="D176" s="1"/>
      <c r="E176" s="1"/>
      <c r="F176" s="6"/>
      <c r="G176" s="6"/>
      <c r="H176" s="6"/>
      <c r="I176" s="6"/>
      <c r="J176" s="6"/>
      <c r="K176" s="6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>
      <c r="A177" s="1"/>
      <c r="B177" s="1"/>
      <c r="C177" s="1"/>
      <c r="D177" s="1"/>
      <c r="E177" s="1"/>
      <c r="F177" s="6"/>
      <c r="G177" s="6"/>
      <c r="H177" s="6"/>
      <c r="I177" s="6"/>
      <c r="J177" s="6"/>
      <c r="K177" s="6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>
      <c r="A178" s="1"/>
      <c r="B178" s="1"/>
      <c r="C178" s="1"/>
      <c r="D178" s="1"/>
      <c r="E178" s="1"/>
      <c r="F178" s="6"/>
      <c r="G178" s="6"/>
      <c r="H178" s="6"/>
      <c r="I178" s="6"/>
      <c r="J178" s="6"/>
      <c r="K178" s="6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>
      <c r="A179" s="1"/>
      <c r="B179" s="1"/>
      <c r="C179" s="1"/>
      <c r="D179" s="1"/>
      <c r="E179" s="1"/>
      <c r="F179" s="6"/>
      <c r="G179" s="6"/>
      <c r="H179" s="6"/>
      <c r="I179" s="6"/>
      <c r="J179" s="6"/>
      <c r="K179" s="6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>
      <c r="A180" s="1"/>
      <c r="B180" s="1"/>
      <c r="C180" s="1"/>
      <c r="D180" s="1"/>
      <c r="E180" s="1"/>
      <c r="F180" s="6"/>
      <c r="G180" s="6"/>
      <c r="H180" s="6"/>
      <c r="I180" s="6"/>
      <c r="J180" s="6"/>
      <c r="K180" s="6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>
      <c r="A181" s="1"/>
      <c r="B181" s="1"/>
      <c r="C181" s="1"/>
      <c r="D181" s="1"/>
      <c r="E181" s="1"/>
      <c r="F181" s="6"/>
      <c r="G181" s="6"/>
      <c r="H181" s="6"/>
      <c r="I181" s="6"/>
      <c r="J181" s="6"/>
      <c r="K181" s="6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>
      <c r="A182" s="1"/>
      <c r="B182" s="1"/>
      <c r="C182" s="1"/>
      <c r="D182" s="1"/>
      <c r="E182" s="1"/>
      <c r="F182" s="6"/>
      <c r="G182" s="6"/>
      <c r="H182" s="6"/>
      <c r="I182" s="6"/>
      <c r="J182" s="6"/>
      <c r="K182" s="6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>
      <c r="A183" s="1"/>
      <c r="B183" s="1"/>
      <c r="C183" s="1"/>
      <c r="D183" s="1"/>
      <c r="E183" s="1"/>
      <c r="F183" s="6"/>
      <c r="G183" s="6"/>
      <c r="H183" s="6"/>
      <c r="I183" s="6"/>
      <c r="J183" s="6"/>
      <c r="K183" s="6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>
      <c r="A184" s="1"/>
      <c r="B184" s="1"/>
      <c r="C184" s="1"/>
      <c r="D184" s="1"/>
      <c r="E184" s="1"/>
      <c r="F184" s="6"/>
      <c r="G184" s="6"/>
      <c r="H184" s="6"/>
      <c r="I184" s="6"/>
      <c r="J184" s="6"/>
      <c r="K184" s="6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>
      <c r="A185" s="1"/>
      <c r="B185" s="1"/>
      <c r="C185" s="1"/>
      <c r="D185" s="1"/>
      <c r="E185" s="1"/>
      <c r="F185" s="6"/>
      <c r="G185" s="6"/>
      <c r="H185" s="6"/>
      <c r="I185" s="6"/>
      <c r="J185" s="6"/>
      <c r="K185" s="6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>
      <c r="A186" s="1"/>
      <c r="B186" s="1"/>
      <c r="C186" s="1"/>
      <c r="D186" s="1"/>
      <c r="E186" s="1"/>
      <c r="F186" s="6"/>
      <c r="G186" s="6"/>
      <c r="H186" s="6"/>
      <c r="I186" s="6"/>
      <c r="J186" s="6"/>
      <c r="K186" s="6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>
      <c r="A187" s="1"/>
      <c r="B187" s="1"/>
      <c r="C187" s="1"/>
      <c r="D187" s="1"/>
      <c r="E187" s="1"/>
      <c r="F187" s="6"/>
      <c r="G187" s="6"/>
      <c r="H187" s="6"/>
      <c r="I187" s="6"/>
      <c r="J187" s="6"/>
      <c r="K187" s="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>
      <c r="A188" s="1"/>
      <c r="B188" s="1"/>
      <c r="C188" s="1"/>
      <c r="D188" s="1"/>
      <c r="E188" s="1"/>
      <c r="F188" s="6"/>
      <c r="G188" s="6"/>
      <c r="H188" s="6"/>
      <c r="I188" s="6"/>
      <c r="J188" s="6"/>
      <c r="K188" s="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>
      <c r="A189" s="1"/>
      <c r="B189" s="1"/>
      <c r="C189" s="1"/>
      <c r="D189" s="1"/>
      <c r="E189" s="1"/>
      <c r="F189" s="6"/>
      <c r="G189" s="6"/>
      <c r="H189" s="6"/>
      <c r="I189" s="6"/>
      <c r="J189" s="6"/>
      <c r="K189" s="6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>
      <c r="A190" s="1"/>
      <c r="B190" s="1"/>
      <c r="C190" s="1"/>
      <c r="D190" s="1"/>
      <c r="E190" s="1"/>
      <c r="F190" s="6"/>
      <c r="G190" s="6"/>
      <c r="H190" s="6"/>
      <c r="I190" s="6"/>
      <c r="J190" s="6"/>
      <c r="K190" s="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>
      <c r="A191" s="1"/>
      <c r="B191" s="1"/>
      <c r="C191" s="1"/>
      <c r="D191" s="1"/>
      <c r="E191" s="1"/>
      <c r="F191" s="6"/>
      <c r="G191" s="6"/>
      <c r="H191" s="6"/>
      <c r="I191" s="6"/>
      <c r="J191" s="6"/>
      <c r="K191" s="6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>
      <c r="A192" s="1"/>
      <c r="B192" s="1"/>
      <c r="C192" s="1"/>
      <c r="D192" s="1"/>
      <c r="E192" s="1"/>
      <c r="F192" s="6"/>
      <c r="G192" s="6"/>
      <c r="H192" s="6"/>
      <c r="I192" s="6"/>
      <c r="J192" s="6"/>
      <c r="K192" s="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>
      <c r="A193" s="1"/>
      <c r="B193" s="1"/>
      <c r="C193" s="1"/>
      <c r="D193" s="1"/>
      <c r="E193" s="1"/>
      <c r="F193" s="6"/>
      <c r="G193" s="6"/>
      <c r="H193" s="6"/>
      <c r="I193" s="6"/>
      <c r="J193" s="6"/>
      <c r="K193" s="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>
      <c r="A194" s="1"/>
      <c r="B194" s="1"/>
      <c r="C194" s="1"/>
      <c r="D194" s="1"/>
      <c r="E194" s="1"/>
      <c r="F194" s="6"/>
      <c r="G194" s="6"/>
      <c r="H194" s="6"/>
      <c r="I194" s="6"/>
      <c r="J194" s="6"/>
      <c r="K194" s="6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>
      <c r="A195" s="1"/>
      <c r="B195" s="1"/>
      <c r="C195" s="1"/>
      <c r="D195" s="1"/>
      <c r="E195" s="1"/>
      <c r="F195" s="6"/>
      <c r="G195" s="6"/>
      <c r="H195" s="6"/>
      <c r="I195" s="6"/>
      <c r="J195" s="6"/>
      <c r="K195" s="6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>
      <c r="A196" s="1"/>
      <c r="B196" s="1"/>
      <c r="C196" s="1"/>
      <c r="D196" s="1"/>
      <c r="E196" s="1"/>
      <c r="F196" s="6"/>
      <c r="G196" s="6"/>
      <c r="H196" s="6"/>
      <c r="I196" s="6"/>
      <c r="J196" s="6"/>
      <c r="K196" s="6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>
      <c r="A197" s="1"/>
      <c r="B197" s="1"/>
      <c r="C197" s="1"/>
      <c r="D197" s="1"/>
      <c r="E197" s="1"/>
      <c r="F197" s="6"/>
      <c r="G197" s="6"/>
      <c r="H197" s="6"/>
      <c r="I197" s="6"/>
      <c r="J197" s="6"/>
      <c r="K197" s="6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>
      <c r="A198" s="1"/>
      <c r="B198" s="1"/>
      <c r="C198" s="1"/>
      <c r="D198" s="1"/>
      <c r="E198" s="1"/>
      <c r="F198" s="6"/>
      <c r="G198" s="6"/>
      <c r="H198" s="6"/>
      <c r="I198" s="6"/>
      <c r="J198" s="6"/>
      <c r="K198" s="6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>
      <c r="A199" s="1"/>
      <c r="B199" s="1"/>
      <c r="C199" s="1"/>
      <c r="D199" s="1"/>
      <c r="E199" s="1"/>
      <c r="F199" s="6"/>
      <c r="G199" s="6"/>
      <c r="H199" s="6"/>
      <c r="I199" s="6"/>
      <c r="J199" s="6"/>
      <c r="K199" s="6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>
      <c r="A200" s="1"/>
      <c r="B200" s="1"/>
      <c r="C200" s="1"/>
      <c r="D200" s="1"/>
      <c r="E200" s="1"/>
      <c r="F200" s="6"/>
      <c r="G200" s="6"/>
      <c r="H200" s="6"/>
      <c r="I200" s="6"/>
      <c r="J200" s="6"/>
      <c r="K200" s="6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>
      <c r="A201" s="1"/>
      <c r="B201" s="1"/>
      <c r="C201" s="1"/>
      <c r="D201" s="1"/>
      <c r="E201" s="1"/>
      <c r="F201" s="6"/>
      <c r="G201" s="6"/>
      <c r="H201" s="6"/>
      <c r="I201" s="6"/>
      <c r="J201" s="6"/>
      <c r="K201" s="6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>
      <c r="A202" s="1"/>
      <c r="B202" s="1"/>
      <c r="C202" s="1"/>
      <c r="D202" s="1"/>
      <c r="E202" s="1"/>
      <c r="F202" s="6"/>
      <c r="G202" s="6"/>
      <c r="H202" s="6"/>
      <c r="I202" s="6"/>
      <c r="J202" s="6"/>
      <c r="K202" s="6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>
      <c r="A203" s="1"/>
      <c r="B203" s="1"/>
      <c r="C203" s="1"/>
      <c r="D203" s="1"/>
      <c r="E203" s="1"/>
      <c r="F203" s="6"/>
      <c r="G203" s="6"/>
      <c r="H203" s="6"/>
      <c r="I203" s="6"/>
      <c r="J203" s="6"/>
      <c r="K203" s="6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>
      <c r="A204" s="1"/>
      <c r="B204" s="1"/>
      <c r="C204" s="1"/>
      <c r="D204" s="1"/>
      <c r="E204" s="1"/>
      <c r="F204" s="6"/>
      <c r="G204" s="6"/>
      <c r="H204" s="6"/>
      <c r="I204" s="6"/>
      <c r="J204" s="6"/>
      <c r="K204" s="6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>
      <c r="A205" s="1"/>
      <c r="B205" s="1"/>
      <c r="C205" s="1"/>
      <c r="D205" s="1"/>
      <c r="E205" s="1"/>
      <c r="F205" s="6"/>
      <c r="G205" s="6"/>
      <c r="H205" s="6"/>
      <c r="I205" s="6"/>
      <c r="J205" s="6"/>
      <c r="K205" s="6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>
      <c r="A206" s="1"/>
      <c r="B206" s="1"/>
      <c r="C206" s="1"/>
      <c r="D206" s="1"/>
      <c r="E206" s="1"/>
      <c r="F206" s="6"/>
      <c r="G206" s="6"/>
      <c r="H206" s="6"/>
      <c r="I206" s="6"/>
      <c r="J206" s="6"/>
      <c r="K206" s="6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>
      <c r="A207" s="1"/>
      <c r="B207" s="1"/>
      <c r="C207" s="1"/>
      <c r="D207" s="1"/>
      <c r="E207" s="1"/>
      <c r="F207" s="6"/>
      <c r="G207" s="6"/>
      <c r="H207" s="6"/>
      <c r="I207" s="6"/>
      <c r="J207" s="6"/>
      <c r="K207" s="6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>
      <c r="A208" s="1"/>
      <c r="B208" s="1"/>
      <c r="C208" s="1"/>
      <c r="D208" s="1"/>
      <c r="E208" s="1"/>
      <c r="F208" s="6"/>
      <c r="G208" s="6"/>
      <c r="H208" s="6"/>
      <c r="I208" s="6"/>
      <c r="J208" s="6"/>
      <c r="K208" s="6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>
      <c r="A209" s="1"/>
      <c r="B209" s="1"/>
      <c r="C209" s="1"/>
      <c r="D209" s="1"/>
      <c r="E209" s="1"/>
      <c r="F209" s="6"/>
      <c r="G209" s="6"/>
      <c r="H209" s="6"/>
      <c r="I209" s="6"/>
      <c r="J209" s="6"/>
      <c r="K209" s="6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>
      <c r="A210" s="1"/>
      <c r="B210" s="1"/>
      <c r="C210" s="1"/>
      <c r="D210" s="1"/>
      <c r="E210" s="1"/>
      <c r="F210" s="6"/>
      <c r="G210" s="6"/>
      <c r="H210" s="6"/>
      <c r="I210" s="6"/>
      <c r="J210" s="6"/>
      <c r="K210" s="6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>
      <c r="A211" s="1"/>
      <c r="B211" s="1"/>
      <c r="C211" s="1"/>
      <c r="D211" s="1"/>
      <c r="E211" s="1"/>
      <c r="F211" s="6"/>
      <c r="G211" s="6"/>
      <c r="H211" s="6"/>
      <c r="I211" s="6"/>
      <c r="J211" s="6"/>
      <c r="K211" s="6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>
      <c r="A212" s="1"/>
      <c r="B212" s="1"/>
      <c r="C212" s="1"/>
      <c r="D212" s="1"/>
      <c r="E212" s="1"/>
      <c r="F212" s="6"/>
      <c r="G212" s="6"/>
      <c r="H212" s="6"/>
      <c r="I212" s="6"/>
      <c r="J212" s="6"/>
      <c r="K212" s="6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>
      <c r="A213" s="1"/>
      <c r="B213" s="1"/>
      <c r="C213" s="1"/>
      <c r="D213" s="1"/>
      <c r="E213" s="1"/>
      <c r="F213" s="6"/>
      <c r="G213" s="6"/>
      <c r="H213" s="6"/>
      <c r="I213" s="6"/>
      <c r="J213" s="6"/>
      <c r="K213" s="6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>
      <c r="A214" s="1"/>
      <c r="B214" s="1"/>
      <c r="C214" s="1"/>
      <c r="D214" s="1"/>
      <c r="E214" s="1"/>
      <c r="F214" s="6"/>
      <c r="G214" s="6"/>
      <c r="H214" s="6"/>
      <c r="I214" s="6"/>
      <c r="J214" s="6"/>
      <c r="K214" s="6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>
      <c r="A215" s="1"/>
      <c r="B215" s="1"/>
      <c r="C215" s="1"/>
      <c r="D215" s="1"/>
      <c r="E215" s="1"/>
      <c r="F215" s="6"/>
      <c r="G215" s="6"/>
      <c r="H215" s="6"/>
      <c r="I215" s="6"/>
      <c r="J215" s="6"/>
      <c r="K215" s="6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>
      <c r="A216" s="1"/>
      <c r="B216" s="1"/>
      <c r="C216" s="1"/>
      <c r="D216" s="1"/>
      <c r="E216" s="1"/>
      <c r="F216" s="6"/>
      <c r="G216" s="6"/>
      <c r="H216" s="6"/>
      <c r="I216" s="6"/>
      <c r="J216" s="6"/>
      <c r="K216" s="6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>
      <c r="A217" s="1"/>
      <c r="B217" s="1"/>
      <c r="C217" s="1"/>
      <c r="D217" s="1"/>
      <c r="E217" s="1"/>
      <c r="F217" s="6"/>
      <c r="G217" s="6"/>
      <c r="H217" s="6"/>
      <c r="I217" s="6"/>
      <c r="J217" s="6"/>
      <c r="K217" s="6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>
      <c r="A218" s="1"/>
      <c r="B218" s="1"/>
      <c r="C218" s="1"/>
      <c r="D218" s="1"/>
      <c r="E218" s="1"/>
      <c r="F218" s="6"/>
      <c r="G218" s="6"/>
      <c r="H218" s="6"/>
      <c r="I218" s="6"/>
      <c r="J218" s="6"/>
      <c r="K218" s="6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>
      <c r="A219" s="1"/>
      <c r="B219" s="1"/>
      <c r="C219" s="1"/>
      <c r="D219" s="1"/>
      <c r="E219" s="1"/>
      <c r="F219" s="6"/>
      <c r="G219" s="6"/>
      <c r="H219" s="6"/>
      <c r="I219" s="6"/>
      <c r="J219" s="6"/>
      <c r="K219" s="6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>
      <c r="A220" s="1"/>
      <c r="B220" s="1"/>
      <c r="C220" s="1"/>
      <c r="D220" s="1"/>
      <c r="E220" s="1"/>
      <c r="F220" s="6"/>
      <c r="G220" s="6"/>
      <c r="H220" s="6"/>
      <c r="I220" s="6"/>
      <c r="J220" s="6"/>
      <c r="K220" s="6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>
      <c r="A221" s="1"/>
      <c r="B221" s="1"/>
      <c r="C221" s="1"/>
      <c r="D221" s="1"/>
      <c r="E221" s="1"/>
      <c r="F221" s="6"/>
      <c r="G221" s="6"/>
      <c r="H221" s="6"/>
      <c r="I221" s="6"/>
      <c r="J221" s="6"/>
      <c r="K221" s="6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>
      <c r="A222" s="1"/>
      <c r="B222" s="1"/>
      <c r="C222" s="1"/>
      <c r="D222" s="1"/>
      <c r="E222" s="1"/>
      <c r="F222" s="6"/>
      <c r="G222" s="6"/>
      <c r="H222" s="6"/>
      <c r="I222" s="6"/>
      <c r="J222" s="6"/>
      <c r="K222" s="6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>
      <c r="A223" s="1"/>
      <c r="B223" s="1"/>
      <c r="C223" s="1"/>
      <c r="D223" s="1"/>
      <c r="E223" s="1"/>
      <c r="F223" s="6"/>
      <c r="G223" s="6"/>
      <c r="H223" s="6"/>
      <c r="I223" s="6"/>
      <c r="J223" s="6"/>
      <c r="K223" s="6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>
      <c r="A224" s="1"/>
      <c r="B224" s="1"/>
      <c r="C224" s="1"/>
      <c r="D224" s="1"/>
      <c r="E224" s="1"/>
      <c r="F224" s="6"/>
      <c r="G224" s="6"/>
      <c r="H224" s="6"/>
      <c r="I224" s="6"/>
      <c r="J224" s="6"/>
      <c r="K224" s="6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>
      <c r="A225" s="1"/>
      <c r="B225" s="1"/>
      <c r="C225" s="1"/>
      <c r="D225" s="1"/>
      <c r="E225" s="1"/>
      <c r="F225" s="6"/>
      <c r="G225" s="6"/>
      <c r="H225" s="6"/>
      <c r="I225" s="6"/>
      <c r="J225" s="6"/>
      <c r="K225" s="6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>
      <c r="A226" s="1"/>
      <c r="B226" s="1"/>
      <c r="C226" s="1"/>
      <c r="D226" s="1"/>
      <c r="E226" s="1"/>
      <c r="F226" s="6"/>
      <c r="G226" s="6"/>
      <c r="H226" s="6"/>
      <c r="I226" s="6"/>
      <c r="J226" s="6"/>
      <c r="K226" s="6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>
      <c r="A227" s="1"/>
      <c r="B227" s="1"/>
      <c r="C227" s="1"/>
      <c r="D227" s="1"/>
      <c r="E227" s="1"/>
      <c r="F227" s="6"/>
      <c r="G227" s="6"/>
      <c r="H227" s="6"/>
      <c r="I227" s="6"/>
      <c r="J227" s="6"/>
      <c r="K227" s="6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>
      <c r="A228" s="1"/>
      <c r="B228" s="1"/>
      <c r="C228" s="1"/>
      <c r="D228" s="1"/>
      <c r="E228" s="1"/>
      <c r="F228" s="6"/>
      <c r="G228" s="6"/>
      <c r="H228" s="6"/>
      <c r="I228" s="6"/>
      <c r="J228" s="6"/>
      <c r="K228" s="6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>
      <c r="A229" s="1"/>
      <c r="B229" s="1"/>
      <c r="C229" s="1"/>
      <c r="D229" s="1"/>
      <c r="E229" s="1"/>
      <c r="F229" s="6"/>
      <c r="G229" s="6"/>
      <c r="H229" s="6"/>
      <c r="I229" s="6"/>
      <c r="J229" s="6"/>
      <c r="K229" s="6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>
      <c r="A230" s="1"/>
      <c r="B230" s="1"/>
      <c r="C230" s="1"/>
      <c r="D230" s="1"/>
      <c r="E230" s="1"/>
      <c r="F230" s="6"/>
      <c r="G230" s="6"/>
      <c r="H230" s="6"/>
      <c r="I230" s="6"/>
      <c r="J230" s="6"/>
      <c r="K230" s="6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>
      <c r="A231" s="1"/>
      <c r="B231" s="1"/>
      <c r="C231" s="1"/>
      <c r="D231" s="1"/>
      <c r="E231" s="1"/>
      <c r="F231" s="6"/>
      <c r="G231" s="6"/>
      <c r="H231" s="6"/>
      <c r="I231" s="6"/>
      <c r="J231" s="6"/>
      <c r="K231" s="6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>
      <c r="A232" s="1"/>
      <c r="B232" s="1"/>
      <c r="C232" s="1"/>
      <c r="D232" s="1"/>
      <c r="E232" s="1"/>
      <c r="F232" s="6"/>
      <c r="G232" s="6"/>
      <c r="H232" s="6"/>
      <c r="I232" s="6"/>
      <c r="J232" s="6"/>
      <c r="K232" s="6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>
      <c r="A233" s="1"/>
      <c r="B233" s="1"/>
      <c r="C233" s="1"/>
      <c r="D233" s="1"/>
      <c r="E233" s="1"/>
      <c r="F233" s="6"/>
      <c r="G233" s="6"/>
      <c r="H233" s="6"/>
      <c r="I233" s="6"/>
      <c r="J233" s="6"/>
      <c r="K233" s="6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>
      <c r="A234" s="1"/>
      <c r="B234" s="1"/>
      <c r="C234" s="1"/>
      <c r="D234" s="1"/>
      <c r="E234" s="1"/>
      <c r="F234" s="6"/>
      <c r="G234" s="6"/>
      <c r="H234" s="6"/>
      <c r="I234" s="6"/>
      <c r="J234" s="6"/>
      <c r="K234" s="6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>
      <c r="A235" s="1"/>
      <c r="B235" s="1"/>
      <c r="C235" s="1"/>
      <c r="D235" s="1"/>
      <c r="E235" s="1"/>
      <c r="F235" s="6"/>
      <c r="G235" s="6"/>
      <c r="H235" s="6"/>
      <c r="I235" s="6"/>
      <c r="J235" s="6"/>
      <c r="K235" s="6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>
      <c r="A236" s="1"/>
      <c r="B236" s="1"/>
      <c r="C236" s="1"/>
      <c r="D236" s="1"/>
      <c r="E236" s="1"/>
      <c r="F236" s="6"/>
      <c r="G236" s="6"/>
      <c r="H236" s="6"/>
      <c r="I236" s="6"/>
      <c r="J236" s="6"/>
      <c r="K236" s="6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>
      <c r="A237" s="1"/>
      <c r="B237" s="1"/>
      <c r="C237" s="1"/>
      <c r="D237" s="1"/>
      <c r="E237" s="1"/>
      <c r="F237" s="6"/>
      <c r="G237" s="6"/>
      <c r="H237" s="6"/>
      <c r="I237" s="6"/>
      <c r="J237" s="6"/>
      <c r="K237" s="6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>
      <c r="A238" s="1"/>
      <c r="B238" s="1"/>
      <c r="C238" s="1"/>
      <c r="D238" s="1"/>
      <c r="E238" s="1"/>
      <c r="F238" s="6"/>
      <c r="G238" s="6"/>
      <c r="H238" s="6"/>
      <c r="I238" s="6"/>
      <c r="J238" s="6"/>
      <c r="K238" s="6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>
      <c r="A239" s="1"/>
      <c r="B239" s="1"/>
      <c r="C239" s="1"/>
      <c r="D239" s="1"/>
      <c r="E239" s="1"/>
      <c r="F239" s="6"/>
      <c r="G239" s="6"/>
      <c r="H239" s="6"/>
      <c r="I239" s="6"/>
      <c r="J239" s="6"/>
      <c r="K239" s="6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>
      <c r="A240" s="1"/>
      <c r="B240" s="1"/>
      <c r="C240" s="1"/>
      <c r="D240" s="1"/>
      <c r="E240" s="1"/>
      <c r="F240" s="6"/>
      <c r="G240" s="6"/>
      <c r="H240" s="6"/>
      <c r="I240" s="6"/>
      <c r="J240" s="6"/>
      <c r="K240" s="6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>
      <c r="A241" s="1"/>
      <c r="B241" s="1"/>
      <c r="C241" s="1"/>
      <c r="D241" s="1"/>
      <c r="E241" s="1"/>
      <c r="F241" s="6"/>
      <c r="G241" s="6"/>
      <c r="H241" s="6"/>
      <c r="I241" s="6"/>
      <c r="J241" s="6"/>
      <c r="K241" s="6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>
      <c r="A242" s="1"/>
      <c r="B242" s="1"/>
      <c r="C242" s="1"/>
      <c r="D242" s="1"/>
      <c r="E242" s="1"/>
      <c r="F242" s="6"/>
      <c r="G242" s="6"/>
      <c r="H242" s="6"/>
      <c r="I242" s="6"/>
      <c r="J242" s="6"/>
      <c r="K242" s="6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>
      <c r="A243" s="1"/>
      <c r="B243" s="1"/>
      <c r="C243" s="1"/>
      <c r="D243" s="1"/>
      <c r="E243" s="1"/>
      <c r="F243" s="6"/>
      <c r="G243" s="6"/>
      <c r="H243" s="6"/>
      <c r="I243" s="6"/>
      <c r="J243" s="6"/>
      <c r="K243" s="6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>
      <c r="A244" s="1"/>
      <c r="B244" s="1"/>
      <c r="C244" s="1"/>
      <c r="D244" s="1"/>
      <c r="E244" s="1"/>
      <c r="F244" s="6"/>
      <c r="G244" s="6"/>
      <c r="H244" s="6"/>
      <c r="I244" s="6"/>
      <c r="J244" s="6"/>
      <c r="K244" s="6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>
      <c r="A245" s="1"/>
      <c r="B245" s="1"/>
      <c r="C245" s="1"/>
      <c r="D245" s="1"/>
      <c r="E245" s="1"/>
      <c r="F245" s="6"/>
      <c r="G245" s="6"/>
      <c r="H245" s="6"/>
      <c r="I245" s="6"/>
      <c r="J245" s="6"/>
      <c r="K245" s="6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>
      <c r="A246" s="1"/>
      <c r="B246" s="1"/>
      <c r="C246" s="1"/>
      <c r="D246" s="1"/>
      <c r="E246" s="1"/>
      <c r="F246" s="6"/>
      <c r="G246" s="6"/>
      <c r="H246" s="6"/>
      <c r="I246" s="6"/>
      <c r="J246" s="6"/>
      <c r="K246" s="6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>
      <c r="A247" s="1"/>
      <c r="B247" s="1"/>
      <c r="C247" s="1"/>
      <c r="D247" s="1"/>
      <c r="E247" s="1"/>
      <c r="F247" s="6"/>
      <c r="G247" s="6"/>
      <c r="H247" s="6"/>
      <c r="I247" s="6"/>
      <c r="J247" s="6"/>
      <c r="K247" s="6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>
      <c r="A248" s="1"/>
      <c r="B248" s="1"/>
      <c r="C248" s="1"/>
      <c r="D248" s="1"/>
      <c r="E248" s="1"/>
      <c r="F248" s="6"/>
      <c r="G248" s="6"/>
      <c r="H248" s="6"/>
      <c r="I248" s="6"/>
      <c r="J248" s="6"/>
      <c r="K248" s="6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>
      <c r="A249" s="1"/>
      <c r="B249" s="1"/>
      <c r="C249" s="1"/>
      <c r="D249" s="1"/>
      <c r="E249" s="1"/>
      <c r="F249" s="6"/>
      <c r="G249" s="6"/>
      <c r="H249" s="6"/>
      <c r="I249" s="6"/>
      <c r="J249" s="6"/>
      <c r="K249" s="6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>
      <c r="A250" s="1"/>
      <c r="B250" s="1"/>
      <c r="C250" s="1"/>
      <c r="D250" s="1"/>
      <c r="E250" s="1"/>
      <c r="F250" s="6"/>
      <c r="G250" s="6"/>
      <c r="H250" s="6"/>
      <c r="I250" s="6"/>
      <c r="J250" s="6"/>
      <c r="K250" s="6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>
      <c r="A251" s="1"/>
      <c r="B251" s="1"/>
      <c r="C251" s="1"/>
      <c r="D251" s="1"/>
      <c r="E251" s="1"/>
      <c r="F251" s="6"/>
      <c r="G251" s="6"/>
      <c r="H251" s="6"/>
      <c r="I251" s="6"/>
      <c r="J251" s="6"/>
      <c r="K251" s="6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>
      <c r="A252" s="1"/>
      <c r="B252" s="1"/>
      <c r="C252" s="1"/>
      <c r="D252" s="1"/>
      <c r="E252" s="1"/>
      <c r="F252" s="6"/>
      <c r="G252" s="6"/>
      <c r="H252" s="6"/>
      <c r="I252" s="6"/>
      <c r="J252" s="6"/>
      <c r="K252" s="6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>
      <c r="A253" s="1"/>
      <c r="B253" s="1"/>
      <c r="C253" s="1"/>
      <c r="D253" s="1"/>
      <c r="E253" s="1"/>
      <c r="F253" s="6"/>
      <c r="G253" s="6"/>
      <c r="H253" s="6"/>
      <c r="I253" s="6"/>
      <c r="J253" s="6"/>
      <c r="K253" s="6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>
      <c r="A254" s="1"/>
      <c r="B254" s="1"/>
      <c r="C254" s="1"/>
      <c r="D254" s="1"/>
      <c r="E254" s="1"/>
      <c r="F254" s="6"/>
      <c r="G254" s="6"/>
      <c r="H254" s="6"/>
      <c r="I254" s="6"/>
      <c r="J254" s="6"/>
      <c r="K254" s="6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>
      <c r="A255" s="1"/>
      <c r="B255" s="1"/>
      <c r="C255" s="1"/>
      <c r="D255" s="1"/>
      <c r="E255" s="1"/>
      <c r="F255" s="6"/>
      <c r="G255" s="6"/>
      <c r="H255" s="6"/>
      <c r="I255" s="6"/>
      <c r="J255" s="6"/>
      <c r="K255" s="6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>
      <c r="A256" s="1"/>
      <c r="B256" s="1"/>
      <c r="C256" s="1"/>
      <c r="D256" s="1"/>
      <c r="E256" s="1"/>
      <c r="F256" s="6"/>
      <c r="G256" s="6"/>
      <c r="H256" s="6"/>
      <c r="I256" s="6"/>
      <c r="J256" s="6"/>
      <c r="K256" s="6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>
      <c r="A257" s="1"/>
      <c r="B257" s="1"/>
      <c r="C257" s="1"/>
      <c r="D257" s="1"/>
      <c r="E257" s="1"/>
      <c r="F257" s="6"/>
      <c r="G257" s="6"/>
      <c r="H257" s="6"/>
      <c r="I257" s="6"/>
      <c r="J257" s="6"/>
      <c r="K257" s="6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>
      <c r="A258" s="1"/>
      <c r="B258" s="1"/>
      <c r="C258" s="1"/>
      <c r="D258" s="1"/>
      <c r="E258" s="1"/>
      <c r="F258" s="6"/>
      <c r="G258" s="6"/>
      <c r="H258" s="6"/>
      <c r="I258" s="6"/>
      <c r="J258" s="6"/>
      <c r="K258" s="6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>
      <c r="A259" s="1"/>
      <c r="B259" s="1"/>
      <c r="C259" s="1"/>
      <c r="D259" s="1"/>
      <c r="E259" s="1"/>
      <c r="F259" s="6"/>
      <c r="G259" s="6"/>
      <c r="H259" s="6"/>
      <c r="I259" s="6"/>
      <c r="J259" s="6"/>
      <c r="K259" s="6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>
      <c r="A260" s="1"/>
      <c r="B260" s="1"/>
      <c r="C260" s="1"/>
      <c r="D260" s="1"/>
      <c r="E260" s="1"/>
      <c r="F260" s="6"/>
      <c r="G260" s="6"/>
      <c r="H260" s="6"/>
      <c r="I260" s="6"/>
      <c r="J260" s="6"/>
      <c r="K260" s="6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>
      <c r="A261" s="1"/>
      <c r="B261" s="1"/>
      <c r="C261" s="1"/>
      <c r="D261" s="1"/>
      <c r="E261" s="1"/>
      <c r="F261" s="6"/>
      <c r="G261" s="6"/>
      <c r="H261" s="6"/>
      <c r="I261" s="6"/>
      <c r="J261" s="6"/>
      <c r="K261" s="6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>
      <c r="A262" s="1"/>
      <c r="B262" s="1"/>
      <c r="C262" s="1"/>
      <c r="D262" s="1"/>
      <c r="E262" s="1"/>
      <c r="F262" s="6"/>
      <c r="G262" s="6"/>
      <c r="H262" s="6"/>
      <c r="I262" s="6"/>
      <c r="J262" s="6"/>
      <c r="K262" s="6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>
      <c r="A263" s="1"/>
      <c r="B263" s="1"/>
      <c r="C263" s="1"/>
      <c r="D263" s="1"/>
      <c r="E263" s="1"/>
      <c r="F263" s="6"/>
      <c r="G263" s="6"/>
      <c r="H263" s="6"/>
      <c r="I263" s="6"/>
      <c r="J263" s="6"/>
      <c r="K263" s="6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>
      <c r="A264" s="1"/>
      <c r="B264" s="1"/>
      <c r="C264" s="1"/>
      <c r="D264" s="1"/>
      <c r="E264" s="1"/>
      <c r="F264" s="6"/>
      <c r="G264" s="6"/>
      <c r="H264" s="6"/>
      <c r="I264" s="6"/>
      <c r="J264" s="6"/>
      <c r="K264" s="6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>
      <c r="A265" s="1"/>
      <c r="B265" s="1"/>
      <c r="C265" s="1"/>
      <c r="D265" s="1"/>
      <c r="E265" s="1"/>
      <c r="F265" s="6"/>
      <c r="G265" s="6"/>
      <c r="H265" s="6"/>
      <c r="I265" s="6"/>
      <c r="J265" s="6"/>
      <c r="K265" s="6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>
      <c r="A266" s="1"/>
      <c r="B266" s="1"/>
      <c r="C266" s="1"/>
      <c r="D266" s="1"/>
      <c r="E266" s="1"/>
      <c r="F266" s="6"/>
      <c r="G266" s="6"/>
      <c r="H266" s="6"/>
      <c r="I266" s="6"/>
      <c r="J266" s="6"/>
      <c r="K266" s="6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>
      <c r="A267" s="1"/>
      <c r="B267" s="1"/>
      <c r="C267" s="1"/>
      <c r="D267" s="1"/>
      <c r="E267" s="1"/>
      <c r="F267" s="6"/>
      <c r="G267" s="6"/>
      <c r="H267" s="6"/>
      <c r="I267" s="6"/>
      <c r="J267" s="6"/>
      <c r="K267" s="6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>
      <c r="A268" s="1"/>
      <c r="B268" s="1"/>
      <c r="C268" s="1"/>
      <c r="D268" s="1"/>
      <c r="E268" s="1"/>
      <c r="F268" s="6"/>
      <c r="G268" s="6"/>
      <c r="H268" s="6"/>
      <c r="I268" s="6"/>
      <c r="J268" s="6"/>
      <c r="K268" s="6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>
      <c r="A269" s="1"/>
      <c r="B269" s="1"/>
      <c r="C269" s="1"/>
      <c r="D269" s="1"/>
      <c r="E269" s="1"/>
      <c r="F269" s="6"/>
      <c r="G269" s="6"/>
      <c r="H269" s="6"/>
      <c r="I269" s="6"/>
      <c r="J269" s="6"/>
      <c r="K269" s="6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>
      <c r="A270" s="1"/>
      <c r="B270" s="1"/>
      <c r="C270" s="1"/>
      <c r="D270" s="1"/>
      <c r="E270" s="1"/>
      <c r="F270" s="6"/>
      <c r="G270" s="6"/>
      <c r="H270" s="6"/>
      <c r="I270" s="6"/>
      <c r="J270" s="6"/>
      <c r="K270" s="6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>
      <c r="A271" s="1"/>
      <c r="B271" s="1"/>
      <c r="C271" s="1"/>
      <c r="D271" s="1"/>
      <c r="E271" s="1"/>
      <c r="F271" s="6"/>
      <c r="G271" s="6"/>
      <c r="H271" s="6"/>
      <c r="I271" s="6"/>
      <c r="J271" s="6"/>
      <c r="K271" s="6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>
      <c r="A272" s="1"/>
      <c r="B272" s="1"/>
      <c r="C272" s="1"/>
      <c r="D272" s="1"/>
      <c r="E272" s="1"/>
      <c r="F272" s="6"/>
      <c r="G272" s="6"/>
      <c r="H272" s="6"/>
      <c r="I272" s="6"/>
      <c r="J272" s="6"/>
      <c r="K272" s="6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>
      <c r="A273" s="1"/>
      <c r="B273" s="1"/>
      <c r="C273" s="1"/>
      <c r="D273" s="1"/>
      <c r="E273" s="1"/>
      <c r="F273" s="6"/>
      <c r="G273" s="6"/>
      <c r="H273" s="6"/>
      <c r="I273" s="6"/>
      <c r="J273" s="6"/>
      <c r="K273" s="6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>
      <c r="A274" s="1"/>
      <c r="B274" s="1"/>
      <c r="C274" s="1"/>
      <c r="D274" s="1"/>
      <c r="E274" s="1"/>
      <c r="F274" s="6"/>
      <c r="G274" s="6"/>
      <c r="H274" s="6"/>
      <c r="I274" s="6"/>
      <c r="J274" s="6"/>
      <c r="K274" s="6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>
      <c r="A275" s="1"/>
      <c r="B275" s="1"/>
      <c r="C275" s="1"/>
      <c r="D275" s="1"/>
      <c r="E275" s="1"/>
      <c r="F275" s="6"/>
      <c r="G275" s="6"/>
      <c r="H275" s="6"/>
      <c r="I275" s="6"/>
      <c r="J275" s="6"/>
      <c r="K275" s="6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>
      <c r="A276" s="1"/>
      <c r="B276" s="1"/>
      <c r="C276" s="1"/>
      <c r="D276" s="1"/>
      <c r="E276" s="1"/>
      <c r="F276" s="6"/>
      <c r="G276" s="6"/>
      <c r="H276" s="6"/>
      <c r="I276" s="6"/>
      <c r="J276" s="6"/>
      <c r="K276" s="6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>
      <c r="A277" s="1"/>
      <c r="B277" s="1"/>
      <c r="C277" s="1"/>
      <c r="D277" s="1"/>
      <c r="E277" s="1"/>
      <c r="F277" s="6"/>
      <c r="G277" s="6"/>
      <c r="H277" s="6"/>
      <c r="I277" s="6"/>
      <c r="J277" s="6"/>
      <c r="K277" s="6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>
      <c r="A278" s="1"/>
      <c r="B278" s="1"/>
      <c r="C278" s="1"/>
      <c r="D278" s="1"/>
      <c r="E278" s="1"/>
      <c r="F278" s="6"/>
      <c r="G278" s="6"/>
      <c r="H278" s="6"/>
      <c r="I278" s="6"/>
      <c r="J278" s="6"/>
      <c r="K278" s="6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>
      <c r="A279" s="1"/>
      <c r="B279" s="1"/>
      <c r="C279" s="1"/>
      <c r="D279" s="1"/>
      <c r="E279" s="1"/>
      <c r="F279" s="6"/>
      <c r="G279" s="6"/>
      <c r="H279" s="6"/>
      <c r="I279" s="6"/>
      <c r="J279" s="6"/>
      <c r="K279" s="6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>
      <c r="A280" s="1"/>
      <c r="B280" s="1"/>
      <c r="C280" s="1"/>
      <c r="D280" s="1"/>
      <c r="E280" s="1"/>
      <c r="F280" s="6"/>
      <c r="G280" s="6"/>
      <c r="H280" s="6"/>
      <c r="I280" s="6"/>
      <c r="J280" s="6"/>
      <c r="K280" s="6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>
      <c r="A281" s="1"/>
      <c r="B281" s="1"/>
      <c r="C281" s="1"/>
      <c r="D281" s="1"/>
      <c r="E281" s="1"/>
      <c r="F281" s="6"/>
      <c r="G281" s="6"/>
      <c r="H281" s="6"/>
      <c r="I281" s="6"/>
      <c r="J281" s="6"/>
      <c r="K281" s="6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>
      <c r="A282" s="1"/>
      <c r="B282" s="1"/>
      <c r="C282" s="1"/>
      <c r="D282" s="1"/>
      <c r="E282" s="1"/>
      <c r="F282" s="6"/>
      <c r="G282" s="6"/>
      <c r="H282" s="6"/>
      <c r="I282" s="6"/>
      <c r="J282" s="6"/>
      <c r="K282" s="6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>
      <c r="A283" s="1"/>
      <c r="B283" s="1"/>
      <c r="C283" s="1"/>
      <c r="D283" s="1"/>
      <c r="E283" s="1"/>
      <c r="F283" s="6"/>
      <c r="G283" s="6"/>
      <c r="H283" s="6"/>
      <c r="I283" s="6"/>
      <c r="J283" s="6"/>
      <c r="K283" s="6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>
      <c r="A284" s="1"/>
      <c r="B284" s="1"/>
      <c r="C284" s="1"/>
      <c r="D284" s="1"/>
      <c r="E284" s="1"/>
      <c r="F284" s="6"/>
      <c r="G284" s="6"/>
      <c r="H284" s="6"/>
      <c r="I284" s="6"/>
      <c r="J284" s="6"/>
      <c r="K284" s="6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>
      <c r="A285" s="1"/>
      <c r="B285" s="1"/>
      <c r="C285" s="1"/>
      <c r="D285" s="1"/>
      <c r="E285" s="1"/>
      <c r="F285" s="6"/>
      <c r="G285" s="6"/>
      <c r="H285" s="6"/>
      <c r="I285" s="6"/>
      <c r="J285" s="6"/>
      <c r="K285" s="6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>
      <c r="A286" s="1"/>
      <c r="B286" s="1"/>
      <c r="C286" s="1"/>
      <c r="D286" s="1"/>
      <c r="E286" s="1"/>
      <c r="F286" s="6"/>
      <c r="G286" s="6"/>
      <c r="H286" s="6"/>
      <c r="I286" s="6"/>
      <c r="J286" s="6"/>
      <c r="K286" s="6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>
      <c r="A287" s="1"/>
      <c r="B287" s="1"/>
      <c r="C287" s="1"/>
      <c r="D287" s="1"/>
      <c r="E287" s="1"/>
      <c r="F287" s="6"/>
      <c r="G287" s="6"/>
      <c r="H287" s="6"/>
      <c r="I287" s="6"/>
      <c r="J287" s="6"/>
      <c r="K287" s="6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>
      <c r="A288" s="1"/>
      <c r="B288" s="1"/>
      <c r="C288" s="1"/>
      <c r="D288" s="1"/>
      <c r="E288" s="1"/>
      <c r="F288" s="6"/>
      <c r="G288" s="6"/>
      <c r="H288" s="6"/>
      <c r="I288" s="6"/>
      <c r="J288" s="6"/>
      <c r="K288" s="6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>
      <c r="A289" s="1"/>
      <c r="B289" s="1"/>
      <c r="C289" s="1"/>
      <c r="D289" s="1"/>
      <c r="E289" s="1"/>
      <c r="F289" s="6"/>
      <c r="G289" s="6"/>
      <c r="H289" s="6"/>
      <c r="I289" s="6"/>
      <c r="J289" s="6"/>
      <c r="K289" s="6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>
      <c r="A290" s="1"/>
      <c r="B290" s="1"/>
      <c r="C290" s="1"/>
      <c r="D290" s="1"/>
      <c r="E290" s="1"/>
      <c r="F290" s="6"/>
      <c r="G290" s="6"/>
      <c r="H290" s="6"/>
      <c r="I290" s="6"/>
      <c r="J290" s="6"/>
      <c r="K290" s="6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>
      <c r="A291" s="1"/>
      <c r="B291" s="1"/>
      <c r="C291" s="1"/>
      <c r="D291" s="1"/>
      <c r="E291" s="1"/>
      <c r="F291" s="6"/>
      <c r="G291" s="6"/>
      <c r="H291" s="6"/>
      <c r="I291" s="6"/>
      <c r="J291" s="6"/>
      <c r="K291" s="6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>
      <c r="A292" s="1"/>
      <c r="B292" s="1"/>
      <c r="C292" s="1"/>
      <c r="D292" s="1"/>
      <c r="E292" s="1"/>
      <c r="F292" s="6"/>
      <c r="G292" s="6"/>
      <c r="H292" s="6"/>
      <c r="I292" s="6"/>
      <c r="J292" s="6"/>
      <c r="K292" s="6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>
      <c r="A293" s="1"/>
      <c r="B293" s="1"/>
      <c r="C293" s="1"/>
      <c r="D293" s="1"/>
      <c r="E293" s="1"/>
      <c r="F293" s="6"/>
      <c r="G293" s="6"/>
      <c r="H293" s="6"/>
      <c r="I293" s="6"/>
      <c r="J293" s="6"/>
      <c r="K293" s="6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>
      <c r="A294" s="1"/>
      <c r="B294" s="1"/>
      <c r="C294" s="1"/>
      <c r="D294" s="1"/>
      <c r="E294" s="1"/>
      <c r="F294" s="6"/>
      <c r="G294" s="6"/>
      <c r="H294" s="6"/>
      <c r="I294" s="6"/>
      <c r="J294" s="6"/>
      <c r="K294" s="6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>
      <c r="A295" s="1"/>
      <c r="B295" s="1"/>
      <c r="C295" s="1"/>
      <c r="D295" s="1"/>
      <c r="E295" s="1"/>
      <c r="F295" s="6"/>
      <c r="G295" s="6"/>
      <c r="H295" s="6"/>
      <c r="I295" s="6"/>
      <c r="J295" s="6"/>
      <c r="K295" s="6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</sheetData>
  <mergeCells count="13">
    <mergeCell ref="A21:C21"/>
    <mergeCell ref="A52:C52"/>
    <mergeCell ref="A53:C53"/>
    <mergeCell ref="AD1:AH1"/>
    <mergeCell ref="O1:O2"/>
    <mergeCell ref="P1:P2"/>
    <mergeCell ref="Q1:Q2"/>
    <mergeCell ref="S1:AA1"/>
    <mergeCell ref="A1:A2"/>
    <mergeCell ref="B1:B2"/>
    <mergeCell ref="C1:C2"/>
    <mergeCell ref="D1:G1"/>
    <mergeCell ref="H1:H2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DE_BUTEMBO</dc:creator>
  <cp:lastModifiedBy>DE_BUTEMBO</cp:lastModifiedBy>
  <cp:lastPrinted>2023-10-18T08:53:37Z</cp:lastPrinted>
  <dcterms:created xsi:type="dcterms:W3CDTF">2023-09-18T11:13:44Z</dcterms:created>
  <dcterms:modified xsi:type="dcterms:W3CDTF">2023-12-18T13:52:59Z</dcterms:modified>
</cp:coreProperties>
</file>