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HMI\sem 4\prak scpk\scpk-tugas-6-f-ahp\"/>
    </mc:Choice>
  </mc:AlternateContent>
  <xr:revisionPtr revIDLastSave="0" documentId="13_ncr:1_{56FE901C-1AE3-455F-9082-6EA74A8DBE1A}" xr6:coauthVersionLast="45" xr6:coauthVersionMax="45" xr10:uidLastSave="{00000000-0000-0000-0000-000000000000}"/>
  <bookViews>
    <workbookView xWindow="-120" yWindow="-120" windowWidth="20730" windowHeight="11760" xr2:uid="{61613467-01E1-44F9-8A56-E9319EF4D8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D33" i="1"/>
  <c r="D35" i="1" s="1"/>
  <c r="I34" i="1" s="1"/>
  <c r="B34" i="1"/>
  <c r="I25" i="1"/>
  <c r="B26" i="1"/>
  <c r="I18" i="1"/>
  <c r="C35" i="1"/>
  <c r="H34" i="1" s="1"/>
  <c r="B33" i="1"/>
  <c r="D28" i="1"/>
  <c r="I27" i="1" s="1"/>
  <c r="C27" i="1"/>
  <c r="C28" i="1" s="1"/>
  <c r="H26" i="1" s="1"/>
  <c r="B27" i="1"/>
  <c r="B19" i="1"/>
  <c r="B21" i="1" s="1"/>
  <c r="G20" i="1" s="1"/>
  <c r="C20" i="1"/>
  <c r="C21" i="1" s="1"/>
  <c r="H19" i="1" s="1"/>
  <c r="B20" i="1"/>
  <c r="D21" i="1"/>
  <c r="I19" i="1" s="1"/>
  <c r="H12" i="1"/>
  <c r="C14" i="1"/>
  <c r="H13" i="1" s="1"/>
  <c r="B14" i="1"/>
  <c r="G11" i="1" s="1"/>
  <c r="B12" i="1"/>
  <c r="D12" i="1"/>
  <c r="D11" i="1"/>
  <c r="I32" i="1" l="1"/>
  <c r="I35" i="1" s="1"/>
  <c r="H32" i="1"/>
  <c r="H35" i="1" s="1"/>
  <c r="I33" i="1"/>
  <c r="H27" i="1"/>
  <c r="I26" i="1"/>
  <c r="I28" i="1" s="1"/>
  <c r="H25" i="1"/>
  <c r="H28" i="1" s="1"/>
  <c r="G19" i="1"/>
  <c r="H18" i="1"/>
  <c r="I20" i="1"/>
  <c r="I21" i="1" s="1"/>
  <c r="G18" i="1"/>
  <c r="J18" i="1" s="1"/>
  <c r="B39" i="1" s="1"/>
  <c r="H20" i="1"/>
  <c r="J20" i="1" s="1"/>
  <c r="B41" i="1" s="1"/>
  <c r="G13" i="1"/>
  <c r="J13" i="1" s="1"/>
  <c r="E41" i="1" s="1"/>
  <c r="D14" i="1"/>
  <c r="I13" i="1" s="1"/>
  <c r="H11" i="1"/>
  <c r="H14" i="1" s="1"/>
  <c r="G12" i="1"/>
  <c r="B35" i="1"/>
  <c r="B28" i="1"/>
  <c r="G32" i="1" l="1"/>
  <c r="G34" i="1"/>
  <c r="J34" i="1" s="1"/>
  <c r="D41" i="1" s="1"/>
  <c r="G33" i="1"/>
  <c r="J33" i="1" s="1"/>
  <c r="D40" i="1" s="1"/>
  <c r="G26" i="1"/>
  <c r="J26" i="1" s="1"/>
  <c r="C40" i="1" s="1"/>
  <c r="G25" i="1"/>
  <c r="G27" i="1"/>
  <c r="J27" i="1" s="1"/>
  <c r="C41" i="1" s="1"/>
  <c r="H21" i="1"/>
  <c r="G21" i="1"/>
  <c r="J19" i="1"/>
  <c r="B40" i="1" s="1"/>
  <c r="G14" i="1"/>
  <c r="J12" i="1"/>
  <c r="E40" i="1" s="1"/>
  <c r="I11" i="1"/>
  <c r="I12" i="1"/>
  <c r="J32" i="1" l="1"/>
  <c r="D39" i="1" s="1"/>
  <c r="G35" i="1"/>
  <c r="J25" i="1"/>
  <c r="C39" i="1" s="1"/>
  <c r="G28" i="1"/>
  <c r="I14" i="1"/>
  <c r="J11" i="1"/>
  <c r="E39" i="1" l="1"/>
  <c r="K13" i="1"/>
  <c r="K11" i="1"/>
  <c r="K12" i="1"/>
  <c r="F41" i="1" l="1"/>
  <c r="F39" i="1"/>
  <c r="F40" i="1"/>
</calcChain>
</file>

<file path=xl/sharedStrings.xml><?xml version="1.0" encoding="utf-8"?>
<sst xmlns="http://schemas.openxmlformats.org/spreadsheetml/2006/main" count="99" uniqueCount="17">
  <si>
    <t>F-AHP HP FAVORIT</t>
  </si>
  <si>
    <t>Kriteria</t>
  </si>
  <si>
    <t>Alternatif</t>
  </si>
  <si>
    <t>Tampilan</t>
  </si>
  <si>
    <t>Iphone</t>
  </si>
  <si>
    <t>Kamera</t>
  </si>
  <si>
    <t>Samsung</t>
  </si>
  <si>
    <t>Xiaomi</t>
  </si>
  <si>
    <t>Spesifikasi</t>
  </si>
  <si>
    <t>TOTAL</t>
  </si>
  <si>
    <t>RATA-RATA</t>
  </si>
  <si>
    <t>BOBOT EVALUASI</t>
  </si>
  <si>
    <t>NILAI EIGEN</t>
  </si>
  <si>
    <t>Data</t>
  </si>
  <si>
    <t>BOBOT PENENTUAN</t>
  </si>
  <si>
    <t>KRITERIA</t>
  </si>
  <si>
    <r>
      <t>Kesimpulannya adalah</t>
    </r>
    <r>
      <rPr>
        <sz val="11"/>
        <color rgb="FFFF0000"/>
        <rFont val="Calibri"/>
        <family val="2"/>
        <scheme val="minor"/>
      </rPr>
      <t xml:space="preserve"> IPHONE</t>
    </r>
    <r>
      <rPr>
        <sz val="11"/>
        <color theme="1"/>
        <rFont val="Calibri"/>
        <family val="2"/>
        <scheme val="minor"/>
      </rPr>
      <t xml:space="preserve"> yang akan dipilih orang orang ketika membeli HP (</t>
    </r>
    <r>
      <rPr>
        <sz val="11"/>
        <color rgb="FFFF0000"/>
        <rFont val="Calibri"/>
        <family val="2"/>
        <scheme val="minor"/>
      </rPr>
      <t>JIKA ADA UANGNYA!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</si>
</sst>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4180-D5A9-44D3-B186-23007C951733}">
  <dimension ref="A1:K45"/>
  <sheetViews>
    <sheetView tabSelected="1" topLeftCell="A10" workbookViewId="0">
      <selection activeCell="G41" sqref="G41"/>
    </sheetView>
  </sheetViews>
  <sheetFormatPr defaultRowHeight="15" x14ac:dyDescent="0.25"/>
  <cols>
    <col min="1" max="1" width="18.85546875" customWidth="1"/>
    <col min="2" max="2" width="17.42578125" customWidth="1"/>
    <col min="3" max="3" width="12.5703125" customWidth="1"/>
    <col min="4" max="4" width="14.42578125" customWidth="1"/>
    <col min="5" max="5" width="15.85546875" customWidth="1"/>
    <col min="6" max="7" width="18.5703125" customWidth="1"/>
    <col min="8" max="8" width="18" customWidth="1"/>
    <col min="9" max="9" width="18.5703125" customWidth="1"/>
    <col min="10" max="10" width="13.28515625" customWidth="1"/>
    <col min="11" max="11" width="16.28515625" customWidth="1"/>
    <col min="12" max="12" width="17.7109375" customWidth="1"/>
  </cols>
  <sheetData>
    <row r="1" spans="1:11" x14ac:dyDescent="0.25">
      <c r="A1" s="13" t="s">
        <v>0</v>
      </c>
      <c r="B1" s="13"/>
      <c r="C1" s="13"/>
    </row>
    <row r="2" spans="1:11" x14ac:dyDescent="0.25">
      <c r="A2" s="13"/>
      <c r="B2" s="13"/>
      <c r="C2" s="13"/>
    </row>
    <row r="4" spans="1:11" x14ac:dyDescent="0.25">
      <c r="A4" s="2" t="s">
        <v>1</v>
      </c>
      <c r="B4" s="2" t="s">
        <v>2</v>
      </c>
      <c r="D4" s="22" t="s">
        <v>13</v>
      </c>
      <c r="E4" s="19" t="s">
        <v>3</v>
      </c>
      <c r="F4" s="20" t="s">
        <v>5</v>
      </c>
      <c r="G4" s="21" t="s">
        <v>8</v>
      </c>
    </row>
    <row r="5" spans="1:11" x14ac:dyDescent="0.25">
      <c r="A5" s="12" t="s">
        <v>3</v>
      </c>
      <c r="B5" s="4" t="s">
        <v>4</v>
      </c>
      <c r="D5" s="8" t="s">
        <v>4</v>
      </c>
      <c r="E5" s="23">
        <v>5</v>
      </c>
      <c r="F5" s="23">
        <v>5</v>
      </c>
      <c r="G5" s="23">
        <v>5</v>
      </c>
    </row>
    <row r="6" spans="1:11" x14ac:dyDescent="0.25">
      <c r="A6" s="12" t="s">
        <v>5</v>
      </c>
      <c r="B6" s="4" t="s">
        <v>6</v>
      </c>
      <c r="D6" s="9" t="s">
        <v>6</v>
      </c>
      <c r="E6" s="23">
        <v>3</v>
      </c>
      <c r="F6" s="23">
        <v>5</v>
      </c>
      <c r="G6" s="23">
        <v>3</v>
      </c>
    </row>
    <row r="7" spans="1:11" x14ac:dyDescent="0.25">
      <c r="A7" s="12" t="s">
        <v>8</v>
      </c>
      <c r="B7" s="4" t="s">
        <v>7</v>
      </c>
      <c r="D7" s="3" t="s">
        <v>7</v>
      </c>
      <c r="E7" s="23">
        <v>2</v>
      </c>
      <c r="F7" s="23">
        <v>4</v>
      </c>
      <c r="G7" s="23">
        <v>5</v>
      </c>
    </row>
    <row r="9" spans="1:11" x14ac:dyDescent="0.25">
      <c r="J9" t="s">
        <v>12</v>
      </c>
    </row>
    <row r="10" spans="1:11" x14ac:dyDescent="0.25">
      <c r="A10" s="5" t="s">
        <v>1</v>
      </c>
      <c r="B10" s="4" t="s">
        <v>3</v>
      </c>
      <c r="C10" s="6" t="s">
        <v>5</v>
      </c>
      <c r="D10" s="7" t="s">
        <v>8</v>
      </c>
      <c r="F10" s="5" t="s">
        <v>1</v>
      </c>
      <c r="G10" s="4" t="s">
        <v>3</v>
      </c>
      <c r="H10" s="6" t="s">
        <v>5</v>
      </c>
      <c r="I10" s="7" t="s">
        <v>8</v>
      </c>
      <c r="J10" s="26" t="s">
        <v>10</v>
      </c>
      <c r="K10" s="24" t="s">
        <v>11</v>
      </c>
    </row>
    <row r="11" spans="1:11" x14ac:dyDescent="0.25">
      <c r="A11" s="8" t="s">
        <v>3</v>
      </c>
      <c r="B11" s="23">
        <v>1</v>
      </c>
      <c r="C11" s="23">
        <v>3</v>
      </c>
      <c r="D11" s="23">
        <f>1/B13</f>
        <v>0.2</v>
      </c>
      <c r="F11" s="8" t="s">
        <v>3</v>
      </c>
      <c r="G11" s="23">
        <f>B11/$B$14</f>
        <v>0.15789473684210528</v>
      </c>
      <c r="H11" s="23">
        <f>C11/$C$14</f>
        <v>0.33333333333333331</v>
      </c>
      <c r="I11" s="23">
        <f>D11/$D$14</f>
        <v>0.14285714285714288</v>
      </c>
      <c r="J11" s="26">
        <f>AVERAGE(G11:I11)</f>
        <v>0.21136173767752717</v>
      </c>
      <c r="K11" s="24">
        <f>MMULT(B11:D11,J$11:J$13)</f>
        <v>0.65524923419660275</v>
      </c>
    </row>
    <row r="12" spans="1:11" x14ac:dyDescent="0.25">
      <c r="A12" s="9" t="s">
        <v>5</v>
      </c>
      <c r="B12" s="23">
        <f>1/C11</f>
        <v>0.33333333333333331</v>
      </c>
      <c r="C12" s="23">
        <v>1</v>
      </c>
      <c r="D12" s="23">
        <f>1/C13</f>
        <v>0.2</v>
      </c>
      <c r="F12" s="9" t="s">
        <v>5</v>
      </c>
      <c r="G12" s="23">
        <f t="shared" ref="G12:G13" si="0">B12/$B$14</f>
        <v>5.2631578947368418E-2</v>
      </c>
      <c r="H12" s="23">
        <f t="shared" ref="H12:H13" si="1">C12/$C$14</f>
        <v>0.1111111111111111</v>
      </c>
      <c r="I12" s="23">
        <f t="shared" ref="I12:I13" si="2">D12/$D$14</f>
        <v>0.14285714285714288</v>
      </c>
      <c r="J12" s="26">
        <f t="shared" ref="J12:J13" si="3">AVERAGE(G12:I12)</f>
        <v>0.10219994430520747</v>
      </c>
      <c r="K12" s="24">
        <f>MMULT(B12:D12,J$11:J$13)</f>
        <v>0.3099415204678363</v>
      </c>
    </row>
    <row r="13" spans="1:11" x14ac:dyDescent="0.25">
      <c r="A13" s="3" t="s">
        <v>8</v>
      </c>
      <c r="B13" s="23">
        <v>5</v>
      </c>
      <c r="C13" s="23">
        <v>5</v>
      </c>
      <c r="D13" s="23">
        <v>1</v>
      </c>
      <c r="F13" s="3" t="s">
        <v>8</v>
      </c>
      <c r="G13" s="23">
        <f t="shared" si="0"/>
        <v>0.78947368421052633</v>
      </c>
      <c r="H13" s="23">
        <f t="shared" si="1"/>
        <v>0.55555555555555558</v>
      </c>
      <c r="I13" s="23">
        <f t="shared" si="2"/>
        <v>0.7142857142857143</v>
      </c>
      <c r="J13" s="26">
        <f t="shared" si="3"/>
        <v>0.6864383180172654</v>
      </c>
      <c r="K13" s="24">
        <f>MMULT(B13:D13,J$11:J$13)</f>
        <v>2.2542467279309384</v>
      </c>
    </row>
    <row r="14" spans="1:11" x14ac:dyDescent="0.25">
      <c r="A14" s="10" t="s">
        <v>9</v>
      </c>
      <c r="B14" s="24">
        <f>SUM(B11:B13)</f>
        <v>6.333333333333333</v>
      </c>
      <c r="C14" s="24">
        <f>SUM(C11:C13)</f>
        <v>9</v>
      </c>
      <c r="D14" s="24">
        <f>SUM(D11:D13)</f>
        <v>1.4</v>
      </c>
      <c r="F14" s="10" t="s">
        <v>9</v>
      </c>
      <c r="G14" s="24">
        <f>SUM(G11:G13)</f>
        <v>1</v>
      </c>
      <c r="H14" s="24">
        <f>SUM(H11:H13)</f>
        <v>1</v>
      </c>
      <c r="I14" s="25">
        <f>SUM(I11:I13)</f>
        <v>1</v>
      </c>
    </row>
    <row r="16" spans="1:11" x14ac:dyDescent="0.25">
      <c r="J16" t="s">
        <v>12</v>
      </c>
    </row>
    <row r="17" spans="1:11" x14ac:dyDescent="0.25">
      <c r="A17" s="12" t="s">
        <v>3</v>
      </c>
      <c r="B17" s="4" t="s">
        <v>4</v>
      </c>
      <c r="C17" s="6" t="s">
        <v>6</v>
      </c>
      <c r="D17" s="7" t="s">
        <v>7</v>
      </c>
      <c r="F17" s="12" t="s">
        <v>3</v>
      </c>
      <c r="G17" s="4" t="s">
        <v>4</v>
      </c>
      <c r="H17" s="6" t="s">
        <v>6</v>
      </c>
      <c r="I17" s="7" t="s">
        <v>7</v>
      </c>
      <c r="J17" s="26" t="s">
        <v>10</v>
      </c>
      <c r="K17" s="14"/>
    </row>
    <row r="18" spans="1:11" x14ac:dyDescent="0.25">
      <c r="A18" s="8" t="s">
        <v>4</v>
      </c>
      <c r="B18" s="23">
        <v>1</v>
      </c>
      <c r="C18" s="23">
        <v>3</v>
      </c>
      <c r="D18" s="23">
        <v>5</v>
      </c>
      <c r="F18" s="8" t="s">
        <v>4</v>
      </c>
      <c r="G18" s="23">
        <f>B18/$B$21</f>
        <v>0.65217391304347827</v>
      </c>
      <c r="H18" s="23">
        <f>C18/$C$21</f>
        <v>0.6923076923076924</v>
      </c>
      <c r="I18" s="23">
        <f>D18/$D$21</f>
        <v>0.55555555555555558</v>
      </c>
      <c r="J18" s="26">
        <f>AVERAGE(G18:I18)</f>
        <v>0.63334572030224201</v>
      </c>
      <c r="K18" s="14"/>
    </row>
    <row r="19" spans="1:11" x14ac:dyDescent="0.25">
      <c r="A19" s="9" t="s">
        <v>6</v>
      </c>
      <c r="B19" s="23">
        <f>1/C18</f>
        <v>0.33333333333333331</v>
      </c>
      <c r="C19" s="23">
        <v>1</v>
      </c>
      <c r="D19" s="23">
        <v>3</v>
      </c>
      <c r="F19" s="9" t="s">
        <v>6</v>
      </c>
      <c r="G19" s="23">
        <f t="shared" ref="G19:G20" si="4">B19/$B$21</f>
        <v>0.21739130434782608</v>
      </c>
      <c r="H19" s="23">
        <f t="shared" ref="H19:H20" si="5">C19/$C$21</f>
        <v>0.23076923076923078</v>
      </c>
      <c r="I19" s="23">
        <f t="shared" ref="I19:I20" si="6">D19/$D$21</f>
        <v>0.33333333333333331</v>
      </c>
      <c r="J19" s="26">
        <f>AVERAGE(G19:I19)</f>
        <v>0.26049795615013011</v>
      </c>
      <c r="K19" s="14"/>
    </row>
    <row r="20" spans="1:11" x14ac:dyDescent="0.25">
      <c r="A20" s="3" t="s">
        <v>7</v>
      </c>
      <c r="B20" s="23">
        <f>1/D18</f>
        <v>0.2</v>
      </c>
      <c r="C20" s="23">
        <f>1/D19</f>
        <v>0.33333333333333331</v>
      </c>
      <c r="D20" s="23">
        <v>1</v>
      </c>
      <c r="F20" s="3" t="s">
        <v>7</v>
      </c>
      <c r="G20" s="23">
        <f t="shared" si="4"/>
        <v>0.13043478260869568</v>
      </c>
      <c r="H20" s="23">
        <f t="shared" si="5"/>
        <v>7.6923076923076927E-2</v>
      </c>
      <c r="I20" s="23">
        <f t="shared" si="6"/>
        <v>0.1111111111111111</v>
      </c>
      <c r="J20" s="26">
        <f t="shared" ref="J19:J20" si="7">AVERAGE(G20:I20)</f>
        <v>0.1061563235476279</v>
      </c>
      <c r="K20" s="14"/>
    </row>
    <row r="21" spans="1:11" x14ac:dyDescent="0.25">
      <c r="A21" s="10" t="s">
        <v>9</v>
      </c>
      <c r="B21" s="24">
        <f>SUM(B18:B20)</f>
        <v>1.5333333333333332</v>
      </c>
      <c r="C21" s="24">
        <f>SUM(C18:C20)</f>
        <v>4.333333333333333</v>
      </c>
      <c r="D21" s="24">
        <f>SUM(D18:D20)</f>
        <v>9</v>
      </c>
      <c r="F21" s="10" t="s">
        <v>9</v>
      </c>
      <c r="G21" s="24">
        <f>SUM(G18:G20)</f>
        <v>1</v>
      </c>
      <c r="H21" s="24">
        <f>SUM(H18:H20)</f>
        <v>1</v>
      </c>
      <c r="I21" s="24">
        <f>SUM(I18:I20)</f>
        <v>1</v>
      </c>
      <c r="K21" s="15"/>
    </row>
    <row r="22" spans="1:11" x14ac:dyDescent="0.25">
      <c r="K22" s="15"/>
    </row>
    <row r="23" spans="1:11" x14ac:dyDescent="0.25">
      <c r="J23" t="s">
        <v>12</v>
      </c>
      <c r="K23" s="15"/>
    </row>
    <row r="24" spans="1:11" x14ac:dyDescent="0.25">
      <c r="A24" s="12" t="s">
        <v>5</v>
      </c>
      <c r="B24" s="4" t="s">
        <v>4</v>
      </c>
      <c r="C24" s="6" t="s">
        <v>6</v>
      </c>
      <c r="D24" s="7" t="s">
        <v>7</v>
      </c>
      <c r="F24" s="12" t="s">
        <v>5</v>
      </c>
      <c r="G24" s="4" t="s">
        <v>4</v>
      </c>
      <c r="H24" s="6" t="s">
        <v>6</v>
      </c>
      <c r="I24" s="7" t="s">
        <v>7</v>
      </c>
      <c r="J24" s="26" t="s">
        <v>10</v>
      </c>
      <c r="K24" s="14"/>
    </row>
    <row r="25" spans="1:11" x14ac:dyDescent="0.25">
      <c r="A25" s="8" t="s">
        <v>4</v>
      </c>
      <c r="B25" s="23">
        <v>1</v>
      </c>
      <c r="C25" s="23">
        <v>3</v>
      </c>
      <c r="D25" s="23">
        <v>5</v>
      </c>
      <c r="F25" s="8" t="s">
        <v>4</v>
      </c>
      <c r="G25" s="23">
        <f>B25/$B$28</f>
        <v>0.65217391304347827</v>
      </c>
      <c r="H25" s="23">
        <f>C25/$C$28</f>
        <v>0.7142857142857143</v>
      </c>
      <c r="I25" s="23">
        <f>D25/$D$28</f>
        <v>0.45454545454545453</v>
      </c>
      <c r="J25" s="26">
        <f>AVERAGE(G25:I25)</f>
        <v>0.60700169395821568</v>
      </c>
      <c r="K25" s="14"/>
    </row>
    <row r="26" spans="1:11" x14ac:dyDescent="0.25">
      <c r="A26" s="9" t="s">
        <v>6</v>
      </c>
      <c r="B26" s="23">
        <f>1/C25</f>
        <v>0.33333333333333331</v>
      </c>
      <c r="C26" s="23">
        <v>1</v>
      </c>
      <c r="D26" s="23">
        <v>5</v>
      </c>
      <c r="F26" s="9" t="s">
        <v>6</v>
      </c>
      <c r="G26" s="23">
        <f t="shared" ref="G26:G27" si="8">B26/$B$28</f>
        <v>0.21739130434782608</v>
      </c>
      <c r="H26" s="23">
        <f t="shared" ref="H26:H27" si="9">C26/$C$28</f>
        <v>0.23809523809523808</v>
      </c>
      <c r="I26" s="23">
        <f t="shared" ref="I26:I27" si="10">D26/$D$28</f>
        <v>0.45454545454545453</v>
      </c>
      <c r="J26" s="26">
        <f>AVERAGE(G26:I26)</f>
        <v>0.30334399899617287</v>
      </c>
      <c r="K26" s="14"/>
    </row>
    <row r="27" spans="1:11" x14ac:dyDescent="0.25">
      <c r="A27" s="3" t="s">
        <v>7</v>
      </c>
      <c r="B27" s="23">
        <f>1/D25</f>
        <v>0.2</v>
      </c>
      <c r="C27" s="23">
        <f>1/D26</f>
        <v>0.2</v>
      </c>
      <c r="D27" s="23">
        <v>1</v>
      </c>
      <c r="F27" s="3" t="s">
        <v>7</v>
      </c>
      <c r="G27" s="23">
        <f t="shared" si="8"/>
        <v>0.13043478260869568</v>
      </c>
      <c r="H27" s="23">
        <f t="shared" si="9"/>
        <v>4.7619047619047616E-2</v>
      </c>
      <c r="I27" s="23">
        <f t="shared" si="10"/>
        <v>9.0909090909090912E-2</v>
      </c>
      <c r="J27" s="26">
        <f t="shared" ref="J27" si="11">AVERAGE(G27:I27)</f>
        <v>8.9654307045611392E-2</v>
      </c>
      <c r="K27" s="14"/>
    </row>
    <row r="28" spans="1:11" x14ac:dyDescent="0.25">
      <c r="A28" s="10" t="s">
        <v>9</v>
      </c>
      <c r="B28" s="24">
        <f>SUM(B25:B27)</f>
        <v>1.5333333333333332</v>
      </c>
      <c r="C28" s="24">
        <f>SUM(C25:C27)</f>
        <v>4.2</v>
      </c>
      <c r="D28" s="24">
        <f>SUM(D25:D27)</f>
        <v>11</v>
      </c>
      <c r="F28" s="10" t="s">
        <v>9</v>
      </c>
      <c r="G28" s="24">
        <f>SUM(G25:G27)</f>
        <v>1</v>
      </c>
      <c r="H28" s="24">
        <f>SUM(H25:H27)</f>
        <v>1</v>
      </c>
      <c r="I28" s="24">
        <f>SUM(I25:I27)</f>
        <v>1</v>
      </c>
      <c r="K28" s="15"/>
    </row>
    <row r="29" spans="1:11" x14ac:dyDescent="0.25">
      <c r="K29" s="15"/>
    </row>
    <row r="30" spans="1:11" x14ac:dyDescent="0.25">
      <c r="J30" t="s">
        <v>12</v>
      </c>
      <c r="K30" s="15"/>
    </row>
    <row r="31" spans="1:11" x14ac:dyDescent="0.25">
      <c r="A31" s="12" t="s">
        <v>8</v>
      </c>
      <c r="B31" s="4" t="s">
        <v>4</v>
      </c>
      <c r="C31" s="6" t="s">
        <v>6</v>
      </c>
      <c r="D31" s="7" t="s">
        <v>7</v>
      </c>
      <c r="F31" s="12" t="s">
        <v>8</v>
      </c>
      <c r="G31" s="4" t="s">
        <v>4</v>
      </c>
      <c r="H31" s="6" t="s">
        <v>6</v>
      </c>
      <c r="I31" s="7" t="s">
        <v>7</v>
      </c>
      <c r="J31" s="26" t="s">
        <v>10</v>
      </c>
      <c r="K31" s="14"/>
    </row>
    <row r="32" spans="1:11" x14ac:dyDescent="0.25">
      <c r="A32" s="8" t="s">
        <v>4</v>
      </c>
      <c r="B32" s="23">
        <v>1</v>
      </c>
      <c r="C32" s="23">
        <v>5</v>
      </c>
      <c r="D32" s="23">
        <v>1</v>
      </c>
      <c r="F32" s="8" t="s">
        <v>4</v>
      </c>
      <c r="G32" s="23">
        <f>B32/$B$35</f>
        <v>0.45454545454545453</v>
      </c>
      <c r="H32" s="23">
        <f>C32/$C$35</f>
        <v>0.45454545454545453</v>
      </c>
      <c r="I32" s="23">
        <f>D32/$D$35</f>
        <v>0.45454545454545453</v>
      </c>
      <c r="J32" s="26">
        <f>AVERAGE(G32:I32)</f>
        <v>0.45454545454545453</v>
      </c>
      <c r="K32" s="14"/>
    </row>
    <row r="33" spans="1:11" x14ac:dyDescent="0.25">
      <c r="A33" s="9" t="s">
        <v>6</v>
      </c>
      <c r="B33" s="23">
        <f>1/C32</f>
        <v>0.2</v>
      </c>
      <c r="C33" s="23">
        <v>1</v>
      </c>
      <c r="D33" s="23">
        <f>1/C34</f>
        <v>0.2</v>
      </c>
      <c r="F33" s="9" t="s">
        <v>6</v>
      </c>
      <c r="G33" s="23">
        <f t="shared" ref="G33:G34" si="12">B33/$B$35</f>
        <v>9.0909090909090912E-2</v>
      </c>
      <c r="H33" s="23">
        <f t="shared" ref="H33:H34" si="13">C33/$C$35</f>
        <v>9.0909090909090912E-2</v>
      </c>
      <c r="I33" s="23">
        <f t="shared" ref="I33:I34" si="14">D33/$D$35</f>
        <v>9.0909090909090912E-2</v>
      </c>
      <c r="J33" s="26">
        <f>AVERAGE(G33:I33)</f>
        <v>9.0909090909090898E-2</v>
      </c>
      <c r="K33" s="14"/>
    </row>
    <row r="34" spans="1:11" x14ac:dyDescent="0.25">
      <c r="A34" s="3" t="s">
        <v>7</v>
      </c>
      <c r="B34" s="23">
        <f>1/D32</f>
        <v>1</v>
      </c>
      <c r="C34" s="23">
        <v>5</v>
      </c>
      <c r="D34" s="23">
        <v>1</v>
      </c>
      <c r="F34" s="3" t="s">
        <v>7</v>
      </c>
      <c r="G34" s="23">
        <f t="shared" si="12"/>
        <v>0.45454545454545453</v>
      </c>
      <c r="H34" s="23">
        <f t="shared" si="13"/>
        <v>0.45454545454545453</v>
      </c>
      <c r="I34" s="23">
        <f t="shared" si="14"/>
        <v>0.45454545454545453</v>
      </c>
      <c r="J34" s="26">
        <f t="shared" ref="J34" si="15">AVERAGE(G34:I34)</f>
        <v>0.45454545454545453</v>
      </c>
      <c r="K34" s="11"/>
    </row>
    <row r="35" spans="1:11" x14ac:dyDescent="0.25">
      <c r="A35" s="10" t="s">
        <v>9</v>
      </c>
      <c r="B35" s="24">
        <f>SUM(B32:B34)</f>
        <v>2.2000000000000002</v>
      </c>
      <c r="C35" s="24">
        <f>SUM(C32:C34)</f>
        <v>11</v>
      </c>
      <c r="D35" s="24">
        <f>SUM(D32:D34)</f>
        <v>2.2000000000000002</v>
      </c>
      <c r="F35" s="10" t="s">
        <v>9</v>
      </c>
      <c r="G35" s="24">
        <f>SUM(G32:G34)</f>
        <v>1</v>
      </c>
      <c r="H35" s="24">
        <f>SUM(H32:H34)</f>
        <v>1</v>
      </c>
      <c r="I35" s="24">
        <f>SUM(I32:I34)</f>
        <v>1</v>
      </c>
    </row>
    <row r="38" spans="1:11" x14ac:dyDescent="0.25">
      <c r="A38" s="12" t="s">
        <v>10</v>
      </c>
      <c r="B38" s="4" t="s">
        <v>3</v>
      </c>
      <c r="C38" s="6" t="s">
        <v>5</v>
      </c>
      <c r="D38" s="7" t="s">
        <v>8</v>
      </c>
      <c r="E38" s="27" t="s">
        <v>15</v>
      </c>
      <c r="F38" s="24" t="s">
        <v>14</v>
      </c>
    </row>
    <row r="39" spans="1:11" x14ac:dyDescent="0.25">
      <c r="A39" s="8" t="s">
        <v>4</v>
      </c>
      <c r="B39" s="26">
        <f>J18</f>
        <v>0.63334572030224201</v>
      </c>
      <c r="C39" s="26">
        <f>J25</f>
        <v>0.60700169395821568</v>
      </c>
      <c r="D39" s="26">
        <f>J32</f>
        <v>0.45454545454545453</v>
      </c>
      <c r="E39" s="28">
        <f>J11</f>
        <v>0.21136173767752717</v>
      </c>
      <c r="F39" s="29">
        <f>MMULT(B39:D39,E$39:E$41)</f>
        <v>0.50791800858997838</v>
      </c>
    </row>
    <row r="40" spans="1:11" x14ac:dyDescent="0.25">
      <c r="A40" s="9" t="s">
        <v>6</v>
      </c>
      <c r="B40" s="26">
        <f t="shared" ref="B40:B41" si="16">J19</f>
        <v>0.26049795615013011</v>
      </c>
      <c r="C40" s="26">
        <f t="shared" ref="C40:C41" si="17">J26</f>
        <v>0.30334399899617287</v>
      </c>
      <c r="D40" s="26">
        <f t="shared" ref="D40:D41" si="18">J33</f>
        <v>9.0909090909090898E-2</v>
      </c>
      <c r="E40" s="28">
        <f t="shared" ref="E40:E41" si="19">J12</f>
        <v>0.10219994430520747</v>
      </c>
      <c r="F40" s="24">
        <f t="shared" ref="F40:F41" si="20">MMULT(B40:D40,E$39:E$41)</f>
        <v>0.14846452393217857</v>
      </c>
    </row>
    <row r="41" spans="1:11" x14ac:dyDescent="0.25">
      <c r="A41" s="3" t="s">
        <v>7</v>
      </c>
      <c r="B41" s="26">
        <f t="shared" si="16"/>
        <v>0.1061563235476279</v>
      </c>
      <c r="C41" s="26">
        <f t="shared" si="17"/>
        <v>8.9654307045611392E-2</v>
      </c>
      <c r="D41" s="26">
        <f t="shared" si="18"/>
        <v>0.45454545454545453</v>
      </c>
      <c r="E41" s="28">
        <f t="shared" si="19"/>
        <v>0.6864383180172654</v>
      </c>
      <c r="F41" s="24">
        <f t="shared" si="20"/>
        <v>0.34361746747784305</v>
      </c>
    </row>
    <row r="42" spans="1:11" x14ac:dyDescent="0.25">
      <c r="A42" s="16"/>
      <c r="B42" s="17"/>
      <c r="C42" s="17"/>
      <c r="D42" s="17"/>
    </row>
    <row r="44" spans="1:11" x14ac:dyDescent="0.25">
      <c r="A44" s="1" t="s">
        <v>16</v>
      </c>
      <c r="B44" s="1"/>
      <c r="C44" s="1"/>
      <c r="D44" s="1"/>
      <c r="E44" s="1"/>
      <c r="F44" s="1"/>
      <c r="G44" s="1"/>
      <c r="H44" s="1"/>
      <c r="I44" s="1"/>
      <c r="J44" s="1"/>
    </row>
    <row r="45" spans="1:11" x14ac:dyDescent="0.25">
      <c r="A45" s="18"/>
      <c r="B45" s="18"/>
      <c r="C45" s="18"/>
      <c r="D45" s="18"/>
      <c r="E45" s="18"/>
    </row>
  </sheetData>
  <mergeCells count="2">
    <mergeCell ref="A1:C2"/>
    <mergeCell ref="A44:J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2020-04-20T12:38:16Z</dcterms:created>
  <dcterms:modified xsi:type="dcterms:W3CDTF">2020-04-20T13:38:01Z</dcterms:modified>
</cp:coreProperties>
</file>