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stem Informasi Polman Astra\Organisasi Polman Astra\mpm phoenix\Event MPM\Open House\OSP\"/>
    </mc:Choice>
  </mc:AlternateContent>
  <xr:revisionPtr revIDLastSave="0" documentId="13_ncr:1_{F5CAB6CB-06EB-44C0-A967-E4EF1B281FB6}" xr6:coauthVersionLast="45" xr6:coauthVersionMax="45" xr10:uidLastSave="{00000000-0000-0000-0000-000000000000}"/>
  <bookViews>
    <workbookView xWindow="15" yWindow="60" windowWidth="9030" windowHeight="10590" tabRatio="785" firstSheet="1" activeTab="1" xr2:uid="{00000000-000D-0000-FFFF-FFFF00000000}"/>
  </bookViews>
  <sheets>
    <sheet name="OSP" sheetId="1" r:id="rId1"/>
    <sheet name="Perencanaan Penganggaran" sheetId="5" r:id="rId2"/>
    <sheet name="Susunan Acara" sheetId="3" r:id="rId3"/>
    <sheet name=" Susunan Kepanitiaan" sheetId="6" r:id="rId4"/>
    <sheet name="Rincian Permainan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3" l="1"/>
  <c r="G9" i="5" l="1"/>
  <c r="G12" i="5"/>
  <c r="D21" i="5" s="1"/>
  <c r="G8" i="5" l="1"/>
  <c r="C9" i="7" l="1"/>
  <c r="G7" i="5" l="1"/>
  <c r="C15" i="5" l="1"/>
  <c r="E15" i="5" s="1"/>
  <c r="E19" i="5" s="1"/>
  <c r="T35" i="1"/>
  <c r="D22" i="5" l="1"/>
  <c r="D23" i="5" s="1"/>
  <c r="T36" i="1" l="1"/>
  <c r="T41" i="1" s="1"/>
</calcChain>
</file>

<file path=xl/sharedStrings.xml><?xml version="1.0" encoding="utf-8"?>
<sst xmlns="http://schemas.openxmlformats.org/spreadsheetml/2006/main" count="326" uniqueCount="271">
  <si>
    <t>Komponen</t>
  </si>
  <si>
    <t>Qty</t>
  </si>
  <si>
    <t xml:space="preserve">  </t>
  </si>
  <si>
    <t>Pembuatan Konsep Acara</t>
  </si>
  <si>
    <t>Perekrutan Kepanitiaan</t>
  </si>
  <si>
    <t>Pembuatan Proposal</t>
  </si>
  <si>
    <t>Pengajuan Proposal</t>
  </si>
  <si>
    <t>Pengadaan Barang Penunjang</t>
  </si>
  <si>
    <t xml:space="preserve">Menyebarkan Undangan </t>
  </si>
  <si>
    <t>Harga  Satuan</t>
  </si>
  <si>
    <t>Harga  Total</t>
  </si>
  <si>
    <t>Ketua Pelaksana</t>
  </si>
  <si>
    <t>:</t>
  </si>
  <si>
    <t>Pembuatan LPJ</t>
  </si>
  <si>
    <t>Pengumpulan LPJ</t>
  </si>
  <si>
    <t>hari, tanggal</t>
  </si>
  <si>
    <t>tempat</t>
  </si>
  <si>
    <t>Sekretaris</t>
  </si>
  <si>
    <t>Bendahara</t>
  </si>
  <si>
    <t>Kekurangan Dana</t>
  </si>
  <si>
    <t>Pemasukan</t>
  </si>
  <si>
    <t>Pengeluaran</t>
  </si>
  <si>
    <t>Susunan Kepanitiaan : Terlampir</t>
  </si>
  <si>
    <t>No</t>
  </si>
  <si>
    <t>Jenis Kebutuhan</t>
  </si>
  <si>
    <t>Satuan</t>
  </si>
  <si>
    <t>Harga @</t>
  </si>
  <si>
    <t>Keterangan</t>
  </si>
  <si>
    <t>Jumlah</t>
  </si>
  <si>
    <t>Total Pengeluaran</t>
  </si>
  <si>
    <t>Jenis Pemasukan</t>
  </si>
  <si>
    <t>Total</t>
  </si>
  <si>
    <t>Total Pemasukan</t>
  </si>
  <si>
    <t>Hari, Tanggal</t>
  </si>
  <si>
    <t>Waktu</t>
  </si>
  <si>
    <t>Seksi Acara</t>
  </si>
  <si>
    <t>Pelaksanaan Acara</t>
  </si>
  <si>
    <t>Menyebarkan Undangan</t>
  </si>
  <si>
    <t>Tempat</t>
  </si>
  <si>
    <t>Kegiatan</t>
  </si>
  <si>
    <t>Detail Waktu</t>
  </si>
  <si>
    <t>Time Keeper</t>
  </si>
  <si>
    <t>Tugas</t>
  </si>
  <si>
    <t>Pelaksana</t>
  </si>
  <si>
    <t>Tujuan</t>
  </si>
  <si>
    <t>Penanggung Jawab</t>
  </si>
  <si>
    <t>Jabatan</t>
  </si>
  <si>
    <t>Nama</t>
  </si>
  <si>
    <t>Total pengeluaran</t>
  </si>
  <si>
    <t>NIM</t>
  </si>
  <si>
    <t>No. Telepon</t>
  </si>
  <si>
    <t>Seksi Logistik</t>
  </si>
  <si>
    <t>Cara Bermain</t>
  </si>
  <si>
    <t>Alat dan Bahan</t>
  </si>
  <si>
    <t>Pelaksanaan</t>
  </si>
  <si>
    <t>Kemahasiswaan, Alumni dan Kerjasama</t>
  </si>
  <si>
    <t>Akademik</t>
  </si>
  <si>
    <t>Sub Total</t>
  </si>
  <si>
    <t>Seksi Publikasi, Humas &amp; Dokumentasi</t>
  </si>
  <si>
    <t>Departemen :</t>
  </si>
  <si>
    <t>Nomor Registrasi :</t>
  </si>
  <si>
    <t>Aktivitas</t>
  </si>
  <si>
    <t>Persetujuan eksternal</t>
  </si>
  <si>
    <t>Persetujuan Eksternal</t>
  </si>
  <si>
    <t>Pendekatan Sistematik / Metode Kegiatan :</t>
  </si>
  <si>
    <t>Ringkasan Rencana Kegiatan</t>
  </si>
  <si>
    <t>Aspek Keuangan</t>
  </si>
  <si>
    <t>Persetujuan Institusi</t>
  </si>
  <si>
    <t>Tanda tangan, tanggal</t>
  </si>
  <si>
    <t>Direktur Polman Astra</t>
  </si>
  <si>
    <t>Bpk. Tony H. Silalahi</t>
  </si>
  <si>
    <t>Wakil Direktur Bidang Keuangan, Akuntansi &amp; Pajak</t>
  </si>
  <si>
    <t>Bpk. Agung Kurniawan</t>
  </si>
  <si>
    <t>Wakil Direktur Bidang Kemahasiswaan &amp; Akademik</t>
  </si>
  <si>
    <t>Kepala Dept. Administrasi, Keuangan, Akuntansi &amp; Pajak</t>
  </si>
  <si>
    <t>Bpk. Bartholomeus Hari Dwi Nugroho</t>
  </si>
  <si>
    <t>Lampiran :</t>
  </si>
  <si>
    <t>Lain-lain</t>
  </si>
  <si>
    <t>Gambar Teknik,</t>
  </si>
  <si>
    <t>Desain / Aspek Konstruksi,</t>
  </si>
  <si>
    <t>Susunan Acara :  Terlampir</t>
  </si>
  <si>
    <t>Perencanaan Penganggaran : Terlampir</t>
  </si>
  <si>
    <t>Struktur Biaya,</t>
  </si>
  <si>
    <t>Proses Bisnis</t>
  </si>
  <si>
    <t>Ibu. Fenny</t>
  </si>
  <si>
    <t>Nama Permainan</t>
  </si>
  <si>
    <t>PERMAINAN</t>
  </si>
  <si>
    <t>Kepala Dept. Kemahasiswaan, Alumni &amp; Kerjasama Akademik</t>
  </si>
  <si>
    <t>Muhamad Ivan Firmansyah</t>
  </si>
  <si>
    <t>Akbar Dwi Marjoko</t>
  </si>
  <si>
    <t>Dea Febriyanti</t>
  </si>
  <si>
    <t>085702348077</t>
  </si>
  <si>
    <t xml:space="preserve">: </t>
  </si>
  <si>
    <t>Agustus</t>
  </si>
  <si>
    <t>Juli</t>
  </si>
  <si>
    <t>Jadwal   2 0 2 0</t>
  </si>
  <si>
    <t>OPEN HOUSE 2020 - MAJELIS PEMUSYAWARATAN MAHASISWA</t>
  </si>
  <si>
    <t>1. Memperkenalan kepengurusan MPM 2020/2021</t>
  </si>
  <si>
    <t>085867565403</t>
  </si>
  <si>
    <t>085280423712</t>
  </si>
  <si>
    <t>Evaluasi LPJ</t>
  </si>
  <si>
    <t>Ketua MPM</t>
  </si>
  <si>
    <t>David Sahid Khoirul Amin</t>
  </si>
  <si>
    <t>Bendahara MPM</t>
  </si>
  <si>
    <t>Ketua Open House MPM 2020</t>
  </si>
  <si>
    <r>
      <t xml:space="preserve">" Produktif Berorganisasi di Masa Pandemi </t>
    </r>
    <r>
      <rPr>
        <i/>
        <sz val="12"/>
        <color indexed="8"/>
        <rFont val="Calibri"/>
        <family val="2"/>
      </rPr>
      <t>"</t>
    </r>
  </si>
  <si>
    <t>PERENCANAAN PENGANGGARAN OPEN HOUSE 2020 - MPM</t>
  </si>
  <si>
    <t>Logistik</t>
  </si>
  <si>
    <t>Rupiah</t>
  </si>
  <si>
    <t>Kas MPM</t>
  </si>
  <si>
    <t>Keperluan Open House</t>
  </si>
  <si>
    <r>
      <t xml:space="preserve">" </t>
    </r>
    <r>
      <rPr>
        <sz val="12"/>
        <color indexed="8"/>
        <rFont val="Calibri"/>
        <family val="2"/>
      </rPr>
      <t>Produktif Berorganisasi di Masa Pandemi  "</t>
    </r>
  </si>
  <si>
    <t>SUSUNAN ACARA OPEN HOUSE 2020 - MPM</t>
  </si>
  <si>
    <t>Persiapan</t>
  </si>
  <si>
    <t>Reza Ramadhan</t>
  </si>
  <si>
    <t>Seluruh panitia</t>
  </si>
  <si>
    <t>Mempersiapkan semua keperluan</t>
  </si>
  <si>
    <t>Memastikan acara siap untuk dimulai</t>
  </si>
  <si>
    <t>Pembukaan</t>
  </si>
  <si>
    <t>Sambutan Ketua Pelaksana</t>
  </si>
  <si>
    <t>Sambutan Institusi</t>
  </si>
  <si>
    <t>Game dan Doorprize</t>
  </si>
  <si>
    <t>Penutupan</t>
  </si>
  <si>
    <t>5'</t>
  </si>
  <si>
    <t>30'</t>
  </si>
  <si>
    <t>10'</t>
  </si>
  <si>
    <t>MC menjelaskan susunan acara</t>
  </si>
  <si>
    <t>Ketua pelaksana open House MPM 2020 memberi sambutan kepada peserta acara</t>
  </si>
  <si>
    <t>Perwakilan Institusi memberi sambutan kepada peserta acara</t>
  </si>
  <si>
    <t>Pembicara menyampaikan materi</t>
  </si>
  <si>
    <t>Melaksanakan Game dan pembagian dooprize</t>
  </si>
  <si>
    <t>MC melakukan penutupan</t>
  </si>
  <si>
    <t>Nani Aftria</t>
  </si>
  <si>
    <t>Sigit Wahyu Broto</t>
  </si>
  <si>
    <t>Farhan Mahadi Muhamad</t>
  </si>
  <si>
    <t>Jeremiah Ryan Wijaya</t>
  </si>
  <si>
    <t>Putra Bajra Alwan Azhar</t>
  </si>
  <si>
    <t>Candra Kurniawan</t>
  </si>
  <si>
    <t>Fikri Ardiansyah</t>
  </si>
  <si>
    <t xml:space="preserve">Peserta mengetahui susunan acara </t>
  </si>
  <si>
    <t>Menyambut peserta Open House</t>
  </si>
  <si>
    <t>Peserta mengetahui materi yang disampaikan pembicara</t>
  </si>
  <si>
    <t>Melaksanakan game sesuai rencana dan membagikan doorprize</t>
  </si>
  <si>
    <t>Menutup acara Open House 2020</t>
  </si>
  <si>
    <t>SUSUNAN KEPANITIAAN OPEN HOUSE 2020 - MPM</t>
  </si>
  <si>
    <t>" Produktif Berorganisasi di Masa Pandemi  "</t>
  </si>
  <si>
    <t>Bernadus Ryan</t>
  </si>
  <si>
    <t>Daffa Syaiful Haq</t>
  </si>
  <si>
    <t>Ahmad Faris</t>
  </si>
  <si>
    <t>Romi Muhyidin</t>
  </si>
  <si>
    <t>Tri Priono Ahmadi</t>
  </si>
  <si>
    <t>Efrianto</t>
  </si>
  <si>
    <t>Rizki Asriningtyas</t>
  </si>
  <si>
    <t>Akbar Abdillah Wicaksono</t>
  </si>
  <si>
    <t>Gigih Pramudito</t>
  </si>
  <si>
    <t>Dio Kurniawan</t>
  </si>
  <si>
    <t>Herlambang Prasetyo</t>
  </si>
  <si>
    <t>Imanuella Christiani Moerdoko</t>
  </si>
  <si>
    <t>0220180018</t>
  </si>
  <si>
    <t>0420190025</t>
  </si>
  <si>
    <t>0320190018</t>
  </si>
  <si>
    <t>0320190009</t>
  </si>
  <si>
    <t>0420190004</t>
  </si>
  <si>
    <t>0220190007</t>
  </si>
  <si>
    <t>0220190042</t>
  </si>
  <si>
    <t>0120190020</t>
  </si>
  <si>
    <t>0520180008</t>
  </si>
  <si>
    <t>0120190015</t>
  </si>
  <si>
    <t>0220190017</t>
  </si>
  <si>
    <t>0420190027</t>
  </si>
  <si>
    <t>0420190010</t>
  </si>
  <si>
    <t>0520190002</t>
  </si>
  <si>
    <t>0420190019</t>
  </si>
  <si>
    <t>0620190002</t>
  </si>
  <si>
    <t>Ahmad Syauqil Mubarok</t>
  </si>
  <si>
    <t>0620180014</t>
  </si>
  <si>
    <t>0520190010</t>
  </si>
  <si>
    <t>0620190008</t>
  </si>
  <si>
    <t>0320180023</t>
  </si>
  <si>
    <t>0420190007</t>
  </si>
  <si>
    <t>0220190013</t>
  </si>
  <si>
    <t>0120190006</t>
  </si>
  <si>
    <t>085883203161</t>
  </si>
  <si>
    <t>0895620999795</t>
  </si>
  <si>
    <t>0818061607033</t>
  </si>
  <si>
    <t>088224925397</t>
  </si>
  <si>
    <t>087828068187</t>
  </si>
  <si>
    <t>085785094590</t>
  </si>
  <si>
    <t>081223164780</t>
  </si>
  <si>
    <t>085215097321</t>
  </si>
  <si>
    <t>082299023521</t>
  </si>
  <si>
    <t>085711117630</t>
  </si>
  <si>
    <t>085704975762</t>
  </si>
  <si>
    <t>081293484484</t>
  </si>
  <si>
    <t>082341749006</t>
  </si>
  <si>
    <t>089637407921</t>
  </si>
  <si>
    <t>082279670375</t>
  </si>
  <si>
    <t>085378426262</t>
  </si>
  <si>
    <t>087770051007</t>
  </si>
  <si>
    <t>085328555877</t>
  </si>
  <si>
    <t>085760717011</t>
  </si>
  <si>
    <t>081212994892</t>
  </si>
  <si>
    <t>RINCIAN PERMAINAN OPEN HOUSE MPM 2020 - MPM</t>
  </si>
  <si>
    <t>Menunjukan partisipasi Institusi pada acara Open House 2020</t>
  </si>
  <si>
    <t>01/PMA/MPM/PRP/VIII/2020</t>
  </si>
  <si>
    <t>2. Menimbulkan kepercayaan mahasiswa terhadap MPM 2020/2021</t>
  </si>
  <si>
    <t>Registrasi Peserta</t>
  </si>
  <si>
    <t>Mendata peserta yang hadir di Open House</t>
  </si>
  <si>
    <t>Sie. Acara</t>
  </si>
  <si>
    <t>Mendata peserta yang menghadiri acara Open house</t>
  </si>
  <si>
    <t>Peserta terdiri dari anggota MPM 2020/2021, anggota BEM 2020/2021, perwakilan dari 7 HIMA, perwakilan UKM dan perwakilan institusi</t>
  </si>
  <si>
    <t>MC menjelaskan sususan acara</t>
  </si>
  <si>
    <t>Menyambut peserta yang telah hadir pada acara Open House</t>
  </si>
  <si>
    <t>Pembicara menyampaikan seminar tentang organisasi dan birokrasinya</t>
  </si>
  <si>
    <r>
      <t xml:space="preserve">Melaksanakan game </t>
    </r>
    <r>
      <rPr>
        <i/>
        <sz val="12"/>
        <color theme="1"/>
        <rFont val="Calibri"/>
        <family val="2"/>
        <scheme val="minor"/>
      </rPr>
      <t>Kahoot</t>
    </r>
  </si>
  <si>
    <t>MC menutup acara dan mengucapkan terimakasih atas pasrtisipasi para peserta</t>
  </si>
  <si>
    <t>Kahoot</t>
  </si>
  <si>
    <t>Smartphone masing-masing</t>
  </si>
  <si>
    <t>Permata Bank 1234 1844 38 a/n AKBAR DWI MARJOKO</t>
  </si>
  <si>
    <t>15'</t>
  </si>
  <si>
    <t>Menjawab pertanyaan dari peserta Open House</t>
  </si>
  <si>
    <t>BPH dan Ketua Komisi</t>
  </si>
  <si>
    <t>Menjawab pertanyaan peserta mengenai MPM</t>
  </si>
  <si>
    <t>BPH dan Ketua Komisi menjawab pertanyaan peserta berdasarkan bidangnya</t>
  </si>
  <si>
    <t>September</t>
  </si>
  <si>
    <t>Bartholomeus Hari Dwi Nugroho</t>
  </si>
  <si>
    <t>Menyanyikan lagu Indonesia Raya dan Mars Polman Astra</t>
  </si>
  <si>
    <t>Peserta Menyanyikan lagu Indonesia Raya dan Mars Polman Astra</t>
  </si>
  <si>
    <t>3. Menjalin hubungan yang baik antara Mahasiswa, Organisasi dan</t>
  </si>
  <si>
    <t xml:space="preserve">    Institusi</t>
  </si>
  <si>
    <t>Peserta</t>
  </si>
  <si>
    <t>Talkshow Organisasi</t>
  </si>
  <si>
    <t>Visi dan Misi MPM 2020 dan Pengenalan MPM</t>
  </si>
  <si>
    <t>45'</t>
  </si>
  <si>
    <t>Sesi Tanya Jawab 1</t>
  </si>
  <si>
    <t>Sesi Tanya Jawab 2</t>
  </si>
  <si>
    <t>15 Menit</t>
  </si>
  <si>
    <t>Menyampaikan visi dan misi MPM 2020 dan mengenalkan anggota MPM</t>
  </si>
  <si>
    <t>Menyampaikan visi dan misi MPM 2020 oleh BPH dan Ketua Komisi MPM 2020</t>
  </si>
  <si>
    <t>Peserta mengetahui visi dan misi MPM 2020 dan Anggota MPM 2020</t>
  </si>
  <si>
    <t>Pembicara menjawab pertanyaan peserta</t>
  </si>
  <si>
    <t>Menjawab pertanyaan peserta mengenai materi yang disampaikan</t>
  </si>
  <si>
    <t>4. Target kehadiran peserta 80% dari total undangan</t>
  </si>
  <si>
    <t>Ibu. Tri Yuli Adriana</t>
  </si>
  <si>
    <t>18.30-18.35</t>
  </si>
  <si>
    <t>18.15-18.30</t>
  </si>
  <si>
    <t>18.00-18.15</t>
  </si>
  <si>
    <t>18.35-18.40</t>
  </si>
  <si>
    <t>18.40-18.45</t>
  </si>
  <si>
    <t>18.45-18.50</t>
  </si>
  <si>
    <t>18.50-19.20</t>
  </si>
  <si>
    <t>19.20-19.30</t>
  </si>
  <si>
    <t>19.30-20.15</t>
  </si>
  <si>
    <t>20.15-20.30</t>
  </si>
  <si>
    <t>20.30-20.45</t>
  </si>
  <si>
    <t>20.45-20.50</t>
  </si>
  <si>
    <t>Hadiah Doorprize(mug)</t>
  </si>
  <si>
    <t>PCS</t>
  </si>
  <si>
    <t>mug untuk 2 peserta dengan poin tertinggi</t>
  </si>
  <si>
    <t>Pengiriman Hadiah</t>
  </si>
  <si>
    <t>Pengiriman hadiah menggunakan JNT atau jNE</t>
  </si>
  <si>
    <r>
      <t xml:space="preserve">Peserta mengakses </t>
    </r>
    <r>
      <rPr>
        <i/>
        <sz val="12"/>
        <color theme="1"/>
        <rFont val="Calibri"/>
        <family val="2"/>
        <scheme val="minor"/>
      </rPr>
      <t xml:space="preserve">kahoot </t>
    </r>
    <r>
      <rPr>
        <sz val="12"/>
        <color theme="1"/>
        <rFont val="Calibri"/>
        <family val="2"/>
        <scheme val="minor"/>
      </rPr>
      <t>melalui smartphone masing-masing dan akan ditampilan kode oleh panitia yang bisa dimasukkan oleh peserta agar masuk ke dalam game. Peserta akan menjawab pertanyaan yang ditampilkan oleh panitia, 2 peserta dengan poin tertinggi akan mendapat hadiah</t>
    </r>
  </si>
  <si>
    <t>Via Online ( Zoom )</t>
  </si>
  <si>
    <t>Jum'at, 9 Oktober 2020</t>
  </si>
  <si>
    <t>Kediaman Masing-Masing Via Zoom</t>
  </si>
  <si>
    <t>Nani Aftria dan Romi Muhyiddin</t>
  </si>
  <si>
    <t>Untuk mencairkan suasana dan mencari tahu sejauh mana wawasan peserta mengenai MPM Politeknik Manufaktur  Astra</t>
  </si>
  <si>
    <t>Hadiah untuk 3 pemenang acara game</t>
  </si>
  <si>
    <t>Hadiah Pulsa</t>
  </si>
  <si>
    <t>Tanggal : 1 Oktober 2020</t>
  </si>
  <si>
    <t>Zoom sebagai media pelaksanaan Open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</si>
</sst>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Rp-421]* #,##0.00_);_([$Rp-421]* \(#,##0.00\);_([$Rp-421]* &quot;-&quot;??_);_(@_)"/>
    <numFmt numFmtId="165" formatCode="_([$Rp-421]* #,##0_);_([$Rp-421]* \(#,##0\);_([$Rp-421]* &quot;-&quot;_);_(@_)"/>
    <numFmt numFmtId="166" formatCode="_-[$Rp-421]* #,##0.00_-;\-[$Rp-421]* #,##0.00_-;_-[$Rp-421]* &quot;-&quot;??_-;_-@_-"/>
  </numFmts>
  <fonts count="4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2"/>
      <color indexed="8"/>
      <name val="Calibri"/>
      <family val="2"/>
    </font>
    <font>
      <sz val="12"/>
      <color indexed="8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indexed="31"/>
      <name val="Calibri"/>
      <family val="2"/>
      <scheme val="minor"/>
    </font>
    <font>
      <b/>
      <sz val="11"/>
      <color indexed="62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indexed="62"/>
      <name val="Calibri"/>
      <family val="2"/>
      <scheme val="minor"/>
    </font>
    <font>
      <sz val="11"/>
      <name val="Calibri"/>
      <family val="2"/>
      <scheme val="minor"/>
    </font>
    <font>
      <i/>
      <sz val="11"/>
      <color indexed="6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4"/>
      <color indexed="8"/>
      <name val="Calibri"/>
      <family val="2"/>
      <scheme val="minor"/>
    </font>
    <font>
      <i/>
      <sz val="12"/>
      <color indexed="8"/>
      <name val="Calibri"/>
      <family val="2"/>
      <scheme val="minor"/>
    </font>
    <font>
      <b/>
      <i/>
      <sz val="12"/>
      <color indexed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0.5"/>
      <color rgb="FF0070C0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36"/>
      </patternFill>
    </fill>
    <fill>
      <patternFill patternType="solid">
        <fgColor indexed="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F7E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266">
    <xf numFmtId="0" fontId="0" fillId="0" borderId="0" xfId="0"/>
    <xf numFmtId="0" fontId="6" fillId="0" borderId="0" xfId="0" applyFont="1"/>
    <xf numFmtId="0" fontId="6" fillId="0" borderId="0" xfId="0" applyFont="1"/>
    <xf numFmtId="0" fontId="6" fillId="0" borderId="0" xfId="0" quotePrefix="1" applyFont="1"/>
    <xf numFmtId="0" fontId="7" fillId="0" borderId="1" xfId="0" applyFont="1" applyBorder="1"/>
    <xf numFmtId="0" fontId="8" fillId="0" borderId="2" xfId="0" applyFont="1" applyBorder="1"/>
    <xf numFmtId="0" fontId="6" fillId="0" borderId="1" xfId="0" applyFont="1" applyBorder="1"/>
    <xf numFmtId="0" fontId="9" fillId="4" borderId="1" xfId="0" applyFont="1" applyFill="1" applyBorder="1"/>
    <xf numFmtId="0" fontId="10" fillId="3" borderId="3" xfId="0" applyFont="1" applyFill="1" applyBorder="1"/>
    <xf numFmtId="0" fontId="11" fillId="0" borderId="4" xfId="0" applyFont="1" applyBorder="1"/>
    <xf numFmtId="0" fontId="0" fillId="0" borderId="0" xfId="0"/>
    <xf numFmtId="0" fontId="0" fillId="0" borderId="0" xfId="0"/>
    <xf numFmtId="0" fontId="8" fillId="0" borderId="5" xfId="0" applyFont="1" applyBorder="1"/>
    <xf numFmtId="0" fontId="10" fillId="0" borderId="6" xfId="0" applyFont="1" applyBorder="1"/>
    <xf numFmtId="0" fontId="12" fillId="0" borderId="0" xfId="0" applyFont="1"/>
    <xf numFmtId="0" fontId="7" fillId="0" borderId="4" xfId="0" applyFont="1" applyBorder="1"/>
    <xf numFmtId="0" fontId="7" fillId="0" borderId="7" xfId="0" applyFont="1" applyBorder="1"/>
    <xf numFmtId="0" fontId="7" fillId="0" borderId="8" xfId="0" applyFont="1" applyBorder="1"/>
    <xf numFmtId="0" fontId="13" fillId="0" borderId="0" xfId="0" applyFont="1"/>
    <xf numFmtId="0" fontId="13" fillId="0" borderId="9" xfId="0" applyFont="1" applyBorder="1"/>
    <xf numFmtId="0" fontId="14" fillId="0" borderId="0" xfId="0" applyFont="1"/>
    <xf numFmtId="0" fontId="15" fillId="0" borderId="0" xfId="0" applyFont="1"/>
    <xf numFmtId="0" fontId="15" fillId="0" borderId="0" xfId="0" applyFont="1"/>
    <xf numFmtId="0" fontId="16" fillId="0" borderId="0" xfId="0" applyFont="1"/>
    <xf numFmtId="0" fontId="17" fillId="0" borderId="0" xfId="4" applyFont="1"/>
    <xf numFmtId="0" fontId="18" fillId="0" borderId="1" xfId="0" applyFont="1" applyBorder="1" applyAlignment="1">
      <alignment vertical="center"/>
    </xf>
    <xf numFmtId="0" fontId="19" fillId="5" borderId="1" xfId="3" applyFont="1" applyFill="1" applyBorder="1" applyAlignment="1">
      <alignment horizontal="center" vertical="center"/>
    </xf>
    <xf numFmtId="0" fontId="20" fillId="5" borderId="1" xfId="2" applyFont="1" applyFill="1" applyBorder="1" applyAlignment="1" applyProtection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1" fillId="5" borderId="1" xfId="3" applyFont="1" applyFill="1" applyBorder="1" applyAlignment="1">
      <alignment horizontal="left" vertical="center" wrapText="1"/>
    </xf>
    <xf numFmtId="0" fontId="21" fillId="5" borderId="1" xfId="3" applyFont="1" applyFill="1" applyBorder="1" applyAlignment="1">
      <alignment horizontal="center" vertical="center" wrapText="1"/>
    </xf>
    <xf numFmtId="0" fontId="22" fillId="5" borderId="1" xfId="3" applyFont="1" applyFill="1" applyBorder="1" applyAlignment="1">
      <alignment horizontal="center" vertical="center"/>
    </xf>
    <xf numFmtId="165" fontId="21" fillId="5" borderId="1" xfId="3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49" fontId="21" fillId="5" borderId="1" xfId="3" applyNumberFormat="1" applyFont="1" applyFill="1" applyBorder="1" applyAlignment="1">
      <alignment horizontal="left" vertical="center" wrapText="1"/>
    </xf>
    <xf numFmtId="165" fontId="21" fillId="5" borderId="1" xfId="4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18" fillId="0" borderId="1" xfId="0" applyNumberFormat="1" applyFont="1" applyBorder="1" applyAlignment="1">
      <alignment horizontal="center"/>
    </xf>
    <xf numFmtId="164" fontId="12" fillId="0" borderId="1" xfId="0" applyNumberFormat="1" applyFont="1" applyBorder="1"/>
    <xf numFmtId="0" fontId="0" fillId="0" borderId="2" xfId="0" applyBorder="1"/>
    <xf numFmtId="0" fontId="0" fillId="0" borderId="10" xfId="0" applyBorder="1"/>
    <xf numFmtId="0" fontId="23" fillId="0" borderId="3" xfId="0" applyFont="1" applyBorder="1"/>
    <xf numFmtId="0" fontId="24" fillId="3" borderId="10" xfId="0" applyFont="1" applyFill="1" applyBorder="1"/>
    <xf numFmtId="0" fontId="25" fillId="3" borderId="3" xfId="0" applyFont="1" applyFill="1" applyBorder="1"/>
    <xf numFmtId="0" fontId="25" fillId="3" borderId="11" xfId="0" applyFont="1" applyFill="1" applyBorder="1"/>
    <xf numFmtId="0" fontId="0" fillId="3" borderId="9" xfId="0" applyFill="1" applyBorder="1"/>
    <xf numFmtId="0" fontId="0" fillId="3" borderId="0" xfId="0" applyFill="1"/>
    <xf numFmtId="0" fontId="25" fillId="3" borderId="0" xfId="0" applyFont="1" applyFill="1"/>
    <xf numFmtId="0" fontId="25" fillId="3" borderId="6" xfId="0" applyFont="1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12" xfId="0" applyFill="1" applyBorder="1"/>
    <xf numFmtId="0" fontId="0" fillId="0" borderId="12" xfId="0" applyBorder="1"/>
    <xf numFmtId="0" fontId="0" fillId="0" borderId="4" xfId="0" applyBorder="1"/>
    <xf numFmtId="0" fontId="0" fillId="0" borderId="8" xfId="0" applyBorder="1"/>
    <xf numFmtId="0" fontId="11" fillId="0" borderId="10" xfId="0" applyFont="1" applyBorder="1"/>
    <xf numFmtId="0" fontId="23" fillId="0" borderId="3" xfId="0" applyFont="1" applyBorder="1"/>
    <xf numFmtId="0" fontId="26" fillId="0" borderId="3" xfId="0" applyFont="1" applyBorder="1"/>
    <xf numFmtId="0" fontId="26" fillId="0" borderId="11" xfId="0" applyFont="1" applyBorder="1"/>
    <xf numFmtId="0" fontId="26" fillId="0" borderId="0" xfId="0" applyFont="1"/>
    <xf numFmtId="0" fontId="26" fillId="0" borderId="6" xfId="0" applyFont="1" applyBorder="1"/>
    <xf numFmtId="0" fontId="0" fillId="0" borderId="9" xfId="0" applyBorder="1"/>
    <xf numFmtId="0" fontId="0" fillId="0" borderId="0" xfId="0"/>
    <xf numFmtId="0" fontId="23" fillId="0" borderId="0" xfId="0" applyFont="1"/>
    <xf numFmtId="0" fontId="26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7" fillId="0" borderId="1" xfId="0" applyFont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0" xfId="0"/>
    <xf numFmtId="0" fontId="0" fillId="0" borderId="5" xfId="0" applyBorder="1"/>
    <xf numFmtId="0" fontId="0" fillId="0" borderId="2" xfId="0" applyBorder="1"/>
    <xf numFmtId="0" fontId="11" fillId="0" borderId="9" xfId="0" applyFont="1" applyBorder="1"/>
    <xf numFmtId="0" fontId="28" fillId="0" borderId="0" xfId="0" applyFont="1"/>
    <xf numFmtId="0" fontId="0" fillId="0" borderId="0" xfId="0" applyAlignment="1">
      <alignment horizontal="center"/>
    </xf>
    <xf numFmtId="0" fontId="0" fillId="0" borderId="6" xfId="0" applyBorder="1"/>
    <xf numFmtId="0" fontId="26" fillId="0" borderId="7" xfId="0" applyFont="1" applyBorder="1" applyAlignment="1">
      <alignment horizontal="center"/>
    </xf>
    <xf numFmtId="0" fontId="0" fillId="0" borderId="7" xfId="0" applyBorder="1"/>
    <xf numFmtId="0" fontId="11" fillId="0" borderId="7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0" fillId="0" borderId="3" xfId="0" applyBorder="1"/>
    <xf numFmtId="0" fontId="29" fillId="0" borderId="3" xfId="0" applyFont="1" applyBorder="1"/>
    <xf numFmtId="0" fontId="29" fillId="0" borderId="0" xfId="0" applyFont="1"/>
    <xf numFmtId="0" fontId="0" fillId="0" borderId="1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23" fillId="0" borderId="0" xfId="0" applyFont="1"/>
    <xf numFmtId="0" fontId="23" fillId="0" borderId="0" xfId="0" applyFont="1" applyAlignment="1">
      <alignment horizontal="right"/>
    </xf>
    <xf numFmtId="0" fontId="23" fillId="0" borderId="6" xfId="0" applyFont="1" applyBorder="1" applyAlignment="1">
      <alignment horizontal="right"/>
    </xf>
    <xf numFmtId="0" fontId="26" fillId="0" borderId="5" xfId="0" applyFont="1" applyBorder="1"/>
    <xf numFmtId="0" fontId="26" fillId="0" borderId="2" xfId="0" applyFont="1" applyBorder="1"/>
    <xf numFmtId="0" fontId="26" fillId="0" borderId="12" xfId="0" applyFont="1" applyBorder="1"/>
    <xf numFmtId="0" fontId="30" fillId="0" borderId="2" xfId="0" applyFont="1" applyBorder="1"/>
    <xf numFmtId="0" fontId="24" fillId="0" borderId="5" xfId="0" applyFont="1" applyBorder="1"/>
    <xf numFmtId="0" fontId="31" fillId="0" borderId="2" xfId="0" applyFont="1" applyBorder="1"/>
    <xf numFmtId="0" fontId="32" fillId="0" borderId="2" xfId="0" applyFont="1" applyBorder="1"/>
    <xf numFmtId="0" fontId="31" fillId="0" borderId="2" xfId="0" quotePrefix="1" applyFont="1" applyBorder="1"/>
    <xf numFmtId="0" fontId="23" fillId="0" borderId="0" xfId="0" applyFont="1"/>
    <xf numFmtId="0" fontId="12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33" fillId="0" borderId="0" xfId="0" applyFont="1"/>
    <xf numFmtId="0" fontId="34" fillId="0" borderId="0" xfId="0" applyFont="1"/>
    <xf numFmtId="0" fontId="22" fillId="0" borderId="2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9" fillId="6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11" xfId="0" applyBorder="1"/>
    <xf numFmtId="0" fontId="0" fillId="0" borderId="9" xfId="0" applyBorder="1"/>
    <xf numFmtId="0" fontId="0" fillId="0" borderId="0" xfId="0"/>
    <xf numFmtId="0" fontId="0" fillId="0" borderId="6" xfId="0" applyBorder="1"/>
    <xf numFmtId="0" fontId="0" fillId="0" borderId="0" xfId="0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0" fillId="0" borderId="9" xfId="0" applyBorder="1"/>
    <xf numFmtId="0" fontId="36" fillId="0" borderId="0" xfId="0" applyFont="1"/>
    <xf numFmtId="0" fontId="0" fillId="0" borderId="9" xfId="0" applyBorder="1"/>
    <xf numFmtId="0" fontId="0" fillId="0" borderId="0" xfId="0"/>
    <xf numFmtId="0" fontId="0" fillId="0" borderId="6" xfId="0" applyBorder="1"/>
    <xf numFmtId="0" fontId="12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0" fillId="0" borderId="0" xfId="0" quotePrefix="1" applyNumberFormat="1"/>
    <xf numFmtId="0" fontId="0" fillId="0" borderId="0" xfId="0" quotePrefix="1"/>
    <xf numFmtId="0" fontId="42" fillId="0" borderId="0" xfId="0" applyFont="1"/>
    <xf numFmtId="0" fontId="27" fillId="0" borderId="4" xfId="0" applyFont="1" applyBorder="1"/>
    <xf numFmtId="0" fontId="7" fillId="0" borderId="10" xfId="0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3" xfId="0" applyBorder="1" applyAlignment="1"/>
    <xf numFmtId="0" fontId="12" fillId="0" borderId="1" xfId="0" applyFont="1" applyBorder="1" applyAlignment="1">
      <alignment horizontal="center" vertical="center" wrapText="1"/>
    </xf>
    <xf numFmtId="0" fontId="9" fillId="5" borderId="1" xfId="0" applyFont="1" applyFill="1" applyBorder="1"/>
    <xf numFmtId="0" fontId="35" fillId="7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vertical="top" wrapText="1"/>
    </xf>
    <xf numFmtId="0" fontId="2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5" borderId="1" xfId="3" applyFont="1" applyFill="1" applyBorder="1" applyAlignment="1">
      <alignment horizontal="center" vertical="center" wrapText="1"/>
    </xf>
    <xf numFmtId="0" fontId="22" fillId="5" borderId="1" xfId="3" applyFont="1" applyFill="1" applyBorder="1" applyAlignment="1">
      <alignment horizontal="center" vertical="center" wrapText="1"/>
    </xf>
    <xf numFmtId="165" fontId="0" fillId="0" borderId="15" xfId="0" applyNumberForma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14" xfId="0" quotePrefix="1" applyFont="1" applyBorder="1" applyAlignment="1">
      <alignment horizontal="center" vertical="center"/>
    </xf>
    <xf numFmtId="0" fontId="0" fillId="0" borderId="9" xfId="0" applyBorder="1"/>
    <xf numFmtId="0" fontId="0" fillId="0" borderId="0" xfId="0" applyBorder="1"/>
    <xf numFmtId="0" fontId="12" fillId="0" borderId="1" xfId="0" applyFont="1" applyBorder="1" applyAlignment="1">
      <alignment horizontal="center" vertical="center"/>
    </xf>
    <xf numFmtId="0" fontId="0" fillId="0" borderId="0" xfId="0" applyFont="1"/>
    <xf numFmtId="0" fontId="12" fillId="0" borderId="1" xfId="0" applyFont="1" applyBorder="1" applyAlignment="1">
      <alignment horizontal="center" vertical="center"/>
    </xf>
    <xf numFmtId="165" fontId="12" fillId="0" borderId="1" xfId="0" applyNumberFormat="1" applyFont="1" applyBorder="1"/>
    <xf numFmtId="49" fontId="21" fillId="5" borderId="1" xfId="3" applyNumberFormat="1" applyFont="1" applyFill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/>
    </xf>
    <xf numFmtId="0" fontId="37" fillId="4" borderId="4" xfId="1" applyFont="1" applyFill="1" applyBorder="1" applyAlignment="1">
      <alignment horizontal="center" vertical="center"/>
    </xf>
    <xf numFmtId="0" fontId="37" fillId="4" borderId="7" xfId="1" applyFont="1" applyFill="1" applyBorder="1" applyAlignment="1">
      <alignment horizontal="center" vertical="center"/>
    </xf>
    <xf numFmtId="0" fontId="37" fillId="4" borderId="8" xfId="1" applyFont="1" applyFill="1" applyBorder="1" applyAlignment="1">
      <alignment horizontal="center" vertical="center"/>
    </xf>
    <xf numFmtId="0" fontId="24" fillId="0" borderId="4" xfId="0" applyFont="1" applyBorder="1" applyAlignment="1">
      <alignment horizontal="right"/>
    </xf>
    <xf numFmtId="0" fontId="24" fillId="0" borderId="7" xfId="0" applyFont="1" applyBorder="1" applyAlignment="1">
      <alignment horizontal="right"/>
    </xf>
    <xf numFmtId="0" fontId="24" fillId="0" borderId="8" xfId="0" applyFont="1" applyBorder="1" applyAlignment="1">
      <alignment horizontal="right"/>
    </xf>
    <xf numFmtId="0" fontId="38" fillId="0" borderId="10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/>
    </xf>
    <xf numFmtId="49" fontId="11" fillId="0" borderId="7" xfId="0" applyNumberFormat="1" applyFont="1" applyBorder="1" applyAlignment="1">
      <alignment horizontal="center"/>
    </xf>
    <xf numFmtId="49" fontId="11" fillId="0" borderId="8" xfId="0" applyNumberFormat="1" applyFont="1" applyBorder="1" applyAlignment="1">
      <alignment horizontal="center"/>
    </xf>
    <xf numFmtId="49" fontId="11" fillId="0" borderId="4" xfId="0" quotePrefix="1" applyNumberFormat="1" applyFont="1" applyBorder="1" applyAlignment="1">
      <alignment horizontal="center"/>
    </xf>
    <xf numFmtId="49" fontId="11" fillId="0" borderId="7" xfId="0" quotePrefix="1" applyNumberFormat="1" applyFont="1" applyBorder="1" applyAlignment="1">
      <alignment horizontal="center"/>
    </xf>
    <xf numFmtId="49" fontId="11" fillId="0" borderId="8" xfId="0" quotePrefix="1" applyNumberFormat="1" applyFont="1" applyBorder="1" applyAlignment="1">
      <alignment horizontal="center"/>
    </xf>
    <xf numFmtId="0" fontId="39" fillId="0" borderId="16" xfId="0" quotePrefix="1" applyFont="1" applyBorder="1" applyAlignment="1">
      <alignment horizontal="center"/>
    </xf>
    <xf numFmtId="0" fontId="39" fillId="0" borderId="17" xfId="0" quotePrefix="1" applyFont="1" applyBorder="1" applyAlignment="1">
      <alignment horizontal="center"/>
    </xf>
    <xf numFmtId="0" fontId="39" fillId="0" borderId="18" xfId="0" quotePrefix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166" fontId="0" fillId="0" borderId="4" xfId="0" quotePrefix="1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66" fontId="0" fillId="0" borderId="9" xfId="0" quotePrefix="1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6" xfId="0" applyNumberFormat="1" applyBorder="1" applyAlignment="1">
      <alignment horizontal="left"/>
    </xf>
    <xf numFmtId="166" fontId="0" fillId="0" borderId="10" xfId="0" quotePrefix="1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30" fillId="0" borderId="10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/>
    <xf numFmtId="0" fontId="0" fillId="0" borderId="11" xfId="0" applyBorder="1"/>
    <xf numFmtId="0" fontId="0" fillId="0" borderId="9" xfId="0" applyBorder="1"/>
    <xf numFmtId="0" fontId="0" fillId="0" borderId="0" xfId="0"/>
    <xf numFmtId="0" fontId="0" fillId="0" borderId="6" xfId="0" applyBorder="1"/>
    <xf numFmtId="0" fontId="33" fillId="0" borderId="0" xfId="4" applyFont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35" fillId="4" borderId="1" xfId="3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quotePrefix="1" applyFont="1" applyBorder="1" applyAlignment="1">
      <alignment horizontal="center" vertical="center"/>
    </xf>
    <xf numFmtId="0" fontId="12" fillId="0" borderId="15" xfId="0" quotePrefix="1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13" xfId="0" applyFont="1" applyBorder="1" applyAlignment="1">
      <alignment horizontal="center" vertical="center" wrapText="1"/>
    </xf>
    <xf numFmtId="0" fontId="41" fillId="0" borderId="14" xfId="0" applyFont="1" applyBorder="1" applyAlignment="1">
      <alignment horizontal="center" vertical="center" wrapText="1"/>
    </xf>
    <xf numFmtId="0" fontId="41" fillId="0" borderId="15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19" fillId="8" borderId="13" xfId="0" applyFont="1" applyFill="1" applyBorder="1" applyAlignment="1">
      <alignment horizontal="center" vertical="center" wrapText="1"/>
    </xf>
    <xf numFmtId="0" fontId="19" fillId="8" borderId="14" xfId="0" applyFont="1" applyFill="1" applyBorder="1" applyAlignment="1">
      <alignment horizontal="center" vertical="center" wrapText="1"/>
    </xf>
    <xf numFmtId="0" fontId="19" fillId="8" borderId="15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/>
    </xf>
  </cellXfs>
  <cellStyles count="5">
    <cellStyle name="Aksen4" xfId="1" builtinId="41"/>
    <cellStyle name="Hipertaut" xfId="2" builtinId="8"/>
    <cellStyle name="Normal" xfId="0" builtinId="0"/>
    <cellStyle name="Normal 2" xfId="3" xr:uid="{00000000-0005-0000-0000-000003000000}"/>
    <cellStyle name="Normal_Sheet1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19048</xdr:colOff>
      <xdr:row>2</xdr:row>
      <xdr:rowOff>28575</xdr:rowOff>
    </xdr:from>
    <xdr:to>
      <xdr:col>24</xdr:col>
      <xdr:colOff>161923</xdr:colOff>
      <xdr:row>2</xdr:row>
      <xdr:rowOff>161925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78043716-B675-485E-A9FB-8A31749A71AA}"/>
            </a:ext>
          </a:extLst>
        </xdr:cNvPr>
        <xdr:cNvSpPr/>
      </xdr:nvSpPr>
      <xdr:spPr>
        <a:xfrm>
          <a:off x="5037596" y="417769"/>
          <a:ext cx="142875" cy="133350"/>
        </a:xfrm>
        <a:prstGeom prst="ellips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24</xdr:col>
      <xdr:colOff>19048</xdr:colOff>
      <xdr:row>3</xdr:row>
      <xdr:rowOff>28574</xdr:rowOff>
    </xdr:from>
    <xdr:to>
      <xdr:col>24</xdr:col>
      <xdr:colOff>161923</xdr:colOff>
      <xdr:row>3</xdr:row>
      <xdr:rowOff>161924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C503DD5A-66A5-446A-AD95-1DE17F77BFF3}"/>
            </a:ext>
          </a:extLst>
        </xdr:cNvPr>
        <xdr:cNvSpPr/>
      </xdr:nvSpPr>
      <xdr:spPr>
        <a:xfrm>
          <a:off x="5037596" y="612364"/>
          <a:ext cx="142875" cy="133350"/>
        </a:xfrm>
        <a:prstGeom prst="ellipse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42</xdr:col>
      <xdr:colOff>19051</xdr:colOff>
      <xdr:row>44</xdr:row>
      <xdr:rowOff>28575</xdr:rowOff>
    </xdr:from>
    <xdr:to>
      <xdr:col>42</xdr:col>
      <xdr:colOff>161926</xdr:colOff>
      <xdr:row>44</xdr:row>
      <xdr:rowOff>161925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539983F7-0EFA-4322-B4ED-3A67ACC9D583}"/>
            </a:ext>
          </a:extLst>
        </xdr:cNvPr>
        <xdr:cNvSpPr/>
      </xdr:nvSpPr>
      <xdr:spPr>
        <a:xfrm>
          <a:off x="7782438" y="8201640"/>
          <a:ext cx="142875" cy="133350"/>
        </a:xfrm>
        <a:prstGeom prst="ellips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52</xdr:col>
      <xdr:colOff>29292</xdr:colOff>
      <xdr:row>44</xdr:row>
      <xdr:rowOff>28575</xdr:rowOff>
    </xdr:from>
    <xdr:to>
      <xdr:col>52</xdr:col>
      <xdr:colOff>172167</xdr:colOff>
      <xdr:row>44</xdr:row>
      <xdr:rowOff>161925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DAE0B0B3-8C9C-4B71-8163-60F14F4A63FA}"/>
            </a:ext>
          </a:extLst>
        </xdr:cNvPr>
        <xdr:cNvSpPr/>
      </xdr:nvSpPr>
      <xdr:spPr>
        <a:xfrm>
          <a:off x="9841066" y="8201640"/>
          <a:ext cx="142875" cy="133350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17</xdr:col>
      <xdr:colOff>29292</xdr:colOff>
      <xdr:row>44</xdr:row>
      <xdr:rowOff>28575</xdr:rowOff>
    </xdr:from>
    <xdr:to>
      <xdr:col>17</xdr:col>
      <xdr:colOff>172167</xdr:colOff>
      <xdr:row>44</xdr:row>
      <xdr:rowOff>161925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A7DABB61-6CD0-4E3C-BEC9-F476AE4862D6}"/>
            </a:ext>
          </a:extLst>
        </xdr:cNvPr>
        <xdr:cNvSpPr/>
      </xdr:nvSpPr>
      <xdr:spPr>
        <a:xfrm>
          <a:off x="3101873" y="8201640"/>
          <a:ext cx="142875" cy="133350"/>
        </a:xfrm>
        <a:prstGeom prst="ellips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28</xdr:col>
      <xdr:colOff>29292</xdr:colOff>
      <xdr:row>44</xdr:row>
      <xdr:rowOff>28575</xdr:rowOff>
    </xdr:from>
    <xdr:to>
      <xdr:col>28</xdr:col>
      <xdr:colOff>172167</xdr:colOff>
      <xdr:row>44</xdr:row>
      <xdr:rowOff>161925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2829EF3-5CF6-4C03-A0BF-6C9CE8C13486}"/>
            </a:ext>
          </a:extLst>
        </xdr:cNvPr>
        <xdr:cNvSpPr/>
      </xdr:nvSpPr>
      <xdr:spPr>
        <a:xfrm>
          <a:off x="5785260" y="8201640"/>
          <a:ext cx="142875" cy="133350"/>
        </a:xfrm>
        <a:prstGeom prst="ellips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62</xdr:col>
      <xdr:colOff>19050</xdr:colOff>
      <xdr:row>32</xdr:row>
      <xdr:rowOff>28575</xdr:rowOff>
    </xdr:from>
    <xdr:to>
      <xdr:col>62</xdr:col>
      <xdr:colOff>161925</xdr:colOff>
      <xdr:row>32</xdr:row>
      <xdr:rowOff>161925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B92157A9-C70F-4DCA-96EE-1CF2F161FD60}"/>
            </a:ext>
          </a:extLst>
        </xdr:cNvPr>
        <xdr:cNvSpPr/>
      </xdr:nvSpPr>
      <xdr:spPr>
        <a:xfrm>
          <a:off x="8162925" y="7886700"/>
          <a:ext cx="142875" cy="133350"/>
        </a:xfrm>
        <a:prstGeom prst="ellips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62</xdr:col>
      <xdr:colOff>19050</xdr:colOff>
      <xdr:row>35</xdr:row>
      <xdr:rowOff>28575</xdr:rowOff>
    </xdr:from>
    <xdr:to>
      <xdr:col>62</xdr:col>
      <xdr:colOff>161925</xdr:colOff>
      <xdr:row>35</xdr:row>
      <xdr:rowOff>161925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E7050C10-D4F3-479F-A862-0C3171FDC599}"/>
            </a:ext>
          </a:extLst>
        </xdr:cNvPr>
        <xdr:cNvSpPr/>
      </xdr:nvSpPr>
      <xdr:spPr>
        <a:xfrm>
          <a:off x="9972675" y="5600700"/>
          <a:ext cx="142875" cy="133350"/>
        </a:xfrm>
        <a:prstGeom prst="ellips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62</xdr:col>
      <xdr:colOff>19050</xdr:colOff>
      <xdr:row>38</xdr:row>
      <xdr:rowOff>28575</xdr:rowOff>
    </xdr:from>
    <xdr:to>
      <xdr:col>62</xdr:col>
      <xdr:colOff>161925</xdr:colOff>
      <xdr:row>38</xdr:row>
      <xdr:rowOff>161925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CD2F0005-BE3A-4EA7-85D3-3A5ADF327986}"/>
            </a:ext>
          </a:extLst>
        </xdr:cNvPr>
        <xdr:cNvSpPr/>
      </xdr:nvSpPr>
      <xdr:spPr>
        <a:xfrm>
          <a:off x="9972675" y="6172200"/>
          <a:ext cx="142875" cy="133350"/>
        </a:xfrm>
        <a:prstGeom prst="ellips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62</xdr:col>
      <xdr:colOff>19050</xdr:colOff>
      <xdr:row>41</xdr:row>
      <xdr:rowOff>28575</xdr:rowOff>
    </xdr:from>
    <xdr:to>
      <xdr:col>62</xdr:col>
      <xdr:colOff>161925</xdr:colOff>
      <xdr:row>41</xdr:row>
      <xdr:rowOff>161925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66D03204-DB61-4908-906D-7E5641C9AC3B}"/>
            </a:ext>
          </a:extLst>
        </xdr:cNvPr>
        <xdr:cNvSpPr/>
      </xdr:nvSpPr>
      <xdr:spPr>
        <a:xfrm>
          <a:off x="9972675" y="6743700"/>
          <a:ext cx="142875" cy="133350"/>
        </a:xfrm>
        <a:prstGeom prst="ellips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43</xdr:col>
      <xdr:colOff>19050</xdr:colOff>
      <xdr:row>32</xdr:row>
      <xdr:rowOff>28575</xdr:rowOff>
    </xdr:from>
    <xdr:to>
      <xdr:col>43</xdr:col>
      <xdr:colOff>161925</xdr:colOff>
      <xdr:row>32</xdr:row>
      <xdr:rowOff>161925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85DF453D-C688-47B9-B96B-1371E79D193E}"/>
            </a:ext>
          </a:extLst>
        </xdr:cNvPr>
        <xdr:cNvSpPr/>
      </xdr:nvSpPr>
      <xdr:spPr>
        <a:xfrm>
          <a:off x="7209263" y="5464795"/>
          <a:ext cx="142875" cy="133350"/>
        </a:xfrm>
        <a:prstGeom prst="ellips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43</xdr:col>
      <xdr:colOff>19050</xdr:colOff>
      <xdr:row>35</xdr:row>
      <xdr:rowOff>28575</xdr:rowOff>
    </xdr:from>
    <xdr:to>
      <xdr:col>43</xdr:col>
      <xdr:colOff>161925</xdr:colOff>
      <xdr:row>35</xdr:row>
      <xdr:rowOff>161925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55C29F01-479E-4B49-BB65-5CAB86962013}"/>
            </a:ext>
          </a:extLst>
        </xdr:cNvPr>
        <xdr:cNvSpPr/>
      </xdr:nvSpPr>
      <xdr:spPr>
        <a:xfrm>
          <a:off x="6715125" y="5600700"/>
          <a:ext cx="142875" cy="133350"/>
        </a:xfrm>
        <a:prstGeom prst="ellips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43</xdr:col>
      <xdr:colOff>19050</xdr:colOff>
      <xdr:row>38</xdr:row>
      <xdr:rowOff>28575</xdr:rowOff>
    </xdr:from>
    <xdr:to>
      <xdr:col>43</xdr:col>
      <xdr:colOff>161925</xdr:colOff>
      <xdr:row>38</xdr:row>
      <xdr:rowOff>161925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84F7B071-347D-4C65-8CD9-A20E6AB8010E}"/>
            </a:ext>
          </a:extLst>
        </xdr:cNvPr>
        <xdr:cNvSpPr/>
      </xdr:nvSpPr>
      <xdr:spPr>
        <a:xfrm>
          <a:off x="6715125" y="6172200"/>
          <a:ext cx="142875" cy="133350"/>
        </a:xfrm>
        <a:prstGeom prst="ellips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43</xdr:col>
      <xdr:colOff>19050</xdr:colOff>
      <xdr:row>41</xdr:row>
      <xdr:rowOff>28575</xdr:rowOff>
    </xdr:from>
    <xdr:to>
      <xdr:col>43</xdr:col>
      <xdr:colOff>161925</xdr:colOff>
      <xdr:row>41</xdr:row>
      <xdr:rowOff>161925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B600C1D2-E576-42DD-B600-E0F858FBD7DE}"/>
            </a:ext>
          </a:extLst>
        </xdr:cNvPr>
        <xdr:cNvSpPr/>
      </xdr:nvSpPr>
      <xdr:spPr>
        <a:xfrm>
          <a:off x="6715125" y="6743700"/>
          <a:ext cx="142875" cy="133350"/>
        </a:xfrm>
        <a:prstGeom prst="ellips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31</xdr:col>
      <xdr:colOff>104775</xdr:colOff>
      <xdr:row>10</xdr:row>
      <xdr:rowOff>57150</xdr:rowOff>
    </xdr:from>
    <xdr:to>
      <xdr:col>32</xdr:col>
      <xdr:colOff>95250</xdr:colOff>
      <xdr:row>10</xdr:row>
      <xdr:rowOff>152400</xdr:rowOff>
    </xdr:to>
    <xdr:sp macro="" textlink="">
      <xdr:nvSpPr>
        <xdr:cNvPr id="13886" name="Down Arrow 50">
          <a:extLst>
            <a:ext uri="{FF2B5EF4-FFF2-40B4-BE49-F238E27FC236}">
              <a16:creationId xmlns:a16="http://schemas.microsoft.com/office/drawing/2014/main" id="{58770EC7-3491-49CD-A20F-360B29C2EF4A}"/>
            </a:ext>
          </a:extLst>
        </xdr:cNvPr>
        <xdr:cNvSpPr>
          <a:spLocks noChangeArrowheads="1"/>
        </xdr:cNvSpPr>
      </xdr:nvSpPr>
      <xdr:spPr bwMode="auto">
        <a:xfrm>
          <a:off x="5829300" y="1962150"/>
          <a:ext cx="171450" cy="95250"/>
        </a:xfrm>
        <a:prstGeom prst="downArrow">
          <a:avLst>
            <a:gd name="adj1" fmla="val 50000"/>
            <a:gd name="adj2" fmla="val 50032"/>
          </a:avLst>
        </a:prstGeom>
        <a:solidFill>
          <a:srgbClr val="00B0F0"/>
        </a:solidFill>
        <a:ln w="254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44</xdr:row>
      <xdr:rowOff>28575</xdr:rowOff>
    </xdr:from>
    <xdr:to>
      <xdr:col>7</xdr:col>
      <xdr:colOff>161925</xdr:colOff>
      <xdr:row>44</xdr:row>
      <xdr:rowOff>161925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55BCC5D1-8140-43D9-9863-84C751F0F295}"/>
            </a:ext>
          </a:extLst>
        </xdr:cNvPr>
        <xdr:cNvSpPr/>
      </xdr:nvSpPr>
      <xdr:spPr>
        <a:xfrm>
          <a:off x="1104900" y="7886700"/>
          <a:ext cx="142875" cy="133350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31</xdr:col>
      <xdr:colOff>104775</xdr:colOff>
      <xdr:row>12</xdr:row>
      <xdr:rowOff>47625</xdr:rowOff>
    </xdr:from>
    <xdr:to>
      <xdr:col>32</xdr:col>
      <xdr:colOff>95250</xdr:colOff>
      <xdr:row>12</xdr:row>
      <xdr:rowOff>152400</xdr:rowOff>
    </xdr:to>
    <xdr:sp macro="" textlink="">
      <xdr:nvSpPr>
        <xdr:cNvPr id="13888" name="Down Arrow 50">
          <a:extLst>
            <a:ext uri="{FF2B5EF4-FFF2-40B4-BE49-F238E27FC236}">
              <a16:creationId xmlns:a16="http://schemas.microsoft.com/office/drawing/2014/main" id="{D477815C-18EB-4FE4-BB14-713A485A5431}"/>
            </a:ext>
          </a:extLst>
        </xdr:cNvPr>
        <xdr:cNvSpPr>
          <a:spLocks noChangeArrowheads="1"/>
        </xdr:cNvSpPr>
      </xdr:nvSpPr>
      <xdr:spPr bwMode="auto">
        <a:xfrm>
          <a:off x="5829300" y="2333625"/>
          <a:ext cx="171450" cy="104775"/>
        </a:xfrm>
        <a:prstGeom prst="downArrow">
          <a:avLst>
            <a:gd name="adj1" fmla="val 50000"/>
            <a:gd name="adj2" fmla="val 50032"/>
          </a:avLst>
        </a:prstGeom>
        <a:solidFill>
          <a:srgbClr val="00B0F0"/>
        </a:solidFill>
        <a:ln w="254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104775</xdr:colOff>
      <xdr:row>14</xdr:row>
      <xdr:rowOff>47625</xdr:rowOff>
    </xdr:from>
    <xdr:to>
      <xdr:col>32</xdr:col>
      <xdr:colOff>95250</xdr:colOff>
      <xdr:row>14</xdr:row>
      <xdr:rowOff>152400</xdr:rowOff>
    </xdr:to>
    <xdr:sp macro="" textlink="">
      <xdr:nvSpPr>
        <xdr:cNvPr id="13889" name="Down Arrow 50">
          <a:extLst>
            <a:ext uri="{FF2B5EF4-FFF2-40B4-BE49-F238E27FC236}">
              <a16:creationId xmlns:a16="http://schemas.microsoft.com/office/drawing/2014/main" id="{5BEEBAC1-C034-4143-A094-90E2D383C877}"/>
            </a:ext>
          </a:extLst>
        </xdr:cNvPr>
        <xdr:cNvSpPr>
          <a:spLocks noChangeArrowheads="1"/>
        </xdr:cNvSpPr>
      </xdr:nvSpPr>
      <xdr:spPr bwMode="auto">
        <a:xfrm>
          <a:off x="5829300" y="2714625"/>
          <a:ext cx="171450" cy="104775"/>
        </a:xfrm>
        <a:prstGeom prst="downArrow">
          <a:avLst>
            <a:gd name="adj1" fmla="val 50000"/>
            <a:gd name="adj2" fmla="val 50032"/>
          </a:avLst>
        </a:prstGeom>
        <a:solidFill>
          <a:srgbClr val="00B0F0"/>
        </a:solidFill>
        <a:ln w="254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104775</xdr:colOff>
      <xdr:row>16</xdr:row>
      <xdr:rowOff>47625</xdr:rowOff>
    </xdr:from>
    <xdr:to>
      <xdr:col>32</xdr:col>
      <xdr:colOff>95250</xdr:colOff>
      <xdr:row>16</xdr:row>
      <xdr:rowOff>152400</xdr:rowOff>
    </xdr:to>
    <xdr:sp macro="" textlink="">
      <xdr:nvSpPr>
        <xdr:cNvPr id="13890" name="Down Arrow 50">
          <a:extLst>
            <a:ext uri="{FF2B5EF4-FFF2-40B4-BE49-F238E27FC236}">
              <a16:creationId xmlns:a16="http://schemas.microsoft.com/office/drawing/2014/main" id="{8EF94C71-BEAE-4854-A18C-666BB70F2562}"/>
            </a:ext>
          </a:extLst>
        </xdr:cNvPr>
        <xdr:cNvSpPr>
          <a:spLocks noChangeArrowheads="1"/>
        </xdr:cNvSpPr>
      </xdr:nvSpPr>
      <xdr:spPr bwMode="auto">
        <a:xfrm>
          <a:off x="5829300" y="3095625"/>
          <a:ext cx="171450" cy="104775"/>
        </a:xfrm>
        <a:prstGeom prst="downArrow">
          <a:avLst>
            <a:gd name="adj1" fmla="val 50000"/>
            <a:gd name="adj2" fmla="val 50032"/>
          </a:avLst>
        </a:prstGeom>
        <a:solidFill>
          <a:srgbClr val="00B0F0"/>
        </a:solidFill>
        <a:ln w="254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104775</xdr:colOff>
      <xdr:row>18</xdr:row>
      <xdr:rowOff>47625</xdr:rowOff>
    </xdr:from>
    <xdr:to>
      <xdr:col>32</xdr:col>
      <xdr:colOff>95250</xdr:colOff>
      <xdr:row>18</xdr:row>
      <xdr:rowOff>152400</xdr:rowOff>
    </xdr:to>
    <xdr:sp macro="" textlink="">
      <xdr:nvSpPr>
        <xdr:cNvPr id="13891" name="Down Arrow 50">
          <a:extLst>
            <a:ext uri="{FF2B5EF4-FFF2-40B4-BE49-F238E27FC236}">
              <a16:creationId xmlns:a16="http://schemas.microsoft.com/office/drawing/2014/main" id="{FDBB5602-AC20-4444-B18B-9AD045656123}"/>
            </a:ext>
          </a:extLst>
        </xdr:cNvPr>
        <xdr:cNvSpPr>
          <a:spLocks noChangeArrowheads="1"/>
        </xdr:cNvSpPr>
      </xdr:nvSpPr>
      <xdr:spPr bwMode="auto">
        <a:xfrm>
          <a:off x="5829300" y="3476625"/>
          <a:ext cx="171450" cy="104775"/>
        </a:xfrm>
        <a:prstGeom prst="downArrow">
          <a:avLst>
            <a:gd name="adj1" fmla="val 50000"/>
            <a:gd name="adj2" fmla="val 50032"/>
          </a:avLst>
        </a:prstGeom>
        <a:solidFill>
          <a:srgbClr val="00B0F0"/>
        </a:solidFill>
        <a:ln w="254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104775</xdr:colOff>
      <xdr:row>20</xdr:row>
      <xdr:rowOff>47625</xdr:rowOff>
    </xdr:from>
    <xdr:to>
      <xdr:col>32</xdr:col>
      <xdr:colOff>95250</xdr:colOff>
      <xdr:row>20</xdr:row>
      <xdr:rowOff>152400</xdr:rowOff>
    </xdr:to>
    <xdr:sp macro="" textlink="">
      <xdr:nvSpPr>
        <xdr:cNvPr id="13892" name="Down Arrow 50">
          <a:extLst>
            <a:ext uri="{FF2B5EF4-FFF2-40B4-BE49-F238E27FC236}">
              <a16:creationId xmlns:a16="http://schemas.microsoft.com/office/drawing/2014/main" id="{007B0897-16F7-4EEC-A7D0-0A4FE4A169C8}"/>
            </a:ext>
          </a:extLst>
        </xdr:cNvPr>
        <xdr:cNvSpPr>
          <a:spLocks noChangeArrowheads="1"/>
        </xdr:cNvSpPr>
      </xdr:nvSpPr>
      <xdr:spPr bwMode="auto">
        <a:xfrm>
          <a:off x="5829300" y="3857625"/>
          <a:ext cx="171450" cy="104775"/>
        </a:xfrm>
        <a:prstGeom prst="downArrow">
          <a:avLst>
            <a:gd name="adj1" fmla="val 50000"/>
            <a:gd name="adj2" fmla="val 50032"/>
          </a:avLst>
        </a:prstGeom>
        <a:solidFill>
          <a:srgbClr val="00B0F0"/>
        </a:solidFill>
        <a:ln w="254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104775</xdr:colOff>
      <xdr:row>22</xdr:row>
      <xdr:rowOff>47625</xdr:rowOff>
    </xdr:from>
    <xdr:to>
      <xdr:col>32</xdr:col>
      <xdr:colOff>95250</xdr:colOff>
      <xdr:row>22</xdr:row>
      <xdr:rowOff>152400</xdr:rowOff>
    </xdr:to>
    <xdr:sp macro="" textlink="">
      <xdr:nvSpPr>
        <xdr:cNvPr id="13893" name="Down Arrow 50">
          <a:extLst>
            <a:ext uri="{FF2B5EF4-FFF2-40B4-BE49-F238E27FC236}">
              <a16:creationId xmlns:a16="http://schemas.microsoft.com/office/drawing/2014/main" id="{20D391D8-F876-477E-80C9-0302AD7ED33C}"/>
            </a:ext>
          </a:extLst>
        </xdr:cNvPr>
        <xdr:cNvSpPr>
          <a:spLocks noChangeArrowheads="1"/>
        </xdr:cNvSpPr>
      </xdr:nvSpPr>
      <xdr:spPr bwMode="auto">
        <a:xfrm>
          <a:off x="5829300" y="4238625"/>
          <a:ext cx="171450" cy="104775"/>
        </a:xfrm>
        <a:prstGeom prst="downArrow">
          <a:avLst>
            <a:gd name="adj1" fmla="val 50000"/>
            <a:gd name="adj2" fmla="val 50032"/>
          </a:avLst>
        </a:prstGeom>
        <a:solidFill>
          <a:srgbClr val="00B0F0"/>
        </a:solidFill>
        <a:ln w="254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104775</xdr:colOff>
      <xdr:row>24</xdr:row>
      <xdr:rowOff>47625</xdr:rowOff>
    </xdr:from>
    <xdr:to>
      <xdr:col>32</xdr:col>
      <xdr:colOff>95250</xdr:colOff>
      <xdr:row>24</xdr:row>
      <xdr:rowOff>152400</xdr:rowOff>
    </xdr:to>
    <xdr:sp macro="" textlink="">
      <xdr:nvSpPr>
        <xdr:cNvPr id="13894" name="Down Arrow 50">
          <a:extLst>
            <a:ext uri="{FF2B5EF4-FFF2-40B4-BE49-F238E27FC236}">
              <a16:creationId xmlns:a16="http://schemas.microsoft.com/office/drawing/2014/main" id="{EBB55DBD-92E1-488F-AC7B-078411EE1434}"/>
            </a:ext>
          </a:extLst>
        </xdr:cNvPr>
        <xdr:cNvSpPr>
          <a:spLocks noChangeArrowheads="1"/>
        </xdr:cNvSpPr>
      </xdr:nvSpPr>
      <xdr:spPr bwMode="auto">
        <a:xfrm>
          <a:off x="5829300" y="4619625"/>
          <a:ext cx="171450" cy="104775"/>
        </a:xfrm>
        <a:prstGeom prst="downArrow">
          <a:avLst>
            <a:gd name="adj1" fmla="val 50000"/>
            <a:gd name="adj2" fmla="val 50032"/>
          </a:avLst>
        </a:prstGeom>
        <a:solidFill>
          <a:srgbClr val="00B0F0"/>
        </a:solidFill>
        <a:ln w="254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104775</xdr:colOff>
      <xdr:row>26</xdr:row>
      <xdr:rowOff>47625</xdr:rowOff>
    </xdr:from>
    <xdr:to>
      <xdr:col>32</xdr:col>
      <xdr:colOff>95250</xdr:colOff>
      <xdr:row>26</xdr:row>
      <xdr:rowOff>152400</xdr:rowOff>
    </xdr:to>
    <xdr:sp macro="" textlink="">
      <xdr:nvSpPr>
        <xdr:cNvPr id="13895" name="Down Arrow 50">
          <a:extLst>
            <a:ext uri="{FF2B5EF4-FFF2-40B4-BE49-F238E27FC236}">
              <a16:creationId xmlns:a16="http://schemas.microsoft.com/office/drawing/2014/main" id="{6C14E5CE-1A7A-4865-A9A9-EF104CBF76B1}"/>
            </a:ext>
          </a:extLst>
        </xdr:cNvPr>
        <xdr:cNvSpPr>
          <a:spLocks noChangeArrowheads="1"/>
        </xdr:cNvSpPr>
      </xdr:nvSpPr>
      <xdr:spPr bwMode="auto">
        <a:xfrm>
          <a:off x="5829300" y="5000625"/>
          <a:ext cx="171450" cy="104775"/>
        </a:xfrm>
        <a:prstGeom prst="downArrow">
          <a:avLst>
            <a:gd name="adj1" fmla="val 50000"/>
            <a:gd name="adj2" fmla="val 50032"/>
          </a:avLst>
        </a:prstGeom>
        <a:solidFill>
          <a:srgbClr val="00B0F0"/>
        </a:solidFill>
        <a:ln w="254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28575</xdr:colOff>
      <xdr:row>0</xdr:row>
      <xdr:rowOff>180975</xdr:rowOff>
    </xdr:from>
    <xdr:to>
      <xdr:col>8</xdr:col>
      <xdr:colOff>57150</xdr:colOff>
      <xdr:row>6</xdr:row>
      <xdr:rowOff>19050</xdr:rowOff>
    </xdr:to>
    <xdr:pic>
      <xdr:nvPicPr>
        <xdr:cNvPr id="13896" name="Picture 1">
          <a:extLst>
            <a:ext uri="{FF2B5EF4-FFF2-40B4-BE49-F238E27FC236}">
              <a16:creationId xmlns:a16="http://schemas.microsoft.com/office/drawing/2014/main" id="{8B038500-FDE2-48BA-B0EB-F741E2246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80975"/>
          <a:ext cx="13906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41</xdr:col>
      <xdr:colOff>10702</xdr:colOff>
      <xdr:row>1</xdr:row>
      <xdr:rowOff>74916</xdr:rowOff>
    </xdr:from>
    <xdr:to>
      <xdr:col>45</xdr:col>
      <xdr:colOff>153957</xdr:colOff>
      <xdr:row>5</xdr:row>
      <xdr:rowOff>113979</xdr:rowOff>
    </xdr:to>
    <xdr:pic>
      <xdr:nvPicPr>
        <xdr:cNvPr id="27" name="Picture 40" descr="MPM.jpeg">
          <a:extLst>
            <a:ext uri="{FF2B5EF4-FFF2-40B4-BE49-F238E27FC236}">
              <a16:creationId xmlns:a16="http://schemas.microsoft.com/office/drawing/2014/main" id="{CB7D4ED8-C0AE-423F-9C02-746636AA7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7893" y="267556"/>
          <a:ext cx="87100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</xdr:col>
      <xdr:colOff>90477</xdr:colOff>
      <xdr:row>28</xdr:row>
      <xdr:rowOff>37202</xdr:rowOff>
    </xdr:from>
    <xdr:to>
      <xdr:col>32</xdr:col>
      <xdr:colOff>80952</xdr:colOff>
      <xdr:row>28</xdr:row>
      <xdr:rowOff>141977</xdr:rowOff>
    </xdr:to>
    <xdr:sp macro="" textlink="">
      <xdr:nvSpPr>
        <xdr:cNvPr id="29" name="Down Arrow 50">
          <a:extLst>
            <a:ext uri="{FF2B5EF4-FFF2-40B4-BE49-F238E27FC236}">
              <a16:creationId xmlns:a16="http://schemas.microsoft.com/office/drawing/2014/main" id="{749C7445-DE42-4830-A0AC-58EA5F04B3EF}"/>
            </a:ext>
          </a:extLst>
        </xdr:cNvPr>
        <xdr:cNvSpPr>
          <a:spLocks noChangeArrowheads="1"/>
        </xdr:cNvSpPr>
      </xdr:nvSpPr>
      <xdr:spPr bwMode="auto">
        <a:xfrm>
          <a:off x="5846890" y="5371202"/>
          <a:ext cx="172692" cy="104775"/>
        </a:xfrm>
        <a:prstGeom prst="downArrow">
          <a:avLst>
            <a:gd name="adj1" fmla="val 50000"/>
            <a:gd name="adj2" fmla="val 50032"/>
          </a:avLst>
        </a:prstGeom>
        <a:solidFill>
          <a:srgbClr val="00B0F0"/>
        </a:solidFill>
        <a:ln w="25400" algn="ctr">
          <a:solidFill>
            <a:srgbClr val="385D8A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M62"/>
  <sheetViews>
    <sheetView topLeftCell="A7" zoomScaleNormal="100" workbookViewId="0">
      <selection activeCell="I11" sqref="I11"/>
    </sheetView>
  </sheetViews>
  <sheetFormatPr defaultRowHeight="15" customHeight="1" x14ac:dyDescent="0.25"/>
  <cols>
    <col min="1" max="1" width="3" style="124" customWidth="1"/>
    <col min="2" max="6" width="2.7109375" style="124" customWidth="1"/>
    <col min="7" max="7" width="4.140625" style="124" customWidth="1"/>
    <col min="8" max="39" width="2.7109375" style="124" customWidth="1"/>
    <col min="40" max="40" width="3.7109375" style="124" customWidth="1"/>
    <col min="41" max="63" width="2.7109375" style="124" customWidth="1"/>
    <col min="64" max="64" width="3" style="124" customWidth="1"/>
    <col min="65" max="16384" width="9.140625" style="124"/>
  </cols>
  <sheetData>
    <row r="1" spans="2:65" ht="15" customHeight="1" x14ac:dyDescent="0.25">
      <c r="G1" s="44"/>
      <c r="H1" s="44"/>
      <c r="I1" s="44"/>
    </row>
    <row r="2" spans="2:65" ht="15" customHeight="1" x14ac:dyDescent="0.25">
      <c r="B2" s="45"/>
      <c r="C2" s="121"/>
      <c r="D2" s="121"/>
      <c r="E2" s="121"/>
      <c r="F2" s="121"/>
      <c r="G2" s="126"/>
      <c r="I2" s="126"/>
      <c r="J2" s="46" t="s">
        <v>59</v>
      </c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2"/>
    </row>
    <row r="3" spans="2:65" ht="15" customHeight="1" x14ac:dyDescent="0.25">
      <c r="B3" s="123"/>
      <c r="C3" s="126"/>
      <c r="D3" s="126"/>
      <c r="E3" s="126"/>
      <c r="G3" s="126"/>
      <c r="I3" s="126"/>
      <c r="J3" s="126" t="s">
        <v>55</v>
      </c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 t="s">
        <v>269</v>
      </c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47" t="s">
        <v>60</v>
      </c>
      <c r="AX3" s="8"/>
      <c r="AY3" s="8"/>
      <c r="AZ3" s="8"/>
      <c r="BA3" s="8"/>
      <c r="BB3" s="8"/>
      <c r="BC3" s="8"/>
      <c r="BD3" s="8"/>
      <c r="BE3" s="8"/>
      <c r="BF3" s="8"/>
      <c r="BG3" s="48"/>
      <c r="BH3" s="48"/>
      <c r="BI3" s="48"/>
      <c r="BJ3" s="48"/>
      <c r="BK3" s="49"/>
    </row>
    <row r="4" spans="2:65" ht="15" customHeight="1" x14ac:dyDescent="0.25">
      <c r="B4" s="123"/>
      <c r="C4" s="126"/>
      <c r="D4" s="126"/>
      <c r="E4" s="126"/>
      <c r="G4" s="126"/>
      <c r="I4" s="126"/>
      <c r="J4" s="126" t="s">
        <v>56</v>
      </c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N4" s="126"/>
      <c r="AO4" s="126"/>
      <c r="AP4" s="126"/>
      <c r="AQ4" s="126"/>
      <c r="AR4" s="126"/>
      <c r="AS4" s="126"/>
      <c r="AT4" s="126"/>
      <c r="AU4" s="126"/>
      <c r="AV4" s="126"/>
      <c r="AW4" s="50" t="s">
        <v>204</v>
      </c>
      <c r="AX4" s="51"/>
      <c r="AY4" s="51"/>
      <c r="AZ4" s="52"/>
      <c r="BA4" s="52"/>
      <c r="BB4" s="52"/>
      <c r="BC4" s="52"/>
      <c r="BD4" s="51"/>
      <c r="BE4" s="52"/>
      <c r="BF4" s="52"/>
      <c r="BG4" s="52"/>
      <c r="BH4" s="52"/>
      <c r="BI4" s="52"/>
      <c r="BJ4" s="52"/>
      <c r="BK4" s="53"/>
    </row>
    <row r="5" spans="2:65" ht="15" customHeight="1" x14ac:dyDescent="0.25">
      <c r="B5" s="123"/>
      <c r="C5" s="126"/>
      <c r="D5" s="126"/>
      <c r="E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54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6"/>
    </row>
    <row r="6" spans="2:65" ht="15" customHeight="1" x14ac:dyDescent="0.25">
      <c r="B6" s="123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  <c r="BD6" s="126"/>
      <c r="BE6" s="126"/>
      <c r="BF6" s="126"/>
      <c r="BG6" s="126"/>
      <c r="BH6" s="44"/>
      <c r="BI6" s="44"/>
      <c r="BJ6" s="44"/>
      <c r="BK6" s="57"/>
      <c r="BM6" s="134"/>
    </row>
    <row r="7" spans="2:65" ht="15" customHeight="1" x14ac:dyDescent="0.25">
      <c r="B7" s="168" t="s">
        <v>96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69"/>
      <c r="BB7" s="169"/>
      <c r="BC7" s="169"/>
      <c r="BD7" s="169"/>
      <c r="BE7" s="169"/>
      <c r="BF7" s="169"/>
      <c r="BG7" s="169"/>
      <c r="BH7" s="169"/>
      <c r="BI7" s="169"/>
      <c r="BJ7" s="169"/>
      <c r="BK7" s="170"/>
    </row>
    <row r="8" spans="2:65" ht="15" customHeight="1" x14ac:dyDescent="0.25">
      <c r="B8" s="58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K8" s="59"/>
    </row>
    <row r="9" spans="2:65" ht="15" customHeight="1" thickBot="1" x14ac:dyDescent="0.3">
      <c r="B9" s="60" t="s">
        <v>65</v>
      </c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61"/>
      <c r="V9" s="61"/>
      <c r="W9" s="61"/>
      <c r="X9" s="62"/>
      <c r="Y9" s="63"/>
      <c r="Z9" s="174" t="s">
        <v>64</v>
      </c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6"/>
      <c r="AN9" s="183" t="s">
        <v>95</v>
      </c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5"/>
    </row>
    <row r="10" spans="2:65" ht="15" customHeight="1" thickBot="1" x14ac:dyDescent="0.3">
      <c r="B10" s="12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2"/>
      <c r="Y10" s="126"/>
      <c r="Z10" s="123"/>
      <c r="AA10" s="126"/>
      <c r="AB10" s="192" t="s">
        <v>3</v>
      </c>
      <c r="AC10" s="193"/>
      <c r="AD10" s="193"/>
      <c r="AE10" s="193"/>
      <c r="AF10" s="193"/>
      <c r="AG10" s="193"/>
      <c r="AH10" s="193"/>
      <c r="AI10" s="193"/>
      <c r="AJ10" s="193"/>
      <c r="AK10" s="194"/>
      <c r="AL10" s="64"/>
      <c r="AM10" s="65"/>
      <c r="AN10" s="177" t="s">
        <v>61</v>
      </c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9"/>
      <c r="AZ10" s="186" t="s">
        <v>94</v>
      </c>
      <c r="BA10" s="187"/>
      <c r="BB10" s="187"/>
      <c r="BC10" s="188"/>
      <c r="BD10" s="189" t="s">
        <v>93</v>
      </c>
      <c r="BE10" s="190"/>
      <c r="BF10" s="190"/>
      <c r="BG10" s="191"/>
      <c r="BH10" s="186" t="s">
        <v>224</v>
      </c>
      <c r="BI10" s="187"/>
      <c r="BJ10" s="187"/>
      <c r="BK10" s="188"/>
    </row>
    <row r="11" spans="2:65" ht="15" customHeight="1" thickBot="1" x14ac:dyDescent="0.3">
      <c r="B11" s="66" t="s">
        <v>15</v>
      </c>
      <c r="C11" s="67"/>
      <c r="D11" s="67"/>
      <c r="E11" s="67"/>
      <c r="G11" s="126"/>
      <c r="H11" s="140" t="s">
        <v>92</v>
      </c>
      <c r="I11" s="163" t="s">
        <v>263</v>
      </c>
      <c r="J11" s="2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6"/>
      <c r="Z11" s="123"/>
      <c r="AA11" s="126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9"/>
      <c r="AM11" s="125"/>
      <c r="AN11" s="180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2"/>
      <c r="AZ11" s="70">
        <v>1</v>
      </c>
      <c r="BA11" s="70">
        <v>2</v>
      </c>
      <c r="BB11" s="71">
        <v>3</v>
      </c>
      <c r="BC11" s="70">
        <v>4</v>
      </c>
      <c r="BD11" s="70">
        <v>1</v>
      </c>
      <c r="BE11" s="70">
        <v>2</v>
      </c>
      <c r="BF11" s="70">
        <v>3</v>
      </c>
      <c r="BG11" s="70">
        <v>4</v>
      </c>
      <c r="BH11" s="70">
        <v>1</v>
      </c>
      <c r="BI11" s="70">
        <v>2</v>
      </c>
      <c r="BJ11" s="70">
        <v>3</v>
      </c>
      <c r="BK11" s="70">
        <v>4</v>
      </c>
    </row>
    <row r="12" spans="2:65" ht="15" customHeight="1" thickBot="1" x14ac:dyDescent="0.3">
      <c r="B12" s="66" t="s">
        <v>16</v>
      </c>
      <c r="C12" s="67"/>
      <c r="D12" s="67"/>
      <c r="E12" s="67"/>
      <c r="H12" s="1" t="s">
        <v>12</v>
      </c>
      <c r="I12" s="124" t="s">
        <v>262</v>
      </c>
      <c r="J12" s="23"/>
      <c r="U12" s="1"/>
      <c r="V12" s="1"/>
      <c r="W12" s="1"/>
      <c r="X12" s="2"/>
      <c r="Y12" s="2"/>
      <c r="Z12" s="123"/>
      <c r="AA12" s="126"/>
      <c r="AB12" s="192" t="s">
        <v>4</v>
      </c>
      <c r="AC12" s="193"/>
      <c r="AD12" s="193"/>
      <c r="AE12" s="193"/>
      <c r="AF12" s="193"/>
      <c r="AG12" s="193"/>
      <c r="AH12" s="193"/>
      <c r="AI12" s="193"/>
      <c r="AJ12" s="193"/>
      <c r="AK12" s="194"/>
      <c r="AL12" s="69"/>
      <c r="AM12" s="13"/>
      <c r="AN12" s="72">
        <v>1</v>
      </c>
      <c r="AO12" s="15" t="s">
        <v>3</v>
      </c>
      <c r="AP12" s="16"/>
      <c r="AQ12" s="16"/>
      <c r="AR12" s="16"/>
      <c r="AS12" s="16"/>
      <c r="AT12" s="16"/>
      <c r="AU12" s="16"/>
      <c r="AV12" s="16"/>
      <c r="AW12" s="16"/>
      <c r="AX12" s="16"/>
      <c r="AY12" s="17"/>
      <c r="BA12" s="73"/>
      <c r="BC12" s="7"/>
      <c r="BD12" s="147"/>
      <c r="BE12" s="73"/>
      <c r="BF12" s="73"/>
      <c r="BG12" s="73"/>
      <c r="BH12" s="73"/>
      <c r="BI12" s="73"/>
      <c r="BJ12" s="73"/>
      <c r="BK12" s="73"/>
    </row>
    <row r="13" spans="2:65" ht="15" customHeight="1" thickBot="1" x14ac:dyDescent="0.3">
      <c r="B13" s="123"/>
      <c r="F13" s="1"/>
      <c r="G13" s="1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126"/>
      <c r="Z13" s="123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69"/>
      <c r="AM13" s="13"/>
      <c r="AN13" s="72">
        <v>2</v>
      </c>
      <c r="AO13" s="15" t="s">
        <v>4</v>
      </c>
      <c r="AP13" s="16"/>
      <c r="AQ13" s="16"/>
      <c r="AR13" s="16"/>
      <c r="AS13" s="16"/>
      <c r="AT13" s="16"/>
      <c r="AU13" s="16"/>
      <c r="AV13" s="16"/>
      <c r="AW13" s="16"/>
      <c r="AX13" s="16"/>
      <c r="AY13" s="17"/>
      <c r="AZ13" s="73"/>
      <c r="BA13" s="73"/>
      <c r="BB13" s="73"/>
      <c r="BC13" s="76"/>
      <c r="BD13" s="74"/>
      <c r="BE13" s="75"/>
      <c r="BF13" s="73"/>
      <c r="BG13" s="73"/>
      <c r="BH13" s="73"/>
      <c r="BI13" s="73"/>
      <c r="BJ13" s="73"/>
      <c r="BK13" s="73"/>
    </row>
    <row r="14" spans="2:65" ht="15" customHeight="1" thickBot="1" x14ac:dyDescent="0.3">
      <c r="B14" s="19"/>
      <c r="D14" s="1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26"/>
      <c r="Z14" s="123"/>
      <c r="AA14" s="126"/>
      <c r="AB14" s="192" t="s">
        <v>5</v>
      </c>
      <c r="AC14" s="193"/>
      <c r="AD14" s="193"/>
      <c r="AE14" s="193"/>
      <c r="AF14" s="193"/>
      <c r="AG14" s="193"/>
      <c r="AH14" s="193"/>
      <c r="AI14" s="193"/>
      <c r="AJ14" s="193"/>
      <c r="AK14" s="194"/>
      <c r="AL14" s="69"/>
      <c r="AM14" s="13"/>
      <c r="AN14" s="72">
        <v>3</v>
      </c>
      <c r="AO14" s="15" t="s">
        <v>5</v>
      </c>
      <c r="AP14" s="16"/>
      <c r="AQ14" s="16"/>
      <c r="AR14" s="16"/>
      <c r="AS14" s="16"/>
      <c r="AT14" s="16"/>
      <c r="AU14" s="16"/>
      <c r="AV14" s="16"/>
      <c r="AW14" s="16"/>
      <c r="AX14" s="16"/>
      <c r="AY14" s="17"/>
      <c r="AZ14" s="73"/>
      <c r="BA14" s="73"/>
      <c r="BB14" s="73"/>
      <c r="BC14" s="76"/>
      <c r="BD14" s="73"/>
      <c r="BE14" s="74"/>
      <c r="BF14" s="74"/>
      <c r="BG14" s="75"/>
      <c r="BH14" s="75"/>
      <c r="BI14" s="73"/>
      <c r="BJ14" s="73"/>
      <c r="BK14" s="73"/>
    </row>
    <row r="15" spans="2:65" ht="15" customHeight="1" thickBot="1" x14ac:dyDescent="0.3">
      <c r="B15" s="19"/>
      <c r="C15" s="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Y15" s="2"/>
      <c r="Z15" s="123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69"/>
      <c r="AM15" s="13"/>
      <c r="AN15" s="72">
        <v>4</v>
      </c>
      <c r="AO15" s="15" t="s">
        <v>6</v>
      </c>
      <c r="AP15" s="16"/>
      <c r="AQ15" s="16"/>
      <c r="AR15" s="16"/>
      <c r="AS15" s="16"/>
      <c r="AT15" s="16"/>
      <c r="AU15" s="16"/>
      <c r="AV15" s="16"/>
      <c r="AW15" s="16"/>
      <c r="AX15" s="16"/>
      <c r="AY15" s="17"/>
      <c r="AZ15" s="73"/>
      <c r="BA15" s="73"/>
      <c r="BB15" s="75"/>
      <c r="BC15" s="73"/>
      <c r="BE15" s="73"/>
      <c r="BF15" s="73"/>
      <c r="BG15" s="74"/>
      <c r="BH15" s="73"/>
      <c r="BJ15" s="73"/>
      <c r="BK15" s="73"/>
      <c r="BM15" s="134"/>
    </row>
    <row r="16" spans="2:65" ht="15" customHeight="1" thickBot="1" x14ac:dyDescent="0.3">
      <c r="B16" s="19"/>
      <c r="C16" s="2"/>
      <c r="D16" s="2"/>
      <c r="E16" s="2"/>
      <c r="U16" s="126"/>
      <c r="V16" s="126"/>
      <c r="W16" s="126"/>
      <c r="X16" s="126"/>
      <c r="Z16" s="123"/>
      <c r="AA16" s="126"/>
      <c r="AB16" s="192" t="s">
        <v>6</v>
      </c>
      <c r="AC16" s="193"/>
      <c r="AD16" s="193"/>
      <c r="AE16" s="193"/>
      <c r="AF16" s="193"/>
      <c r="AG16" s="193"/>
      <c r="AH16" s="193"/>
      <c r="AI16" s="193"/>
      <c r="AJ16" s="193"/>
      <c r="AK16" s="194"/>
      <c r="AL16" s="69"/>
      <c r="AM16" s="13"/>
      <c r="AN16" s="72">
        <v>5</v>
      </c>
      <c r="AO16" s="15" t="s">
        <v>62</v>
      </c>
      <c r="AP16" s="16"/>
      <c r="AQ16" s="16"/>
      <c r="AR16" s="16"/>
      <c r="AS16" s="16"/>
      <c r="AT16" s="16"/>
      <c r="AU16" s="16"/>
      <c r="AV16" s="16"/>
      <c r="AW16" s="16"/>
      <c r="AX16" s="16"/>
      <c r="AY16" s="17"/>
      <c r="AZ16" s="73"/>
      <c r="BA16" s="73"/>
      <c r="BB16" s="75"/>
      <c r="BC16" s="73"/>
      <c r="BD16" s="73"/>
      <c r="BF16" s="73"/>
      <c r="BG16" s="76"/>
      <c r="BH16" s="74"/>
      <c r="BI16" s="76"/>
      <c r="BJ16" s="73"/>
      <c r="BK16" s="73"/>
    </row>
    <row r="17" spans="1:63" ht="15" customHeight="1" thickBot="1" x14ac:dyDescent="0.3">
      <c r="B17" s="19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3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69"/>
      <c r="AM17" s="13"/>
      <c r="AN17" s="72">
        <v>6</v>
      </c>
      <c r="AO17" s="15" t="s">
        <v>7</v>
      </c>
      <c r="AP17" s="16"/>
      <c r="AQ17" s="16"/>
      <c r="AR17" s="16"/>
      <c r="AS17" s="16"/>
      <c r="AT17" s="16"/>
      <c r="AU17" s="16"/>
      <c r="AV17" s="16"/>
      <c r="AW17" s="16"/>
      <c r="AX17" s="16"/>
      <c r="AY17" s="17"/>
      <c r="AZ17" s="73"/>
      <c r="BA17" s="73"/>
      <c r="BB17" s="75"/>
      <c r="BC17" s="73"/>
      <c r="BD17" s="73"/>
      <c r="BE17" s="76"/>
      <c r="BF17" s="76"/>
      <c r="BG17" s="73"/>
      <c r="BH17" s="76"/>
      <c r="BI17" s="74"/>
      <c r="BJ17" s="76"/>
      <c r="BK17" s="73"/>
    </row>
    <row r="18" spans="1:63" ht="15" customHeight="1" thickBot="1" x14ac:dyDescent="0.3">
      <c r="B18" s="131" t="s">
        <v>97</v>
      </c>
      <c r="C18" s="77"/>
      <c r="D18" s="126"/>
      <c r="E18" s="126"/>
      <c r="Y18" s="126"/>
      <c r="Z18" s="123"/>
      <c r="AA18" s="126"/>
      <c r="AB18" s="192" t="s">
        <v>63</v>
      </c>
      <c r="AC18" s="193"/>
      <c r="AD18" s="193"/>
      <c r="AE18" s="193"/>
      <c r="AF18" s="193"/>
      <c r="AG18" s="193"/>
      <c r="AH18" s="193"/>
      <c r="AI18" s="193"/>
      <c r="AJ18" s="193"/>
      <c r="AK18" s="194"/>
      <c r="AL18" s="69"/>
      <c r="AM18" s="13"/>
      <c r="AN18" s="72">
        <v>7</v>
      </c>
      <c r="AO18" s="15" t="s">
        <v>8</v>
      </c>
      <c r="AP18" s="16"/>
      <c r="AQ18" s="16"/>
      <c r="AR18" s="16"/>
      <c r="AS18" s="16"/>
      <c r="AT18" s="16"/>
      <c r="AU18" s="16"/>
      <c r="AV18" s="16"/>
      <c r="AW18" s="16"/>
      <c r="AX18" s="16"/>
      <c r="AY18" s="17"/>
      <c r="AZ18" s="73"/>
      <c r="BA18" s="73"/>
      <c r="BB18" s="75"/>
      <c r="BC18" s="73"/>
      <c r="BD18" s="73"/>
      <c r="BE18" s="76"/>
      <c r="BF18" s="76"/>
      <c r="BG18" s="73"/>
      <c r="BH18" s="76"/>
      <c r="BI18" s="74"/>
      <c r="BJ18" s="76"/>
      <c r="BK18" s="73"/>
    </row>
    <row r="19" spans="1:63" ht="15" customHeight="1" thickBot="1" x14ac:dyDescent="0.3">
      <c r="B19" s="131" t="s">
        <v>205</v>
      </c>
      <c r="Z19" s="123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69"/>
      <c r="AM19" s="13"/>
      <c r="AN19" s="72">
        <v>8</v>
      </c>
      <c r="AO19" s="15" t="s">
        <v>36</v>
      </c>
      <c r="AP19" s="16"/>
      <c r="AQ19" s="16"/>
      <c r="AR19" s="16"/>
      <c r="AS19" s="16"/>
      <c r="AT19" s="16"/>
      <c r="AU19" s="16"/>
      <c r="AV19" s="16"/>
      <c r="AW19" s="16"/>
      <c r="AX19" s="16"/>
      <c r="AY19" s="17"/>
      <c r="AZ19" s="4"/>
      <c r="BA19" s="6"/>
      <c r="BB19" s="73"/>
      <c r="BC19" s="75"/>
      <c r="BD19" s="75"/>
      <c r="BE19" s="73"/>
      <c r="BF19" s="73"/>
      <c r="BG19" s="76"/>
      <c r="BH19" s="76"/>
      <c r="BI19" s="74"/>
      <c r="BJ19" s="76"/>
      <c r="BK19" s="73"/>
    </row>
    <row r="20" spans="1:63" ht="15" customHeight="1" thickBot="1" x14ac:dyDescent="0.3">
      <c r="B20" s="123" t="s">
        <v>228</v>
      </c>
      <c r="C20" s="77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Z20" s="123"/>
      <c r="AA20" s="126"/>
      <c r="AB20" s="192" t="s">
        <v>7</v>
      </c>
      <c r="AC20" s="193"/>
      <c r="AD20" s="193"/>
      <c r="AE20" s="193"/>
      <c r="AF20" s="193"/>
      <c r="AG20" s="193"/>
      <c r="AH20" s="193"/>
      <c r="AI20" s="193"/>
      <c r="AJ20" s="193"/>
      <c r="AK20" s="194"/>
      <c r="AL20" s="69"/>
      <c r="AM20" s="13"/>
      <c r="AN20" s="72">
        <v>9</v>
      </c>
      <c r="AO20" s="15" t="s">
        <v>100</v>
      </c>
      <c r="AP20" s="16"/>
      <c r="AQ20" s="16"/>
      <c r="AR20" s="16"/>
      <c r="AS20" s="16"/>
      <c r="AT20" s="16"/>
      <c r="AU20" s="16"/>
      <c r="AV20" s="16"/>
      <c r="AW20" s="16"/>
      <c r="AX20" s="16"/>
      <c r="AY20" s="17"/>
      <c r="AZ20" s="73"/>
      <c r="BA20" s="73"/>
      <c r="BB20" s="73"/>
      <c r="BC20" s="73"/>
      <c r="BD20" s="75"/>
      <c r="BE20" s="73"/>
      <c r="BF20" s="73"/>
      <c r="BG20" s="73"/>
      <c r="BH20" s="76"/>
      <c r="BI20" s="76"/>
      <c r="BJ20" s="74"/>
      <c r="BK20" s="76"/>
    </row>
    <row r="21" spans="1:63" ht="15" customHeight="1" thickBot="1" x14ac:dyDescent="0.3">
      <c r="B21" s="160" t="s">
        <v>229</v>
      </c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26"/>
      <c r="Y21" s="126"/>
      <c r="Z21" s="123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3"/>
      <c r="AN21" s="72">
        <v>10</v>
      </c>
      <c r="AO21" s="142" t="s">
        <v>13</v>
      </c>
      <c r="AP21" s="143"/>
      <c r="AQ21" s="143"/>
      <c r="AR21" s="143"/>
      <c r="AS21" s="143"/>
      <c r="AT21" s="143"/>
      <c r="AU21" s="143"/>
      <c r="AV21" s="143"/>
      <c r="AW21" s="143"/>
      <c r="AX21" s="143"/>
      <c r="AY21" s="144"/>
      <c r="AZ21" s="73"/>
      <c r="BA21" s="73"/>
      <c r="BB21" s="73"/>
      <c r="BC21" s="73"/>
      <c r="BD21" s="75"/>
      <c r="BE21" s="73"/>
      <c r="BF21" s="73"/>
      <c r="BG21" s="73"/>
      <c r="BH21" s="76"/>
      <c r="BI21" s="76"/>
      <c r="BJ21" s="74"/>
      <c r="BK21" s="76"/>
    </row>
    <row r="22" spans="1:63" ht="15" customHeight="1" thickBot="1" x14ac:dyDescent="0.3">
      <c r="B22" s="78" t="s">
        <v>242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44"/>
      <c r="Y22" s="44"/>
      <c r="Z22" s="123"/>
      <c r="AA22" s="126"/>
      <c r="AB22" s="192" t="s">
        <v>37</v>
      </c>
      <c r="AC22" s="193"/>
      <c r="AD22" s="193"/>
      <c r="AE22" s="193"/>
      <c r="AF22" s="193"/>
      <c r="AG22" s="193"/>
      <c r="AH22" s="193"/>
      <c r="AI22" s="193"/>
      <c r="AJ22" s="193"/>
      <c r="AK22" s="194"/>
      <c r="AL22" s="126"/>
      <c r="AM22" s="13"/>
      <c r="AN22" s="141">
        <v>11</v>
      </c>
      <c r="AO22" s="15" t="s">
        <v>14</v>
      </c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4"/>
      <c r="BK22" s="76"/>
    </row>
    <row r="23" spans="1:63" ht="15" customHeight="1" thickBot="1" x14ac:dyDescent="0.3">
      <c r="B23" s="80" t="s">
        <v>45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3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5"/>
      <c r="AN23" s="123"/>
      <c r="AO23" s="81" t="s">
        <v>80</v>
      </c>
      <c r="AQ23" s="81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  <c r="BD23" s="126"/>
      <c r="BE23" s="126"/>
      <c r="BF23" s="126"/>
      <c r="BG23" s="126"/>
      <c r="BH23" s="126"/>
      <c r="BI23" s="126"/>
      <c r="BJ23" s="126"/>
      <c r="BK23" s="125"/>
    </row>
    <row r="24" spans="1:63" ht="15" customHeight="1" thickBot="1" x14ac:dyDescent="0.3">
      <c r="B24" s="66" t="s">
        <v>11</v>
      </c>
      <c r="C24" s="67"/>
      <c r="D24" s="67"/>
      <c r="E24" s="67"/>
      <c r="F24" s="67"/>
      <c r="G24" s="67"/>
      <c r="H24" s="67"/>
      <c r="I24" s="126" t="s">
        <v>12</v>
      </c>
      <c r="J24" s="126" t="s">
        <v>89</v>
      </c>
      <c r="K24" s="126"/>
      <c r="L24" s="126"/>
      <c r="P24" s="82"/>
      <c r="Q24" s="18"/>
      <c r="R24" s="126"/>
      <c r="S24" s="126"/>
      <c r="T24" s="139" t="s">
        <v>98</v>
      </c>
      <c r="U24" s="126"/>
      <c r="V24" s="126"/>
      <c r="W24" s="126"/>
      <c r="X24" s="126"/>
      <c r="Y24" s="126"/>
      <c r="Z24" s="123"/>
      <c r="AA24" s="126"/>
      <c r="AB24" s="192" t="s">
        <v>36</v>
      </c>
      <c r="AC24" s="193"/>
      <c r="AD24" s="193"/>
      <c r="AE24" s="193"/>
      <c r="AF24" s="193"/>
      <c r="AG24" s="193"/>
      <c r="AH24" s="193"/>
      <c r="AI24" s="193"/>
      <c r="AJ24" s="193"/>
      <c r="AK24" s="194"/>
      <c r="AL24" s="126"/>
      <c r="AM24" s="125"/>
      <c r="AN24" s="126"/>
      <c r="AO24" s="126"/>
      <c r="AR24" s="126"/>
      <c r="AS24" s="126"/>
      <c r="AT24" s="126"/>
      <c r="AU24" s="126"/>
      <c r="AV24" s="126"/>
      <c r="AW24" s="126"/>
      <c r="AX24" s="126"/>
      <c r="AY24" s="126"/>
      <c r="AZ24" s="126"/>
      <c r="BA24" s="126"/>
      <c r="BB24" s="126"/>
      <c r="BC24" s="126"/>
      <c r="BD24" s="126"/>
      <c r="BE24" s="126"/>
      <c r="BF24" s="126"/>
      <c r="BG24" s="126"/>
      <c r="BH24" s="126"/>
      <c r="BI24" s="126"/>
      <c r="BJ24" s="126"/>
      <c r="BK24" s="125"/>
    </row>
    <row r="25" spans="1:63" ht="15" customHeight="1" thickBot="1" x14ac:dyDescent="0.3">
      <c r="B25" s="66" t="s">
        <v>17</v>
      </c>
      <c r="C25" s="67"/>
      <c r="D25" s="67"/>
      <c r="E25" s="67"/>
      <c r="F25" s="67"/>
      <c r="G25" s="67"/>
      <c r="H25" s="67"/>
      <c r="I25" s="126" t="s">
        <v>12</v>
      </c>
      <c r="J25" s="126" t="s">
        <v>88</v>
      </c>
      <c r="K25" s="126"/>
      <c r="L25" s="126"/>
      <c r="M25" s="126"/>
      <c r="N25" s="126"/>
      <c r="O25" s="126"/>
      <c r="P25" s="82"/>
      <c r="Q25" s="134"/>
      <c r="R25" s="134"/>
      <c r="S25" s="134"/>
      <c r="T25" s="139" t="s">
        <v>91</v>
      </c>
      <c r="U25" s="138"/>
      <c r="V25" s="134"/>
      <c r="W25" s="134"/>
      <c r="X25" s="126"/>
      <c r="Y25" s="126"/>
      <c r="Z25" s="123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5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  <c r="BC25" s="126"/>
      <c r="BD25" s="126"/>
      <c r="BE25" s="126"/>
      <c r="BF25" s="126"/>
      <c r="BG25" s="126"/>
      <c r="BH25" s="126"/>
      <c r="BI25" s="126"/>
      <c r="BJ25" s="126"/>
      <c r="BK25" s="125"/>
    </row>
    <row r="26" spans="1:63" ht="15" customHeight="1" thickBot="1" x14ac:dyDescent="0.3">
      <c r="B26" s="66" t="s">
        <v>18</v>
      </c>
      <c r="C26" s="67"/>
      <c r="D26" s="67"/>
      <c r="E26" s="67"/>
      <c r="F26" s="67"/>
      <c r="G26" s="67"/>
      <c r="H26" s="67"/>
      <c r="I26" s="77" t="s">
        <v>12</v>
      </c>
      <c r="J26" s="126" t="s">
        <v>90</v>
      </c>
      <c r="K26" s="126"/>
      <c r="L26" s="126"/>
      <c r="M26" s="126"/>
      <c r="N26" s="126"/>
      <c r="O26" s="126"/>
      <c r="P26" s="82"/>
      <c r="Q26" s="134"/>
      <c r="R26" s="134"/>
      <c r="S26" s="134"/>
      <c r="T26" s="139" t="s">
        <v>99</v>
      </c>
      <c r="U26" s="134"/>
      <c r="V26" s="134"/>
      <c r="W26" s="126"/>
      <c r="X26" s="126"/>
      <c r="Y26" s="126"/>
      <c r="Z26" s="123"/>
      <c r="AA26" s="126"/>
      <c r="AB26" s="192" t="s">
        <v>100</v>
      </c>
      <c r="AC26" s="193"/>
      <c r="AD26" s="193"/>
      <c r="AE26" s="193"/>
      <c r="AF26" s="193"/>
      <c r="AG26" s="193"/>
      <c r="AH26" s="193"/>
      <c r="AI26" s="193"/>
      <c r="AJ26" s="193"/>
      <c r="AK26" s="194"/>
      <c r="AL26" s="126"/>
      <c r="AM26" s="125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  <c r="BD26" s="126"/>
      <c r="BE26" s="126"/>
      <c r="BF26" s="126"/>
      <c r="BG26" s="126"/>
      <c r="BH26" s="126"/>
      <c r="BI26" s="126"/>
      <c r="BJ26" s="126"/>
      <c r="BK26" s="125"/>
    </row>
    <row r="27" spans="1:63" ht="15" customHeight="1" thickBot="1" x14ac:dyDescent="0.3">
      <c r="B27" s="66"/>
      <c r="C27" s="67"/>
      <c r="D27" s="67"/>
      <c r="E27" s="67"/>
      <c r="F27" s="67"/>
      <c r="G27" s="67"/>
      <c r="H27" s="67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3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5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  <c r="BD27" s="126"/>
      <c r="BE27" s="126"/>
      <c r="BF27" s="126"/>
      <c r="BG27" s="126"/>
      <c r="BH27" s="126"/>
      <c r="BI27" s="126"/>
      <c r="BJ27" s="126"/>
      <c r="BK27" s="125"/>
    </row>
    <row r="28" spans="1:63" s="134" customFormat="1" ht="15" customHeight="1" thickBot="1" x14ac:dyDescent="0.3">
      <c r="B28" s="133"/>
      <c r="Z28" s="133"/>
      <c r="AB28" s="223" t="s">
        <v>13</v>
      </c>
      <c r="AC28" s="224"/>
      <c r="AD28" s="224"/>
      <c r="AE28" s="224"/>
      <c r="AF28" s="224"/>
      <c r="AG28" s="224"/>
      <c r="AH28" s="224"/>
      <c r="AI28" s="224"/>
      <c r="AJ28" s="224"/>
      <c r="AK28" s="225"/>
      <c r="AM28" s="135"/>
      <c r="BK28" s="135"/>
    </row>
    <row r="29" spans="1:63" s="134" customFormat="1" ht="15" customHeight="1" thickBot="1" x14ac:dyDescent="0.3">
      <c r="B29" s="133"/>
      <c r="Z29" s="133"/>
      <c r="AM29" s="135"/>
      <c r="BK29" s="135"/>
    </row>
    <row r="30" spans="1:63" ht="15" customHeight="1" thickBot="1" x14ac:dyDescent="0.3">
      <c r="A30" s="134"/>
      <c r="B30" s="12" t="s">
        <v>22</v>
      </c>
      <c r="C30" s="5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78"/>
      <c r="AA30" s="126"/>
      <c r="AB30" s="192" t="s">
        <v>14</v>
      </c>
      <c r="AC30" s="193"/>
      <c r="AD30" s="193"/>
      <c r="AE30" s="193"/>
      <c r="AF30" s="193"/>
      <c r="AG30" s="193"/>
      <c r="AH30" s="193"/>
      <c r="AI30" s="193"/>
      <c r="AJ30" s="193"/>
      <c r="AK30" s="194"/>
      <c r="AL30" s="126"/>
      <c r="AM30" s="125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  <c r="BA30" s="126"/>
      <c r="BB30" s="126"/>
      <c r="BC30" s="126"/>
      <c r="BD30" s="126"/>
      <c r="BE30" s="126"/>
      <c r="BF30" s="126"/>
      <c r="BG30" s="126"/>
      <c r="BH30" s="126"/>
      <c r="BI30" s="126"/>
      <c r="BJ30" s="126"/>
      <c r="BK30" s="125"/>
    </row>
    <row r="31" spans="1:63" ht="15" customHeight="1" x14ac:dyDescent="0.25">
      <c r="B31" s="80" t="s">
        <v>66</v>
      </c>
      <c r="C31" s="77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67"/>
      <c r="R31" s="67"/>
      <c r="S31" s="67"/>
      <c r="T31" s="67"/>
      <c r="U31" s="67"/>
      <c r="V31" s="67"/>
      <c r="W31" s="67"/>
      <c r="X31" s="67"/>
      <c r="Y31" s="83"/>
      <c r="Z31" s="9" t="s">
        <v>67</v>
      </c>
      <c r="AA31" s="84"/>
      <c r="AB31" s="84"/>
      <c r="AC31" s="85"/>
      <c r="AD31" s="86"/>
      <c r="AE31" s="87"/>
      <c r="AF31" s="87"/>
      <c r="AG31" s="87"/>
      <c r="AH31" s="87"/>
      <c r="AI31" s="87"/>
      <c r="AJ31" s="87"/>
      <c r="AK31" s="87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8"/>
    </row>
    <row r="32" spans="1:63" ht="15" customHeight="1" x14ac:dyDescent="0.25">
      <c r="B32" s="195" t="s">
        <v>0</v>
      </c>
      <c r="C32" s="196"/>
      <c r="D32" s="196"/>
      <c r="E32" s="196"/>
      <c r="F32" s="196"/>
      <c r="G32" s="196"/>
      <c r="H32" s="196"/>
      <c r="I32" s="196"/>
      <c r="J32" s="196"/>
      <c r="K32" s="196"/>
      <c r="L32" s="197"/>
      <c r="M32" s="195" t="s">
        <v>1</v>
      </c>
      <c r="N32" s="196"/>
      <c r="O32" s="197"/>
      <c r="P32" s="214" t="s">
        <v>9</v>
      </c>
      <c r="Q32" s="215"/>
      <c r="R32" s="215"/>
      <c r="S32" s="216"/>
      <c r="T32" s="214" t="s">
        <v>10</v>
      </c>
      <c r="U32" s="228"/>
      <c r="V32" s="228"/>
      <c r="W32" s="228"/>
      <c r="X32" s="228"/>
      <c r="Y32" s="229"/>
      <c r="Z32" s="171" t="s">
        <v>68</v>
      </c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3"/>
      <c r="AS32" s="171" t="s">
        <v>68</v>
      </c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3"/>
    </row>
    <row r="33" spans="2:63" ht="15" customHeight="1" x14ac:dyDescent="0.25">
      <c r="B33" s="198"/>
      <c r="C33" s="199"/>
      <c r="D33" s="199"/>
      <c r="E33" s="199"/>
      <c r="F33" s="199"/>
      <c r="G33" s="199"/>
      <c r="H33" s="199"/>
      <c r="I33" s="199"/>
      <c r="J33" s="199"/>
      <c r="K33" s="199"/>
      <c r="L33" s="200"/>
      <c r="M33" s="198"/>
      <c r="N33" s="199"/>
      <c r="O33" s="200"/>
      <c r="P33" s="217"/>
      <c r="Q33" s="218"/>
      <c r="R33" s="218"/>
      <c r="S33" s="219"/>
      <c r="T33" s="230"/>
      <c r="U33" s="231"/>
      <c r="V33" s="231"/>
      <c r="W33" s="231"/>
      <c r="X33" s="231"/>
      <c r="Y33" s="232"/>
      <c r="Z33" s="89" t="s">
        <v>69</v>
      </c>
      <c r="AA33" s="89"/>
      <c r="AB33" s="89"/>
      <c r="AC33" s="89"/>
      <c r="AD33" s="89"/>
      <c r="AE33" s="89"/>
      <c r="AF33" s="90"/>
      <c r="AG33" s="89"/>
      <c r="AH33" s="89"/>
      <c r="AI33" s="89"/>
      <c r="AJ33" s="89"/>
      <c r="AK33" s="89"/>
      <c r="AL33" s="89"/>
      <c r="AM33" s="89"/>
      <c r="AN33" s="121"/>
      <c r="AO33" s="121"/>
      <c r="AP33" s="121"/>
      <c r="AQ33" s="121"/>
      <c r="AR33" s="121"/>
      <c r="AS33" s="45" t="s">
        <v>87</v>
      </c>
      <c r="AT33" s="121"/>
      <c r="AU33" s="121"/>
      <c r="AV33" s="121"/>
      <c r="AW33" s="121"/>
      <c r="AX33" s="121"/>
      <c r="AY33" s="121"/>
      <c r="AZ33" s="121"/>
      <c r="BA33" s="121"/>
      <c r="BB33" s="90"/>
      <c r="BC33" s="121"/>
      <c r="BD33" s="121"/>
      <c r="BE33" s="121"/>
      <c r="BF33" s="90"/>
      <c r="BG33" s="121"/>
      <c r="BH33" s="121"/>
      <c r="BI33" s="121"/>
      <c r="BJ33" s="121"/>
      <c r="BK33" s="122"/>
    </row>
    <row r="34" spans="2:63" ht="15" customHeight="1" x14ac:dyDescent="0.25">
      <c r="B34" s="201"/>
      <c r="C34" s="202"/>
      <c r="D34" s="202"/>
      <c r="E34" s="202"/>
      <c r="F34" s="202"/>
      <c r="G34" s="202"/>
      <c r="H34" s="202"/>
      <c r="I34" s="202"/>
      <c r="J34" s="202"/>
      <c r="K34" s="202"/>
      <c r="L34" s="203"/>
      <c r="M34" s="201"/>
      <c r="N34" s="202"/>
      <c r="O34" s="203"/>
      <c r="P34" s="220"/>
      <c r="Q34" s="221"/>
      <c r="R34" s="221"/>
      <c r="S34" s="222"/>
      <c r="T34" s="230"/>
      <c r="U34" s="231"/>
      <c r="V34" s="231"/>
      <c r="W34" s="231"/>
      <c r="X34" s="231"/>
      <c r="Y34" s="232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3"/>
      <c r="AT34" s="126"/>
      <c r="AU34" s="126"/>
      <c r="AV34" s="126"/>
      <c r="AW34" s="126"/>
      <c r="AX34" s="126"/>
      <c r="AY34" s="126"/>
      <c r="AZ34" s="126"/>
      <c r="BA34" s="126"/>
      <c r="BB34" s="91"/>
      <c r="BC34" s="91"/>
      <c r="BD34" s="91"/>
      <c r="BE34" s="91"/>
      <c r="BF34" s="91"/>
      <c r="BG34" s="91"/>
      <c r="BH34" s="126"/>
      <c r="BI34" s="126"/>
      <c r="BJ34" s="126"/>
      <c r="BK34" s="125"/>
    </row>
    <row r="35" spans="2:63" ht="15" customHeight="1" x14ac:dyDescent="0.25">
      <c r="B35" s="127">
        <v>1</v>
      </c>
      <c r="C35" s="126" t="s">
        <v>20</v>
      </c>
      <c r="D35" s="126"/>
      <c r="E35" s="126"/>
      <c r="F35" s="126"/>
      <c r="G35" s="126"/>
      <c r="H35" s="126"/>
      <c r="I35" s="126"/>
      <c r="J35" s="126"/>
      <c r="K35" s="126"/>
      <c r="L35" s="126"/>
      <c r="M35" s="92"/>
      <c r="N35" s="93"/>
      <c r="O35" s="93"/>
      <c r="P35" s="92"/>
      <c r="Q35" s="93"/>
      <c r="R35" s="93"/>
      <c r="S35" s="93"/>
      <c r="T35" s="211">
        <f>'Perencanaan Penganggaran'!D21</f>
        <v>145000</v>
      </c>
      <c r="U35" s="212"/>
      <c r="V35" s="212"/>
      <c r="W35" s="212"/>
      <c r="X35" s="212"/>
      <c r="Y35" s="213"/>
      <c r="Z35" s="44" t="s">
        <v>70</v>
      </c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78" t="s">
        <v>75</v>
      </c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57"/>
    </row>
    <row r="36" spans="2:63" ht="15" customHeight="1" x14ac:dyDescent="0.25">
      <c r="B36" s="128">
        <v>2</v>
      </c>
      <c r="C36" s="126" t="s">
        <v>21</v>
      </c>
      <c r="D36" s="126"/>
      <c r="E36" s="126"/>
      <c r="F36" s="126"/>
      <c r="G36" s="126"/>
      <c r="H36" s="126"/>
      <c r="I36" s="126"/>
      <c r="J36" s="126"/>
      <c r="K36" s="126"/>
      <c r="L36" s="126"/>
      <c r="M36" s="94"/>
      <c r="N36" s="95"/>
      <c r="O36" s="95"/>
      <c r="P36" s="94"/>
      <c r="Q36" s="95"/>
      <c r="R36" s="95"/>
      <c r="S36" s="95"/>
      <c r="T36" s="208">
        <f>'Perencanaan Penganggaran'!D22</f>
        <v>145000</v>
      </c>
      <c r="U36" s="209"/>
      <c r="V36" s="209"/>
      <c r="W36" s="209"/>
      <c r="X36" s="209"/>
      <c r="Y36" s="210"/>
      <c r="Z36" s="126" t="s">
        <v>71</v>
      </c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1"/>
      <c r="AS36" s="45" t="s">
        <v>101</v>
      </c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2"/>
    </row>
    <row r="37" spans="2:63" ht="15" customHeight="1" x14ac:dyDescent="0.25">
      <c r="B37" s="128">
        <v>3</v>
      </c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94"/>
      <c r="N37" s="95"/>
      <c r="O37" s="95"/>
      <c r="P37" s="94"/>
      <c r="Q37" s="95"/>
      <c r="R37" s="95"/>
      <c r="S37" s="95"/>
      <c r="T37" s="94"/>
      <c r="U37" s="95"/>
      <c r="V37" s="95"/>
      <c r="W37" s="95"/>
      <c r="X37" s="95"/>
      <c r="Y37" s="9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3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26"/>
      <c r="BG37" s="126"/>
      <c r="BH37" s="126"/>
      <c r="BI37" s="126"/>
      <c r="BJ37" s="126"/>
      <c r="BK37" s="125"/>
    </row>
    <row r="38" spans="2:63" ht="15" customHeight="1" x14ac:dyDescent="0.25">
      <c r="B38" s="128">
        <v>4</v>
      </c>
      <c r="C38" s="126" t="s">
        <v>2</v>
      </c>
      <c r="D38" s="126"/>
      <c r="E38" s="126"/>
      <c r="F38" s="126"/>
      <c r="G38" s="126"/>
      <c r="H38" s="126"/>
      <c r="I38" s="126"/>
      <c r="J38" s="126"/>
      <c r="K38" s="126"/>
      <c r="L38" s="126"/>
      <c r="M38" s="94"/>
      <c r="N38" s="95"/>
      <c r="O38" s="95"/>
      <c r="P38" s="94"/>
      <c r="Q38" s="95"/>
      <c r="R38" s="95"/>
      <c r="S38" s="95"/>
      <c r="T38" s="94"/>
      <c r="U38" s="95"/>
      <c r="V38" s="95"/>
      <c r="W38" s="95"/>
      <c r="X38" s="95"/>
      <c r="Y38" s="96"/>
      <c r="Z38" s="44" t="s">
        <v>72</v>
      </c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78" t="s">
        <v>102</v>
      </c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57"/>
    </row>
    <row r="39" spans="2:63" ht="15" customHeight="1" x14ac:dyDescent="0.25">
      <c r="B39" s="128">
        <v>5</v>
      </c>
      <c r="C39" s="126"/>
      <c r="E39" s="126"/>
      <c r="F39" s="126"/>
      <c r="G39" s="126"/>
      <c r="H39" s="126"/>
      <c r="I39" s="126"/>
      <c r="J39" s="126"/>
      <c r="K39" s="126"/>
      <c r="L39" s="126"/>
      <c r="M39" s="94"/>
      <c r="N39" s="95"/>
      <c r="O39" s="95"/>
      <c r="P39" s="94"/>
      <c r="Q39" s="95"/>
      <c r="R39" s="95"/>
      <c r="S39" s="95"/>
      <c r="T39" s="94"/>
      <c r="U39" s="95"/>
      <c r="V39" s="95"/>
      <c r="W39" s="95"/>
      <c r="X39" s="95"/>
      <c r="Y39" s="96"/>
      <c r="Z39" s="126" t="s">
        <v>73</v>
      </c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1"/>
      <c r="AS39" s="45" t="s">
        <v>103</v>
      </c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2"/>
    </row>
    <row r="40" spans="2:63" ht="15" customHeight="1" x14ac:dyDescent="0.25">
      <c r="B40" s="129">
        <v>6</v>
      </c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94"/>
      <c r="N40" s="95"/>
      <c r="O40" s="95"/>
      <c r="P40" s="94"/>
      <c r="Q40" s="95"/>
      <c r="R40" s="95"/>
      <c r="S40" s="95"/>
      <c r="T40" s="94"/>
      <c r="U40" s="95"/>
      <c r="V40" s="95"/>
      <c r="W40" s="95"/>
      <c r="X40" s="95"/>
      <c r="Y40" s="9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3"/>
      <c r="AT40" s="126"/>
      <c r="AU40" s="126"/>
      <c r="AV40" s="126"/>
      <c r="AW40" s="126"/>
      <c r="AX40" s="126"/>
      <c r="AY40" s="126"/>
      <c r="AZ40" s="126"/>
      <c r="BA40" s="126"/>
      <c r="BB40" s="126"/>
      <c r="BC40" s="126"/>
      <c r="BD40" s="126"/>
      <c r="BE40" s="126"/>
      <c r="BF40" s="126"/>
      <c r="BG40" s="126"/>
      <c r="BH40" s="126"/>
      <c r="BI40" s="126"/>
      <c r="BJ40" s="126"/>
      <c r="BK40" s="125"/>
    </row>
    <row r="41" spans="2:63" ht="15" customHeight="1" x14ac:dyDescent="0.25">
      <c r="B41" s="129"/>
      <c r="C41" s="204" t="s">
        <v>19</v>
      </c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5">
        <f>SUM(T36-T35)</f>
        <v>0</v>
      </c>
      <c r="U41" s="206"/>
      <c r="V41" s="206"/>
      <c r="W41" s="206"/>
      <c r="X41" s="206"/>
      <c r="Y41" s="207"/>
      <c r="Z41" s="44" t="s">
        <v>243</v>
      </c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78" t="s">
        <v>90</v>
      </c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57"/>
    </row>
    <row r="42" spans="2:63" ht="15" customHeight="1" x14ac:dyDescent="0.25">
      <c r="B42" s="123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226"/>
      <c r="U42" s="226"/>
      <c r="V42" s="226"/>
      <c r="W42" s="226"/>
      <c r="X42" s="226"/>
      <c r="Y42" s="227"/>
      <c r="Z42" s="126" t="s">
        <v>74</v>
      </c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1"/>
      <c r="AS42" s="45" t="s">
        <v>104</v>
      </c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2"/>
    </row>
    <row r="43" spans="2:63" ht="15" customHeight="1" x14ac:dyDescent="0.25">
      <c r="B43" s="123"/>
      <c r="C43" s="97" t="s">
        <v>81</v>
      </c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98"/>
      <c r="U43" s="98"/>
      <c r="V43" s="98"/>
      <c r="W43" s="98"/>
      <c r="X43" s="98"/>
      <c r="Y43" s="99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3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5"/>
    </row>
    <row r="44" spans="2:63" ht="15" customHeight="1" x14ac:dyDescent="0.25">
      <c r="B44" s="100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2"/>
      <c r="Z44" s="103" t="s">
        <v>84</v>
      </c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78" t="s">
        <v>89</v>
      </c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44"/>
      <c r="BI44" s="44"/>
      <c r="BJ44" s="44"/>
      <c r="BK44" s="57"/>
    </row>
    <row r="45" spans="2:63" ht="15" customHeight="1" x14ac:dyDescent="0.25">
      <c r="B45" s="104" t="s">
        <v>76</v>
      </c>
      <c r="C45" s="105"/>
      <c r="D45" s="105"/>
      <c r="E45" s="105"/>
      <c r="F45" s="105"/>
      <c r="G45" s="105"/>
      <c r="H45" s="44"/>
      <c r="I45" s="106" t="s">
        <v>82</v>
      </c>
      <c r="J45" s="105"/>
      <c r="K45" s="105"/>
      <c r="L45" s="105"/>
      <c r="M45" s="105"/>
      <c r="N45" s="105"/>
      <c r="O45" s="105"/>
      <c r="P45" s="44"/>
      <c r="Q45" s="105"/>
      <c r="R45" s="44"/>
      <c r="S45" s="106" t="s">
        <v>78</v>
      </c>
      <c r="T45" s="105"/>
      <c r="U45" s="105"/>
      <c r="V45" s="105"/>
      <c r="W45" s="105"/>
      <c r="X45" s="105"/>
      <c r="Y45" s="105"/>
      <c r="Z45" s="105"/>
      <c r="AA45" s="105"/>
      <c r="AB45" s="44"/>
      <c r="AC45" s="44"/>
      <c r="AD45" s="106" t="s">
        <v>79</v>
      </c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44"/>
      <c r="AQ45" s="44"/>
      <c r="AR45" s="106" t="s">
        <v>83</v>
      </c>
      <c r="AS45" s="107"/>
      <c r="AT45" s="105"/>
      <c r="AU45" s="105"/>
      <c r="AV45" s="105"/>
      <c r="AW45" s="105"/>
      <c r="AX45" s="105"/>
      <c r="AY45" s="105"/>
      <c r="AZ45" s="105"/>
      <c r="BA45" s="44"/>
      <c r="BB45" s="106" t="s">
        <v>77</v>
      </c>
      <c r="BC45" s="101"/>
      <c r="BD45" s="101"/>
      <c r="BE45" s="101"/>
      <c r="BF45" s="101"/>
      <c r="BG45" s="101"/>
      <c r="BH45" s="44"/>
      <c r="BI45" s="44"/>
      <c r="BJ45" s="44"/>
      <c r="BK45" s="57"/>
    </row>
    <row r="47" spans="2:63" ht="15" customHeight="1" x14ac:dyDescent="0.25">
      <c r="B47" s="20"/>
    </row>
    <row r="48" spans="2:63" ht="15" customHeight="1" x14ac:dyDescent="0.25">
      <c r="B48" s="20"/>
    </row>
    <row r="49" spans="2:30" ht="15" customHeight="1" x14ac:dyDescent="0.25">
      <c r="B49" s="20"/>
      <c r="H49" s="108"/>
    </row>
    <row r="50" spans="2:30" ht="15" customHeight="1" x14ac:dyDescent="0.25">
      <c r="B50" s="20"/>
    </row>
    <row r="53" spans="2:30" ht="15" customHeight="1" x14ac:dyDescent="0.25"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69"/>
    </row>
    <row r="54" spans="2:30" ht="15" customHeight="1" x14ac:dyDescent="0.25"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69"/>
    </row>
    <row r="55" spans="2:30" ht="15" customHeight="1" x14ac:dyDescent="0.25"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69"/>
    </row>
    <row r="56" spans="2:30" ht="15" customHeight="1" x14ac:dyDescent="0.25"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69"/>
    </row>
    <row r="57" spans="2:30" ht="15" customHeight="1" x14ac:dyDescent="0.25"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69"/>
    </row>
    <row r="58" spans="2:30" ht="15" customHeight="1" x14ac:dyDescent="0.25"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69"/>
    </row>
    <row r="59" spans="2:30" ht="15" customHeight="1" x14ac:dyDescent="0.25"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69"/>
    </row>
    <row r="60" spans="2:30" ht="15" customHeight="1" x14ac:dyDescent="0.25"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</row>
    <row r="61" spans="2:30" ht="15" customHeight="1" x14ac:dyDescent="0.25"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</row>
    <row r="62" spans="2:30" ht="15" customHeight="1" x14ac:dyDescent="0.25"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</row>
  </sheetData>
  <mergeCells count="29">
    <mergeCell ref="AB20:AK20"/>
    <mergeCell ref="AB22:AK22"/>
    <mergeCell ref="AB24:AK24"/>
    <mergeCell ref="AB28:AK28"/>
    <mergeCell ref="T42:Y42"/>
    <mergeCell ref="T32:Y34"/>
    <mergeCell ref="M32:O34"/>
    <mergeCell ref="C41:S41"/>
    <mergeCell ref="T41:Y41"/>
    <mergeCell ref="T36:Y36"/>
    <mergeCell ref="T35:Y35"/>
    <mergeCell ref="B32:L34"/>
    <mergeCell ref="P32:S34"/>
    <mergeCell ref="B7:BK7"/>
    <mergeCell ref="Z32:AR32"/>
    <mergeCell ref="AS32:BK32"/>
    <mergeCell ref="Z9:AM9"/>
    <mergeCell ref="AN10:AY11"/>
    <mergeCell ref="AN9:BK9"/>
    <mergeCell ref="AZ10:BC10"/>
    <mergeCell ref="BD10:BG10"/>
    <mergeCell ref="BH10:BK10"/>
    <mergeCell ref="AB26:AK26"/>
    <mergeCell ref="AB30:AK30"/>
    <mergeCell ref="AB10:AK10"/>
    <mergeCell ref="AB12:AK12"/>
    <mergeCell ref="AB14:AK14"/>
    <mergeCell ref="AB16:AK16"/>
    <mergeCell ref="AB18:AK18"/>
  </mergeCells>
  <phoneticPr fontId="0" type="noConversion"/>
  <printOptions horizontalCentered="1" verticalCentered="1"/>
  <pageMargins left="0.23622047244094491" right="0.23622047244094491" top="0.23622047244094491" bottom="0.23622047244094491" header="0.31496062992125984" footer="0.31496062992125984"/>
  <pageSetup paperSize="9" scale="80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2:I23"/>
  <sheetViews>
    <sheetView tabSelected="1" topLeftCell="D4" zoomScale="90" zoomScaleNormal="90" workbookViewId="0">
      <selection activeCell="E9" sqref="E9"/>
    </sheetView>
  </sheetViews>
  <sheetFormatPr defaultRowHeight="15" x14ac:dyDescent="0.25"/>
  <cols>
    <col min="1" max="1" width="4.28515625" style="124" bestFit="1" customWidth="1"/>
    <col min="2" max="2" width="21" style="124" customWidth="1"/>
    <col min="3" max="3" width="14.5703125" style="124" customWidth="1"/>
    <col min="4" max="4" width="22.42578125" style="124" customWidth="1"/>
    <col min="5" max="5" width="16.42578125" style="124" customWidth="1"/>
    <col min="6" max="6" width="15" style="124" customWidth="1"/>
    <col min="7" max="7" width="15.140625" style="124" customWidth="1"/>
    <col min="8" max="16384" width="9.140625" style="124"/>
  </cols>
  <sheetData>
    <row r="2" spans="1:9" ht="18.75" x14ac:dyDescent="0.3">
      <c r="A2" s="233" t="s">
        <v>106</v>
      </c>
      <c r="B2" s="233"/>
      <c r="C2" s="233"/>
      <c r="D2" s="233"/>
      <c r="E2" s="233"/>
      <c r="F2" s="233"/>
      <c r="G2" s="233"/>
    </row>
    <row r="3" spans="1:9" ht="15.75" x14ac:dyDescent="0.25">
      <c r="A3" s="242" t="s">
        <v>105</v>
      </c>
      <c r="B3" s="242"/>
      <c r="C3" s="242"/>
      <c r="D3" s="242"/>
      <c r="E3" s="242"/>
      <c r="F3" s="242"/>
      <c r="G3" s="242"/>
    </row>
    <row r="4" spans="1:9" x14ac:dyDescent="0.25">
      <c r="A4" s="24"/>
      <c r="B4" s="24"/>
      <c r="C4" s="24"/>
      <c r="D4" s="24"/>
      <c r="E4" s="24"/>
      <c r="F4" s="24"/>
    </row>
    <row r="5" spans="1:9" ht="32.25" customHeight="1" x14ac:dyDescent="0.25">
      <c r="A5" s="25" t="s">
        <v>23</v>
      </c>
      <c r="B5" s="26" t="s">
        <v>24</v>
      </c>
      <c r="C5" s="26" t="s">
        <v>28</v>
      </c>
      <c r="D5" s="26" t="s">
        <v>25</v>
      </c>
      <c r="E5" s="27" t="s">
        <v>26</v>
      </c>
      <c r="F5" s="26" t="s">
        <v>27</v>
      </c>
      <c r="G5" s="26" t="s">
        <v>57</v>
      </c>
    </row>
    <row r="6" spans="1:9" ht="15.75" customHeight="1" x14ac:dyDescent="0.25">
      <c r="A6" s="237" t="s">
        <v>107</v>
      </c>
      <c r="B6" s="237"/>
      <c r="C6" s="237"/>
      <c r="D6" s="237"/>
      <c r="E6" s="237"/>
      <c r="F6" s="237"/>
      <c r="G6" s="237"/>
    </row>
    <row r="7" spans="1:9" ht="63" x14ac:dyDescent="0.25">
      <c r="A7" s="130">
        <v>1</v>
      </c>
      <c r="B7" s="30" t="s">
        <v>256</v>
      </c>
      <c r="C7" s="153">
        <v>2</v>
      </c>
      <c r="D7" s="31" t="s">
        <v>257</v>
      </c>
      <c r="E7" s="32">
        <v>20000</v>
      </c>
      <c r="F7" s="154" t="s">
        <v>258</v>
      </c>
      <c r="G7" s="155">
        <f>SUM(C7*E7)</f>
        <v>40000</v>
      </c>
      <c r="I7" s="20"/>
    </row>
    <row r="8" spans="1:9" ht="62.25" customHeight="1" x14ac:dyDescent="0.25">
      <c r="A8" s="162">
        <v>2</v>
      </c>
      <c r="B8" s="31" t="s">
        <v>259</v>
      </c>
      <c r="C8" s="30">
        <v>2</v>
      </c>
      <c r="D8" s="31" t="s">
        <v>108</v>
      </c>
      <c r="E8" s="32">
        <v>15000</v>
      </c>
      <c r="F8" s="154" t="s">
        <v>260</v>
      </c>
      <c r="G8" s="155">
        <f>E8*C8</f>
        <v>30000</v>
      </c>
    </row>
    <row r="9" spans="1:9" ht="56.25" customHeight="1" x14ac:dyDescent="0.25">
      <c r="A9" s="164">
        <v>3</v>
      </c>
      <c r="B9" s="166" t="s">
        <v>268</v>
      </c>
      <c r="C9" s="30">
        <v>3</v>
      </c>
      <c r="D9" s="31" t="s">
        <v>108</v>
      </c>
      <c r="E9" s="32">
        <v>25000</v>
      </c>
      <c r="F9" s="154" t="s">
        <v>267</v>
      </c>
      <c r="G9" s="32">
        <f>E9*C9</f>
        <v>75000</v>
      </c>
    </row>
    <row r="10" spans="1:9" ht="24" customHeight="1" x14ac:dyDescent="0.25">
      <c r="A10" s="33">
        <v>4</v>
      </c>
      <c r="B10" s="34"/>
      <c r="C10" s="30"/>
      <c r="D10" s="31"/>
      <c r="E10" s="35"/>
      <c r="F10" s="31"/>
      <c r="G10" s="145"/>
    </row>
    <row r="11" spans="1:9" ht="24" customHeight="1" x14ac:dyDescent="0.25">
      <c r="A11" s="33">
        <v>5</v>
      </c>
      <c r="B11" s="29"/>
      <c r="C11" s="30"/>
      <c r="D11" s="31"/>
      <c r="E11" s="32"/>
      <c r="F11" s="31"/>
      <c r="G11" s="76"/>
    </row>
    <row r="12" spans="1:9" ht="22.5" customHeight="1" x14ac:dyDescent="0.25">
      <c r="A12" s="241" t="s">
        <v>29</v>
      </c>
      <c r="B12" s="241"/>
      <c r="C12" s="241"/>
      <c r="D12" s="241"/>
      <c r="E12" s="241"/>
      <c r="F12" s="241"/>
      <c r="G12" s="167">
        <f>SUM(G7:G11)</f>
        <v>145000</v>
      </c>
    </row>
    <row r="13" spans="1:9" ht="15.75" x14ac:dyDescent="0.25">
      <c r="A13" s="14"/>
      <c r="B13" s="14"/>
      <c r="C13" s="14"/>
      <c r="D13" s="14"/>
      <c r="E13" s="14"/>
      <c r="F13" s="14"/>
    </row>
    <row r="14" spans="1:9" ht="15.75" x14ac:dyDescent="0.25">
      <c r="A14" s="36" t="s">
        <v>23</v>
      </c>
      <c r="B14" s="37" t="s">
        <v>30</v>
      </c>
      <c r="C14" s="36" t="s">
        <v>28</v>
      </c>
      <c r="D14" s="36" t="s">
        <v>27</v>
      </c>
      <c r="E14" s="36" t="s">
        <v>31</v>
      </c>
      <c r="F14" s="14"/>
    </row>
    <row r="15" spans="1:9" ht="15.75" x14ac:dyDescent="0.25">
      <c r="A15" s="38">
        <v>1</v>
      </c>
      <c r="B15" s="39" t="s">
        <v>109</v>
      </c>
      <c r="C15" s="41">
        <f>G12</f>
        <v>145000</v>
      </c>
      <c r="D15" s="41" t="s">
        <v>110</v>
      </c>
      <c r="E15" s="41">
        <f>C15</f>
        <v>145000</v>
      </c>
      <c r="F15" s="14"/>
    </row>
    <row r="16" spans="1:9" ht="15.75" x14ac:dyDescent="0.25">
      <c r="A16" s="38">
        <v>2</v>
      </c>
      <c r="B16" s="39"/>
      <c r="C16" s="38"/>
      <c r="D16" s="41"/>
      <c r="E16" s="41"/>
      <c r="F16" s="14"/>
    </row>
    <row r="17" spans="1:6" ht="15.75" x14ac:dyDescent="0.25">
      <c r="A17" s="38">
        <v>3</v>
      </c>
      <c r="B17" s="39"/>
      <c r="C17" s="40"/>
      <c r="D17" s="41"/>
      <c r="E17" s="41"/>
      <c r="F17" s="14"/>
    </row>
    <row r="18" spans="1:6" ht="15.75" x14ac:dyDescent="0.25">
      <c r="A18" s="38">
        <v>4</v>
      </c>
      <c r="B18" s="39"/>
      <c r="C18" s="40"/>
      <c r="D18" s="41"/>
      <c r="E18" s="41"/>
      <c r="F18" s="14"/>
    </row>
    <row r="19" spans="1:6" ht="15.75" x14ac:dyDescent="0.25">
      <c r="A19" s="238" t="s">
        <v>32</v>
      </c>
      <c r="B19" s="239"/>
      <c r="C19" s="239"/>
      <c r="D19" s="240"/>
      <c r="E19" s="42">
        <f>SUM(E15:F18)</f>
        <v>145000</v>
      </c>
      <c r="F19" s="14"/>
    </row>
    <row r="20" spans="1:6" ht="15.75" x14ac:dyDescent="0.25">
      <c r="A20" s="14"/>
      <c r="B20" s="14"/>
      <c r="C20" s="14"/>
      <c r="D20" s="14"/>
      <c r="E20" s="14"/>
      <c r="F20" s="14"/>
    </row>
    <row r="21" spans="1:6" ht="15.75" x14ac:dyDescent="0.25">
      <c r="A21" s="234" t="s">
        <v>48</v>
      </c>
      <c r="B21" s="235"/>
      <c r="C21" s="236"/>
      <c r="D21" s="165">
        <f>G12</f>
        <v>145000</v>
      </c>
      <c r="E21" s="14"/>
      <c r="F21" s="14"/>
    </row>
    <row r="22" spans="1:6" ht="15.75" x14ac:dyDescent="0.25">
      <c r="A22" s="234" t="s">
        <v>32</v>
      </c>
      <c r="B22" s="235"/>
      <c r="C22" s="236"/>
      <c r="D22" s="165">
        <f>E19</f>
        <v>145000</v>
      </c>
      <c r="E22" s="14"/>
      <c r="F22" s="14"/>
    </row>
    <row r="23" spans="1:6" ht="15.75" x14ac:dyDescent="0.25">
      <c r="A23" s="234" t="s">
        <v>19</v>
      </c>
      <c r="B23" s="235"/>
      <c r="C23" s="236"/>
      <c r="D23" s="43">
        <f>D21-D22</f>
        <v>0</v>
      </c>
      <c r="E23" s="14"/>
      <c r="F23" s="14"/>
    </row>
  </sheetData>
  <mergeCells count="8">
    <mergeCell ref="A2:G2"/>
    <mergeCell ref="A22:C22"/>
    <mergeCell ref="A6:G6"/>
    <mergeCell ref="A23:C23"/>
    <mergeCell ref="A21:C21"/>
    <mergeCell ref="A19:D19"/>
    <mergeCell ref="A12:F12"/>
    <mergeCell ref="A3:G3"/>
  </mergeCells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29"/>
  <sheetViews>
    <sheetView topLeftCell="F21" zoomScale="57" zoomScaleNormal="57" workbookViewId="0">
      <selection activeCell="K28" sqref="K28:K29"/>
    </sheetView>
  </sheetViews>
  <sheetFormatPr defaultRowHeight="15.75" x14ac:dyDescent="0.25"/>
  <cols>
    <col min="1" max="1" width="19.140625" style="14" customWidth="1"/>
    <col min="2" max="2" width="16.5703125" style="14" customWidth="1"/>
    <col min="3" max="3" width="19" style="14" customWidth="1"/>
    <col min="4" max="4" width="26.42578125" style="14" customWidth="1"/>
    <col min="5" max="5" width="13.42578125" style="14" customWidth="1"/>
    <col min="6" max="6" width="14" style="14" customWidth="1"/>
    <col min="7" max="7" width="30.140625" style="14" customWidth="1"/>
    <col min="8" max="8" width="24.5703125" style="14" customWidth="1"/>
    <col min="9" max="9" width="19.85546875" style="14" bestFit="1" customWidth="1"/>
    <col min="10" max="10" width="22.140625" style="14" customWidth="1"/>
    <col min="11" max="11" width="28.140625" style="14" customWidth="1"/>
    <col min="12" max="16384" width="9.140625" style="14"/>
  </cols>
  <sheetData>
    <row r="1" spans="1:13" ht="18.75" customHeight="1" x14ac:dyDescent="0.25">
      <c r="A1" s="255" t="s">
        <v>112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</row>
    <row r="2" spans="1:13" x14ac:dyDescent="0.25">
      <c r="A2" s="242" t="s">
        <v>111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3" x14ac:dyDescent="0.25">
      <c r="A3" s="109"/>
      <c r="B3" s="109"/>
      <c r="C3" s="109"/>
      <c r="D3" s="109"/>
      <c r="E3" s="109"/>
    </row>
    <row r="4" spans="1:13" ht="24.75" customHeight="1" x14ac:dyDescent="0.25">
      <c r="A4" s="110" t="s">
        <v>33</v>
      </c>
      <c r="B4" s="110" t="s">
        <v>34</v>
      </c>
      <c r="C4" s="110" t="s">
        <v>38</v>
      </c>
      <c r="D4" s="111" t="s">
        <v>39</v>
      </c>
      <c r="E4" s="111" t="s">
        <v>40</v>
      </c>
      <c r="F4" s="111" t="s">
        <v>41</v>
      </c>
      <c r="G4" s="111" t="s">
        <v>42</v>
      </c>
      <c r="H4" s="111" t="s">
        <v>43</v>
      </c>
      <c r="I4" s="37" t="s">
        <v>45</v>
      </c>
      <c r="J4" s="37" t="s">
        <v>27</v>
      </c>
      <c r="K4" s="37" t="s">
        <v>44</v>
      </c>
    </row>
    <row r="5" spans="1:13" ht="15" customHeight="1" x14ac:dyDescent="0.25">
      <c r="A5" s="243" t="str">
        <f>OSP!I11</f>
        <v>Jum'at, 9 Oktober 2020</v>
      </c>
      <c r="B5" s="243" t="s">
        <v>246</v>
      </c>
      <c r="C5" s="243" t="s">
        <v>264</v>
      </c>
      <c r="D5" s="243" t="s">
        <v>113</v>
      </c>
      <c r="E5" s="243" t="s">
        <v>219</v>
      </c>
      <c r="F5" s="243" t="s">
        <v>114</v>
      </c>
      <c r="G5" s="243" t="s">
        <v>116</v>
      </c>
      <c r="H5" s="243" t="s">
        <v>115</v>
      </c>
      <c r="I5" s="243" t="s">
        <v>89</v>
      </c>
      <c r="J5" s="243" t="s">
        <v>270</v>
      </c>
      <c r="K5" s="243" t="s">
        <v>117</v>
      </c>
      <c r="M5" s="21"/>
    </row>
    <row r="6" spans="1:13" x14ac:dyDescent="0.25">
      <c r="A6" s="244"/>
      <c r="B6" s="245"/>
      <c r="C6" s="244"/>
      <c r="D6" s="245"/>
      <c r="E6" s="245"/>
      <c r="F6" s="244"/>
      <c r="G6" s="245"/>
      <c r="H6" s="245"/>
      <c r="I6" s="244"/>
      <c r="J6" s="245"/>
      <c r="K6" s="245"/>
      <c r="M6" s="21"/>
    </row>
    <row r="7" spans="1:13" ht="15.75" customHeight="1" x14ac:dyDescent="0.25">
      <c r="A7" s="244"/>
      <c r="B7" s="243" t="s">
        <v>245</v>
      </c>
      <c r="C7" s="244"/>
      <c r="D7" s="243" t="s">
        <v>206</v>
      </c>
      <c r="E7" s="243" t="s">
        <v>219</v>
      </c>
      <c r="F7" s="244"/>
      <c r="G7" s="243" t="s">
        <v>207</v>
      </c>
      <c r="H7" s="243" t="s">
        <v>208</v>
      </c>
      <c r="I7" s="244"/>
      <c r="J7" s="243" t="s">
        <v>210</v>
      </c>
      <c r="K7" s="243" t="s">
        <v>209</v>
      </c>
      <c r="M7" s="21"/>
    </row>
    <row r="8" spans="1:13" x14ac:dyDescent="0.25">
      <c r="A8" s="244"/>
      <c r="B8" s="245"/>
      <c r="C8" s="244"/>
      <c r="D8" s="245"/>
      <c r="E8" s="245"/>
      <c r="F8" s="244"/>
      <c r="G8" s="245"/>
      <c r="H8" s="245"/>
      <c r="I8" s="245"/>
      <c r="J8" s="245"/>
      <c r="K8" s="245"/>
      <c r="M8" s="21"/>
    </row>
    <row r="9" spans="1:13" ht="21" customHeight="1" x14ac:dyDescent="0.25">
      <c r="A9" s="244"/>
      <c r="B9" s="248" t="s">
        <v>244</v>
      </c>
      <c r="C9" s="244"/>
      <c r="D9" s="243" t="s">
        <v>118</v>
      </c>
      <c r="E9" s="243" t="s">
        <v>123</v>
      </c>
      <c r="F9" s="244"/>
      <c r="G9" s="243" t="s">
        <v>126</v>
      </c>
      <c r="H9" s="243" t="s">
        <v>265</v>
      </c>
      <c r="I9" s="243" t="s">
        <v>136</v>
      </c>
      <c r="J9" s="243" t="s">
        <v>211</v>
      </c>
      <c r="K9" s="243" t="s">
        <v>139</v>
      </c>
      <c r="M9" s="22"/>
    </row>
    <row r="10" spans="1:13" ht="19.5" customHeight="1" x14ac:dyDescent="0.25">
      <c r="A10" s="244"/>
      <c r="B10" s="250"/>
      <c r="C10" s="244"/>
      <c r="D10" s="244"/>
      <c r="E10" s="244"/>
      <c r="F10" s="244"/>
      <c r="G10" s="244"/>
      <c r="H10" s="244"/>
      <c r="I10" s="244"/>
      <c r="J10" s="244"/>
      <c r="K10" s="244"/>
      <c r="M10" s="22"/>
    </row>
    <row r="11" spans="1:13" ht="33" customHeight="1" x14ac:dyDescent="0.25">
      <c r="A11" s="244"/>
      <c r="B11" s="247" t="s">
        <v>247</v>
      </c>
      <c r="C11" s="244"/>
      <c r="D11" s="246" t="s">
        <v>226</v>
      </c>
      <c r="E11" s="247" t="s">
        <v>123</v>
      </c>
      <c r="F11" s="244"/>
      <c r="G11" s="246" t="s">
        <v>227</v>
      </c>
      <c r="H11" s="247" t="s">
        <v>230</v>
      </c>
      <c r="I11" s="244"/>
      <c r="J11" s="246" t="s">
        <v>227</v>
      </c>
      <c r="K11" s="246" t="s">
        <v>226</v>
      </c>
      <c r="M11" s="22"/>
    </row>
    <row r="12" spans="1:13" ht="36" customHeight="1" x14ac:dyDescent="0.25">
      <c r="A12" s="244"/>
      <c r="B12" s="247"/>
      <c r="C12" s="244"/>
      <c r="D12" s="246"/>
      <c r="E12" s="247"/>
      <c r="F12" s="244"/>
      <c r="G12" s="246"/>
      <c r="H12" s="247"/>
      <c r="I12" s="244"/>
      <c r="J12" s="246"/>
      <c r="K12" s="246"/>
      <c r="M12" s="22"/>
    </row>
    <row r="13" spans="1:13" ht="15.75" customHeight="1" x14ac:dyDescent="0.25">
      <c r="A13" s="244"/>
      <c r="B13" s="248" t="s">
        <v>248</v>
      </c>
      <c r="C13" s="244"/>
      <c r="D13" s="243" t="s">
        <v>119</v>
      </c>
      <c r="E13" s="243" t="s">
        <v>123</v>
      </c>
      <c r="F13" s="244"/>
      <c r="G13" s="243" t="s">
        <v>127</v>
      </c>
      <c r="H13" s="243" t="s">
        <v>89</v>
      </c>
      <c r="I13" s="244"/>
      <c r="J13" s="243" t="s">
        <v>212</v>
      </c>
      <c r="K13" s="243" t="s">
        <v>140</v>
      </c>
      <c r="M13" s="21"/>
    </row>
    <row r="14" spans="1:13" x14ac:dyDescent="0.25">
      <c r="A14" s="244"/>
      <c r="B14" s="250"/>
      <c r="C14" s="244"/>
      <c r="D14" s="244"/>
      <c r="E14" s="244"/>
      <c r="F14" s="244"/>
      <c r="G14" s="244"/>
      <c r="H14" s="244"/>
      <c r="I14" s="244"/>
      <c r="J14" s="244"/>
      <c r="K14" s="244"/>
      <c r="M14" s="22"/>
    </row>
    <row r="15" spans="1:13" ht="37.5" customHeight="1" x14ac:dyDescent="0.25">
      <c r="A15" s="244"/>
      <c r="B15" s="249"/>
      <c r="C15" s="244"/>
      <c r="D15" s="245"/>
      <c r="E15" s="245"/>
      <c r="F15" s="244"/>
      <c r="G15" s="245"/>
      <c r="H15" s="245"/>
      <c r="I15" s="244"/>
      <c r="J15" s="245"/>
      <c r="K15" s="245"/>
      <c r="M15" s="20"/>
    </row>
    <row r="16" spans="1:13" ht="15.75" customHeight="1" x14ac:dyDescent="0.25">
      <c r="A16" s="244"/>
      <c r="B16" s="248" t="s">
        <v>249</v>
      </c>
      <c r="C16" s="244"/>
      <c r="D16" s="243" t="s">
        <v>120</v>
      </c>
      <c r="E16" s="243" t="s">
        <v>123</v>
      </c>
      <c r="F16" s="244"/>
      <c r="G16" s="243" t="s">
        <v>128</v>
      </c>
      <c r="H16" s="243" t="s">
        <v>225</v>
      </c>
      <c r="I16" s="244"/>
      <c r="J16" s="243" t="s">
        <v>140</v>
      </c>
      <c r="K16" s="243" t="s">
        <v>203</v>
      </c>
    </row>
    <row r="17" spans="1:11" x14ac:dyDescent="0.25">
      <c r="A17" s="244"/>
      <c r="B17" s="250"/>
      <c r="C17" s="244"/>
      <c r="D17" s="244"/>
      <c r="E17" s="244"/>
      <c r="F17" s="244"/>
      <c r="G17" s="244"/>
      <c r="H17" s="244"/>
      <c r="I17" s="244"/>
      <c r="J17" s="244"/>
      <c r="K17" s="244"/>
    </row>
    <row r="18" spans="1:11" ht="15.75" customHeight="1" x14ac:dyDescent="0.25">
      <c r="A18" s="244"/>
      <c r="B18" s="249"/>
      <c r="C18" s="244"/>
      <c r="D18" s="244"/>
      <c r="E18" s="251"/>
      <c r="F18" s="244"/>
      <c r="G18" s="252"/>
      <c r="H18" s="244"/>
      <c r="I18" s="244"/>
      <c r="J18" s="245"/>
      <c r="K18" s="245"/>
    </row>
    <row r="19" spans="1:11" ht="15.75" customHeight="1" x14ac:dyDescent="0.25">
      <c r="A19" s="244"/>
      <c r="B19" s="248" t="s">
        <v>250</v>
      </c>
      <c r="C19" s="244"/>
      <c r="D19" s="243" t="s">
        <v>232</v>
      </c>
      <c r="E19" s="243" t="s">
        <v>124</v>
      </c>
      <c r="F19" s="244"/>
      <c r="G19" s="243" t="s">
        <v>237</v>
      </c>
      <c r="H19" s="243" t="s">
        <v>221</v>
      </c>
      <c r="I19" s="244"/>
      <c r="J19" s="243" t="s">
        <v>238</v>
      </c>
      <c r="K19" s="243" t="s">
        <v>239</v>
      </c>
    </row>
    <row r="20" spans="1:11" ht="53.25" customHeight="1" x14ac:dyDescent="0.25">
      <c r="A20" s="244"/>
      <c r="B20" s="249"/>
      <c r="C20" s="244"/>
      <c r="D20" s="245"/>
      <c r="E20" s="245"/>
      <c r="F20" s="244"/>
      <c r="G20" s="245"/>
      <c r="H20" s="244"/>
      <c r="I20" s="244"/>
      <c r="J20" s="245"/>
      <c r="K20" s="245"/>
    </row>
    <row r="21" spans="1:11" ht="91.5" customHeight="1" x14ac:dyDescent="0.25">
      <c r="A21" s="244"/>
      <c r="B21" s="157" t="s">
        <v>251</v>
      </c>
      <c r="C21" s="244"/>
      <c r="D21" s="156" t="s">
        <v>234</v>
      </c>
      <c r="E21" s="156" t="s">
        <v>125</v>
      </c>
      <c r="F21" s="244"/>
      <c r="G21" s="158" t="s">
        <v>220</v>
      </c>
      <c r="H21" s="245"/>
      <c r="I21" s="244"/>
      <c r="J21" s="156" t="s">
        <v>223</v>
      </c>
      <c r="K21" s="156" t="s">
        <v>222</v>
      </c>
    </row>
    <row r="22" spans="1:11" ht="15.75" customHeight="1" x14ac:dyDescent="0.25">
      <c r="A22" s="244"/>
      <c r="B22" s="253" t="s">
        <v>252</v>
      </c>
      <c r="C22" s="244"/>
      <c r="D22" s="248" t="s">
        <v>231</v>
      </c>
      <c r="E22" s="243" t="s">
        <v>233</v>
      </c>
      <c r="F22" s="244"/>
      <c r="G22" s="243" t="s">
        <v>129</v>
      </c>
      <c r="H22" s="243" t="s">
        <v>133</v>
      </c>
      <c r="I22" s="244"/>
      <c r="J22" s="243" t="s">
        <v>213</v>
      </c>
      <c r="K22" s="243" t="s">
        <v>141</v>
      </c>
    </row>
    <row r="23" spans="1:11" ht="73.5" customHeight="1" x14ac:dyDescent="0.25">
      <c r="A23" s="244"/>
      <c r="B23" s="254"/>
      <c r="C23" s="244"/>
      <c r="D23" s="249"/>
      <c r="E23" s="245"/>
      <c r="F23" s="244"/>
      <c r="G23" s="245"/>
      <c r="H23" s="244"/>
      <c r="I23" s="244"/>
      <c r="J23" s="245"/>
      <c r="K23" s="245"/>
    </row>
    <row r="24" spans="1:11" ht="61.5" customHeight="1" x14ac:dyDescent="0.25">
      <c r="A24" s="244"/>
      <c r="B24" s="159" t="s">
        <v>253</v>
      </c>
      <c r="C24" s="244"/>
      <c r="D24" s="157" t="s">
        <v>235</v>
      </c>
      <c r="E24" s="156" t="s">
        <v>219</v>
      </c>
      <c r="F24" s="244"/>
      <c r="G24" s="156" t="s">
        <v>220</v>
      </c>
      <c r="H24" s="245"/>
      <c r="I24" s="245"/>
      <c r="J24" s="156" t="s">
        <v>240</v>
      </c>
      <c r="K24" s="156" t="s">
        <v>241</v>
      </c>
    </row>
    <row r="25" spans="1:11" x14ac:dyDescent="0.25">
      <c r="A25" s="244"/>
      <c r="B25" s="248" t="s">
        <v>254</v>
      </c>
      <c r="C25" s="244"/>
      <c r="D25" s="248" t="s">
        <v>121</v>
      </c>
      <c r="E25" s="243" t="s">
        <v>219</v>
      </c>
      <c r="F25" s="244"/>
      <c r="G25" s="243" t="s">
        <v>130</v>
      </c>
      <c r="H25" s="243" t="s">
        <v>134</v>
      </c>
      <c r="I25" s="243" t="s">
        <v>137</v>
      </c>
      <c r="J25" s="243" t="s">
        <v>214</v>
      </c>
      <c r="K25" s="243" t="s">
        <v>142</v>
      </c>
    </row>
    <row r="26" spans="1:11" x14ac:dyDescent="0.25">
      <c r="A26" s="244"/>
      <c r="B26" s="250"/>
      <c r="C26" s="244"/>
      <c r="D26" s="250"/>
      <c r="E26" s="244"/>
      <c r="F26" s="244"/>
      <c r="G26" s="244"/>
      <c r="H26" s="244"/>
      <c r="I26" s="244"/>
      <c r="J26" s="244"/>
      <c r="K26" s="244"/>
    </row>
    <row r="27" spans="1:11" ht="15" customHeight="1" x14ac:dyDescent="0.25">
      <c r="A27" s="244"/>
      <c r="B27" s="249"/>
      <c r="C27" s="244"/>
      <c r="D27" s="249"/>
      <c r="E27" s="245"/>
      <c r="F27" s="244"/>
      <c r="G27" s="245"/>
      <c r="H27" s="245"/>
      <c r="I27" s="245"/>
      <c r="J27" s="245"/>
      <c r="K27" s="245"/>
    </row>
    <row r="28" spans="1:11" x14ac:dyDescent="0.25">
      <c r="A28" s="244"/>
      <c r="B28" s="248" t="s">
        <v>255</v>
      </c>
      <c r="C28" s="244"/>
      <c r="D28" s="248" t="s">
        <v>122</v>
      </c>
      <c r="E28" s="243" t="s">
        <v>123</v>
      </c>
      <c r="F28" s="244"/>
      <c r="G28" s="248" t="s">
        <v>131</v>
      </c>
      <c r="H28" s="243" t="s">
        <v>265</v>
      </c>
      <c r="I28" s="243" t="s">
        <v>136</v>
      </c>
      <c r="J28" s="243" t="s">
        <v>215</v>
      </c>
      <c r="K28" s="243" t="s">
        <v>143</v>
      </c>
    </row>
    <row r="29" spans="1:11" ht="63.75" customHeight="1" x14ac:dyDescent="0.25">
      <c r="A29" s="245"/>
      <c r="B29" s="249"/>
      <c r="C29" s="245"/>
      <c r="D29" s="249"/>
      <c r="E29" s="245"/>
      <c r="F29" s="245"/>
      <c r="G29" s="249"/>
      <c r="H29" s="245"/>
      <c r="I29" s="245"/>
      <c r="J29" s="245"/>
      <c r="K29" s="245"/>
    </row>
  </sheetData>
  <mergeCells count="79">
    <mergeCell ref="E9:E10"/>
    <mergeCell ref="D9:D10"/>
    <mergeCell ref="A1:K1"/>
    <mergeCell ref="A2:K2"/>
    <mergeCell ref="B5:B6"/>
    <mergeCell ref="A5:A29"/>
    <mergeCell ref="J5:J6"/>
    <mergeCell ref="K5:K6"/>
    <mergeCell ref="B13:B15"/>
    <mergeCell ref="B19:B20"/>
    <mergeCell ref="D5:D6"/>
    <mergeCell ref="E5:E6"/>
    <mergeCell ref="G5:G6"/>
    <mergeCell ref="H5:H6"/>
    <mergeCell ref="J7:J8"/>
    <mergeCell ref="K7:K8"/>
    <mergeCell ref="K9:K10"/>
    <mergeCell ref="B11:B12"/>
    <mergeCell ref="D19:D20"/>
    <mergeCell ref="C5:C29"/>
    <mergeCell ref="B7:B8"/>
    <mergeCell ref="D7:D8"/>
    <mergeCell ref="H7:H8"/>
    <mergeCell ref="E13:E15"/>
    <mergeCell ref="E19:E20"/>
    <mergeCell ref="F5:F29"/>
    <mergeCell ref="H13:H15"/>
    <mergeCell ref="B25:B27"/>
    <mergeCell ref="B28:B29"/>
    <mergeCell ref="D13:D15"/>
    <mergeCell ref="D11:D12"/>
    <mergeCell ref="E11:E12"/>
    <mergeCell ref="B22:B23"/>
    <mergeCell ref="E28:E29"/>
    <mergeCell ref="D22:D23"/>
    <mergeCell ref="D25:D27"/>
    <mergeCell ref="D28:D29"/>
    <mergeCell ref="E25:E27"/>
    <mergeCell ref="E22:E23"/>
    <mergeCell ref="E7:E8"/>
    <mergeCell ref="G7:G8"/>
    <mergeCell ref="K13:K15"/>
    <mergeCell ref="B16:B18"/>
    <mergeCell ref="D16:D18"/>
    <mergeCell ref="E16:E18"/>
    <mergeCell ref="G16:G18"/>
    <mergeCell ref="H16:H18"/>
    <mergeCell ref="G13:G15"/>
    <mergeCell ref="I5:I8"/>
    <mergeCell ref="J11:J12"/>
    <mergeCell ref="K11:K12"/>
    <mergeCell ref="B9:B10"/>
    <mergeCell ref="J9:J10"/>
    <mergeCell ref="H9:H10"/>
    <mergeCell ref="G9:G10"/>
    <mergeCell ref="I25:I27"/>
    <mergeCell ref="G25:G27"/>
    <mergeCell ref="I28:I29"/>
    <mergeCell ref="H28:H29"/>
    <mergeCell ref="H19:H21"/>
    <mergeCell ref="H22:H24"/>
    <mergeCell ref="I9:I24"/>
    <mergeCell ref="G11:G12"/>
    <mergeCell ref="H11:H12"/>
    <mergeCell ref="G28:G29"/>
    <mergeCell ref="H25:H27"/>
    <mergeCell ref="G22:G23"/>
    <mergeCell ref="G19:G20"/>
    <mergeCell ref="J13:J15"/>
    <mergeCell ref="J16:J18"/>
    <mergeCell ref="J19:J20"/>
    <mergeCell ref="K25:K27"/>
    <mergeCell ref="K28:K29"/>
    <mergeCell ref="J25:J27"/>
    <mergeCell ref="J28:J29"/>
    <mergeCell ref="J22:J23"/>
    <mergeCell ref="K16:K18"/>
    <mergeCell ref="K19:K20"/>
    <mergeCell ref="K22:K23"/>
  </mergeCells>
  <phoneticPr fontId="43" type="noConversion"/>
  <printOptions horizontalCentered="1"/>
  <pageMargins left="0.39370078740157483" right="0.39370078740157483" top="0.35433070866141736" bottom="0.35433070866141736" header="0.31496062992125984" footer="0.31496062992125984"/>
  <pageSetup paperSize="9" scale="60" fitToHeight="0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2:G28"/>
  <sheetViews>
    <sheetView zoomScale="60" zoomScaleNormal="60" workbookViewId="0">
      <selection activeCell="B28" sqref="B28"/>
    </sheetView>
  </sheetViews>
  <sheetFormatPr defaultRowHeight="15" x14ac:dyDescent="0.25"/>
  <cols>
    <col min="1" max="1" width="21.42578125" style="10" customWidth="1"/>
    <col min="2" max="2" width="33" style="10" customWidth="1"/>
    <col min="3" max="3" width="21.5703125" style="10" customWidth="1"/>
    <col min="4" max="4" width="19.140625" style="10" customWidth="1"/>
    <col min="5" max="5" width="23.42578125" style="10" customWidth="1"/>
    <col min="6" max="16384" width="9.140625" style="10"/>
  </cols>
  <sheetData>
    <row r="2" spans="1:7" ht="18.75" x14ac:dyDescent="0.25">
      <c r="A2" s="259" t="s">
        <v>144</v>
      </c>
      <c r="B2" s="259"/>
      <c r="C2" s="259"/>
      <c r="D2" s="259"/>
      <c r="E2" s="259"/>
    </row>
    <row r="3" spans="1:7" ht="15.75" x14ac:dyDescent="0.25">
      <c r="A3" s="242" t="s">
        <v>145</v>
      </c>
      <c r="B3" s="242"/>
      <c r="C3" s="242"/>
      <c r="D3" s="242"/>
      <c r="E3" s="242"/>
    </row>
    <row r="4" spans="1:7" ht="15.75" x14ac:dyDescent="0.25">
      <c r="A4" s="113"/>
      <c r="B4" s="113"/>
      <c r="C4" s="113"/>
      <c r="D4" s="113"/>
      <c r="E4" s="113"/>
    </row>
    <row r="5" spans="1:7" ht="30.75" customHeight="1" x14ac:dyDescent="0.25">
      <c r="A5" s="114" t="s">
        <v>46</v>
      </c>
      <c r="B5" s="114" t="s">
        <v>47</v>
      </c>
      <c r="C5" s="114" t="s">
        <v>50</v>
      </c>
      <c r="D5" s="114" t="s">
        <v>49</v>
      </c>
      <c r="E5" s="114" t="s">
        <v>27</v>
      </c>
    </row>
    <row r="6" spans="1:7" ht="15.75" customHeight="1" x14ac:dyDescent="0.25">
      <c r="A6" s="28" t="s">
        <v>11</v>
      </c>
      <c r="B6" s="146" t="s">
        <v>89</v>
      </c>
      <c r="C6" s="112" t="s">
        <v>98</v>
      </c>
      <c r="D6" s="112" t="s">
        <v>159</v>
      </c>
      <c r="E6" s="256" t="s">
        <v>218</v>
      </c>
    </row>
    <row r="7" spans="1:7" ht="15.75" x14ac:dyDescent="0.25">
      <c r="A7" s="28" t="s">
        <v>17</v>
      </c>
      <c r="B7" s="146" t="s">
        <v>88</v>
      </c>
      <c r="C7" s="112" t="s">
        <v>91</v>
      </c>
      <c r="D7" s="112" t="s">
        <v>160</v>
      </c>
      <c r="E7" s="257"/>
      <c r="G7" s="20"/>
    </row>
    <row r="8" spans="1:7" ht="15.75" x14ac:dyDescent="0.25">
      <c r="A8" s="136" t="s">
        <v>18</v>
      </c>
      <c r="B8" s="146" t="s">
        <v>90</v>
      </c>
      <c r="C8" s="112" t="s">
        <v>99</v>
      </c>
      <c r="D8" s="112" t="s">
        <v>163</v>
      </c>
      <c r="E8" s="257"/>
      <c r="G8" s="20"/>
    </row>
    <row r="9" spans="1:7" ht="15.75" x14ac:dyDescent="0.25">
      <c r="A9" s="248" t="s">
        <v>35</v>
      </c>
      <c r="B9" s="146" t="s">
        <v>136</v>
      </c>
      <c r="C9" s="112" t="s">
        <v>182</v>
      </c>
      <c r="D9" s="112" t="s">
        <v>164</v>
      </c>
      <c r="E9" s="257"/>
      <c r="G9" s="20"/>
    </row>
    <row r="10" spans="1:7" ht="15.75" x14ac:dyDescent="0.25">
      <c r="A10" s="250"/>
      <c r="B10" s="146" t="s">
        <v>114</v>
      </c>
      <c r="C10" s="112" t="s">
        <v>183</v>
      </c>
      <c r="D10" s="112" t="s">
        <v>165</v>
      </c>
      <c r="E10" s="257"/>
      <c r="G10" s="20"/>
    </row>
    <row r="11" spans="1:7" s="134" customFormat="1" ht="15.75" x14ac:dyDescent="0.25">
      <c r="A11" s="250"/>
      <c r="B11" s="146" t="s">
        <v>146</v>
      </c>
      <c r="C11" s="112" t="s">
        <v>184</v>
      </c>
      <c r="D11" s="112" t="s">
        <v>166</v>
      </c>
      <c r="E11" s="257"/>
      <c r="G11" s="20"/>
    </row>
    <row r="12" spans="1:7" s="134" customFormat="1" ht="15.75" x14ac:dyDescent="0.25">
      <c r="A12" s="250"/>
      <c r="B12" s="146" t="s">
        <v>132</v>
      </c>
      <c r="C12" s="112" t="s">
        <v>185</v>
      </c>
      <c r="D12" s="112" t="s">
        <v>167</v>
      </c>
      <c r="E12" s="257"/>
      <c r="G12" s="20"/>
    </row>
    <row r="13" spans="1:7" s="134" customFormat="1" ht="15.75" x14ac:dyDescent="0.25">
      <c r="A13" s="250"/>
      <c r="B13" s="146" t="s">
        <v>134</v>
      </c>
      <c r="C13" s="112" t="s">
        <v>186</v>
      </c>
      <c r="D13" s="112" t="s">
        <v>168</v>
      </c>
      <c r="E13" s="257"/>
      <c r="G13" s="20"/>
    </row>
    <row r="14" spans="1:7" s="134" customFormat="1" ht="15.75" x14ac:dyDescent="0.25">
      <c r="A14" s="250"/>
      <c r="B14" s="136" t="s">
        <v>157</v>
      </c>
      <c r="C14" s="112" t="s">
        <v>187</v>
      </c>
      <c r="D14" s="112" t="s">
        <v>158</v>
      </c>
      <c r="E14" s="257"/>
      <c r="G14" s="20"/>
    </row>
    <row r="15" spans="1:7" ht="15.75" x14ac:dyDescent="0.25">
      <c r="A15" s="249"/>
      <c r="B15" s="146" t="s">
        <v>147</v>
      </c>
      <c r="C15" s="112" t="s">
        <v>188</v>
      </c>
      <c r="D15" s="112" t="s">
        <v>169</v>
      </c>
      <c r="E15" s="257"/>
      <c r="G15" s="20"/>
    </row>
    <row r="16" spans="1:7" ht="15.75" customHeight="1" x14ac:dyDescent="0.25">
      <c r="A16" s="243" t="s">
        <v>58</v>
      </c>
      <c r="B16" s="146" t="s">
        <v>138</v>
      </c>
      <c r="C16" s="112" t="s">
        <v>189</v>
      </c>
      <c r="D16" s="112" t="s">
        <v>161</v>
      </c>
      <c r="E16" s="257"/>
      <c r="G16" s="20"/>
    </row>
    <row r="17" spans="1:7" ht="15.75" x14ac:dyDescent="0.25">
      <c r="A17" s="244"/>
      <c r="B17" s="146" t="s">
        <v>135</v>
      </c>
      <c r="C17" s="112" t="s">
        <v>190</v>
      </c>
      <c r="D17" s="112" t="s">
        <v>170</v>
      </c>
      <c r="E17" s="257"/>
      <c r="G17" s="20"/>
    </row>
    <row r="18" spans="1:7" ht="15.75" x14ac:dyDescent="0.25">
      <c r="A18" s="244"/>
      <c r="B18" s="146" t="s">
        <v>148</v>
      </c>
      <c r="C18" s="112" t="s">
        <v>191</v>
      </c>
      <c r="D18" s="112" t="s">
        <v>171</v>
      </c>
      <c r="E18" s="257"/>
      <c r="G18" s="132"/>
    </row>
    <row r="19" spans="1:7" s="134" customFormat="1" ht="15.75" x14ac:dyDescent="0.25">
      <c r="A19" s="244"/>
      <c r="B19" s="146" t="s">
        <v>149</v>
      </c>
      <c r="C19" s="112" t="s">
        <v>192</v>
      </c>
      <c r="D19" s="112" t="s">
        <v>172</v>
      </c>
      <c r="E19" s="257"/>
      <c r="G19" s="132"/>
    </row>
    <row r="20" spans="1:7" s="134" customFormat="1" ht="15.75" x14ac:dyDescent="0.25">
      <c r="A20" s="244"/>
      <c r="B20" s="146" t="s">
        <v>174</v>
      </c>
      <c r="C20" s="112" t="s">
        <v>193</v>
      </c>
      <c r="D20" s="112" t="s">
        <v>173</v>
      </c>
      <c r="E20" s="257"/>
      <c r="G20" s="132"/>
    </row>
    <row r="21" spans="1:7" ht="15.75" x14ac:dyDescent="0.25">
      <c r="A21" s="245"/>
      <c r="B21" s="137" t="s">
        <v>150</v>
      </c>
      <c r="C21" s="112" t="s">
        <v>194</v>
      </c>
      <c r="D21" s="112" t="s">
        <v>175</v>
      </c>
      <c r="E21" s="257"/>
    </row>
    <row r="22" spans="1:7" ht="15.75" x14ac:dyDescent="0.25">
      <c r="A22" s="248" t="s">
        <v>51</v>
      </c>
      <c r="B22" s="146" t="s">
        <v>137</v>
      </c>
      <c r="C22" s="112" t="s">
        <v>195</v>
      </c>
      <c r="D22" s="112" t="s">
        <v>176</v>
      </c>
      <c r="E22" s="257"/>
    </row>
    <row r="23" spans="1:7" s="134" customFormat="1" ht="15.75" x14ac:dyDescent="0.25">
      <c r="A23" s="250"/>
      <c r="B23" s="146" t="s">
        <v>151</v>
      </c>
      <c r="C23" s="112" t="s">
        <v>196</v>
      </c>
      <c r="D23" s="112" t="s">
        <v>177</v>
      </c>
      <c r="E23" s="257"/>
    </row>
    <row r="24" spans="1:7" ht="15.75" x14ac:dyDescent="0.25">
      <c r="A24" s="250"/>
      <c r="B24" s="146" t="s">
        <v>152</v>
      </c>
      <c r="C24" s="112" t="s">
        <v>197</v>
      </c>
      <c r="D24" s="112" t="s">
        <v>178</v>
      </c>
      <c r="E24" s="257"/>
    </row>
    <row r="25" spans="1:7" s="134" customFormat="1" ht="15.75" x14ac:dyDescent="0.25">
      <c r="A25" s="250"/>
      <c r="B25" s="146" t="s">
        <v>153</v>
      </c>
      <c r="C25" s="112" t="s">
        <v>198</v>
      </c>
      <c r="D25" s="112" t="s">
        <v>162</v>
      </c>
      <c r="E25" s="257"/>
    </row>
    <row r="26" spans="1:7" ht="15" customHeight="1" x14ac:dyDescent="0.25">
      <c r="A26" s="250"/>
      <c r="B26" s="146" t="s">
        <v>154</v>
      </c>
      <c r="C26" s="112" t="s">
        <v>199</v>
      </c>
      <c r="D26" s="112" t="s">
        <v>179</v>
      </c>
      <c r="E26" s="257"/>
    </row>
    <row r="27" spans="1:7" s="134" customFormat="1" ht="15" customHeight="1" x14ac:dyDescent="0.25">
      <c r="A27" s="250"/>
      <c r="B27" s="146" t="s">
        <v>155</v>
      </c>
      <c r="C27" s="112" t="s">
        <v>200</v>
      </c>
      <c r="D27" s="112" t="s">
        <v>180</v>
      </c>
      <c r="E27" s="257"/>
    </row>
    <row r="28" spans="1:7" ht="15.75" x14ac:dyDescent="0.25">
      <c r="A28" s="249"/>
      <c r="B28" s="146" t="s">
        <v>156</v>
      </c>
      <c r="C28" s="112" t="s">
        <v>201</v>
      </c>
      <c r="D28" s="112" t="s">
        <v>181</v>
      </c>
      <c r="E28" s="258"/>
    </row>
  </sheetData>
  <mergeCells count="6">
    <mergeCell ref="A22:A28"/>
    <mergeCell ref="E6:E28"/>
    <mergeCell ref="A2:E2"/>
    <mergeCell ref="A3:E3"/>
    <mergeCell ref="A9:A15"/>
    <mergeCell ref="A16:A21"/>
  </mergeCells>
  <printOptions horizontalCentered="1"/>
  <pageMargins left="0.9055118110236221" right="0.70866141732283472" top="0.35433070866141736" bottom="0.74803149606299213" header="0.31496062992125984" footer="0.31496062992125984"/>
  <pageSetup paperSize="9" scale="110" fitToHeight="0" orientation="landscape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F15"/>
  <sheetViews>
    <sheetView zoomScale="90" zoomScaleNormal="90" workbookViewId="0">
      <selection activeCell="D7" sqref="D7"/>
    </sheetView>
  </sheetViews>
  <sheetFormatPr defaultRowHeight="15" x14ac:dyDescent="0.25"/>
  <cols>
    <col min="1" max="1" width="23.140625" style="10" customWidth="1"/>
    <col min="2" max="2" width="27.5703125" style="10" customWidth="1"/>
    <col min="3" max="3" width="36" style="10" customWidth="1"/>
    <col min="4" max="4" width="9.85546875" style="10" customWidth="1"/>
    <col min="5" max="5" width="10.85546875" style="10" customWidth="1"/>
    <col min="6" max="6" width="9.85546875" style="10" customWidth="1"/>
    <col min="7" max="16384" width="9.140625" style="10"/>
  </cols>
  <sheetData>
    <row r="1" spans="1:6" ht="18.75" x14ac:dyDescent="0.3">
      <c r="A1" s="265" t="s">
        <v>202</v>
      </c>
      <c r="B1" s="265"/>
      <c r="C1" s="265"/>
      <c r="D1" s="115"/>
      <c r="E1" s="115"/>
      <c r="F1" s="115"/>
    </row>
    <row r="2" spans="1:6" ht="15.75" x14ac:dyDescent="0.25">
      <c r="A2" s="260" t="s">
        <v>145</v>
      </c>
      <c r="B2" s="261"/>
      <c r="C2" s="261"/>
      <c r="D2" s="116"/>
      <c r="E2" s="116"/>
      <c r="F2" s="116"/>
    </row>
    <row r="3" spans="1:6" ht="15.75" x14ac:dyDescent="0.25">
      <c r="A3" s="117"/>
      <c r="B3" s="117"/>
      <c r="C3" s="117"/>
      <c r="D3" s="118"/>
      <c r="E3" s="118"/>
      <c r="F3" s="118"/>
    </row>
    <row r="4" spans="1:6" ht="15" customHeight="1" x14ac:dyDescent="0.25">
      <c r="A4" s="262" t="s">
        <v>86</v>
      </c>
      <c r="B4" s="119" t="s">
        <v>85</v>
      </c>
      <c r="C4" s="148" t="s">
        <v>216</v>
      </c>
      <c r="D4" s="11"/>
      <c r="E4" s="11"/>
      <c r="F4" s="11"/>
    </row>
    <row r="5" spans="1:6" ht="141.75" x14ac:dyDescent="0.25">
      <c r="A5" s="263"/>
      <c r="B5" s="120" t="s">
        <v>52</v>
      </c>
      <c r="C5" s="152" t="s">
        <v>261</v>
      </c>
      <c r="E5" s="20"/>
    </row>
    <row r="6" spans="1:6" ht="15.75" x14ac:dyDescent="0.25">
      <c r="A6" s="263"/>
      <c r="B6" s="120" t="s">
        <v>53</v>
      </c>
      <c r="C6" s="151" t="s">
        <v>217</v>
      </c>
      <c r="E6" s="20"/>
    </row>
    <row r="7" spans="1:6" ht="67.5" customHeight="1" x14ac:dyDescent="0.25">
      <c r="A7" s="263"/>
      <c r="B7" s="120" t="s">
        <v>44</v>
      </c>
      <c r="C7" s="152" t="s">
        <v>266</v>
      </c>
      <c r="E7" s="20"/>
    </row>
    <row r="8" spans="1:6" ht="15.75" x14ac:dyDescent="0.25">
      <c r="A8" s="263"/>
      <c r="B8" s="120" t="s">
        <v>40</v>
      </c>
      <c r="C8" s="149" t="s">
        <v>236</v>
      </c>
      <c r="E8" s="132"/>
    </row>
    <row r="9" spans="1:6" ht="15.75" x14ac:dyDescent="0.25">
      <c r="A9" s="264"/>
      <c r="B9" s="120" t="s">
        <v>54</v>
      </c>
      <c r="C9" s="150" t="str">
        <f>'Susunan Acara'!B25</f>
        <v>20.30-20.45</v>
      </c>
    </row>
    <row r="10" spans="1:6" ht="15" customHeight="1" x14ac:dyDescent="0.25"/>
    <row r="15" spans="1:6" ht="17.25" customHeight="1" x14ac:dyDescent="0.25"/>
  </sheetData>
  <mergeCells count="3">
    <mergeCell ref="A2:C2"/>
    <mergeCell ref="A4:A9"/>
    <mergeCell ref="A1:C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120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OSP</vt:lpstr>
      <vt:lpstr>Perencanaan Penganggaran</vt:lpstr>
      <vt:lpstr>Susunan Acara</vt:lpstr>
      <vt:lpstr> Susunan Kepanitiaan</vt:lpstr>
      <vt:lpstr>Rincian Permainan</vt:lpstr>
    </vt:vector>
  </TitlesOfParts>
  <Company>Green Line 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S</dc:creator>
  <cp:lastModifiedBy>IVAN</cp:lastModifiedBy>
  <cp:lastPrinted>2020-09-01T03:24:20Z</cp:lastPrinted>
  <dcterms:created xsi:type="dcterms:W3CDTF">2009-01-07T01:42:35Z</dcterms:created>
  <dcterms:modified xsi:type="dcterms:W3CDTF">2020-10-24T09:40:04Z</dcterms:modified>
</cp:coreProperties>
</file>