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afiz\Pemrograman\Computer Vision\VehicleSpeedEstimation\dataset_cv\FKH01\"/>
    </mc:Choice>
  </mc:AlternateContent>
  <xr:revisionPtr revIDLastSave="0" documentId="13_ncr:1_{934B28E7-9BBC-4BBB-BF4A-8C3B7884D3A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F24" i="1"/>
  <c r="I29" i="1" a="1"/>
  <c r="I29" i="1" s="1"/>
  <c r="I28" i="1" a="1"/>
  <c r="I28" i="1" s="1"/>
  <c r="I27" i="1" a="1"/>
  <c r="I27" i="1" s="1"/>
  <c r="I26" i="1" a="1"/>
  <c r="I26" i="1" s="1"/>
  <c r="F29" i="1" a="1"/>
  <c r="F29" i="1" s="1"/>
  <c r="F28" i="1" a="1"/>
  <c r="F28" i="1" s="1"/>
  <c r="F27" i="1" a="1"/>
  <c r="F27" i="1" s="1"/>
  <c r="F26" i="1" a="1"/>
  <c r="F26" i="1" s="1"/>
  <c r="C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<sst xmlns="http://schemas.openxmlformats.org/spreadsheetml/2006/main" count="41" uniqueCount="14">
  <si>
    <t>Index</t>
  </si>
  <si>
    <t>L/R</t>
  </si>
  <si>
    <t>Ground Truth</t>
  </si>
  <si>
    <t>L</t>
  </si>
  <si>
    <t>R</t>
  </si>
  <si>
    <t>Average</t>
  </si>
  <si>
    <t>Hasil Tes (Train pake Dataset Bapaknya)</t>
  </si>
  <si>
    <t>Avg</t>
  </si>
  <si>
    <t>Hasil Tes (Train pake Dataset Luar)</t>
  </si>
  <si>
    <t>Mape</t>
  </si>
  <si>
    <t>Mse</t>
  </si>
  <si>
    <t>Rmse</t>
  </si>
  <si>
    <t>Mae</t>
  </si>
  <si>
    <t>Tidak terdeteksi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</si>
</sst>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6" sqref="I6"/>
    </sheetView>
  </sheetViews>
  <sheetFormatPr defaultRowHeight="15" x14ac:dyDescent="0.25"/>
  <cols>
    <col min="5" max="6" width="18.5703125" customWidth="1"/>
    <col min="8" max="9" width="18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5">
        <v>55</v>
      </c>
      <c r="B2" s="6" t="s">
        <v>3</v>
      </c>
      <c r="C2" s="5">
        <v>18</v>
      </c>
    </row>
    <row r="3" spans="1:3" x14ac:dyDescent="0.25">
      <c r="A3" s="5">
        <v>89</v>
      </c>
      <c r="B3" s="6" t="s">
        <v>3</v>
      </c>
      <c r="C3" s="5">
        <v>21</v>
      </c>
    </row>
    <row r="4" spans="1:3" x14ac:dyDescent="0.25">
      <c r="A4" s="5">
        <v>93</v>
      </c>
      <c r="B4" s="6" t="s">
        <v>3</v>
      </c>
      <c r="C4" s="5">
        <v>23</v>
      </c>
    </row>
    <row r="5" spans="1:3" x14ac:dyDescent="0.25">
      <c r="A5" s="5">
        <v>193</v>
      </c>
      <c r="B5" s="6" t="s">
        <v>4</v>
      </c>
      <c r="C5" s="5">
        <v>22</v>
      </c>
    </row>
    <row r="6" spans="1:3" x14ac:dyDescent="0.25">
      <c r="A6" s="5">
        <v>363</v>
      </c>
      <c r="B6" s="6" t="s">
        <v>3</v>
      </c>
      <c r="C6" s="5">
        <v>24</v>
      </c>
    </row>
    <row r="7" spans="1:3" x14ac:dyDescent="0.25">
      <c r="A7" s="5">
        <v>413</v>
      </c>
      <c r="B7" s="6" t="s">
        <v>3</v>
      </c>
      <c r="C7" s="5">
        <v>29</v>
      </c>
    </row>
    <row r="8" spans="1:3" x14ac:dyDescent="0.25">
      <c r="A8" s="5">
        <v>429</v>
      </c>
      <c r="B8" s="6" t="s">
        <v>4</v>
      </c>
      <c r="C8" s="5">
        <v>24</v>
      </c>
    </row>
    <row r="9" spans="1:3" x14ac:dyDescent="0.25">
      <c r="A9" s="5">
        <v>431</v>
      </c>
      <c r="B9" s="6" t="s">
        <v>4</v>
      </c>
      <c r="C9" s="5">
        <v>22</v>
      </c>
    </row>
    <row r="10" spans="1:3" x14ac:dyDescent="0.25">
      <c r="A10" s="5">
        <v>437</v>
      </c>
      <c r="B10" s="6" t="s">
        <v>4</v>
      </c>
      <c r="C10" s="5">
        <v>19</v>
      </c>
    </row>
    <row r="11" spans="1:3" x14ac:dyDescent="0.25">
      <c r="A11" s="5">
        <v>438</v>
      </c>
      <c r="B11" s="6" t="s">
        <v>3</v>
      </c>
      <c r="C11" s="5">
        <v>20</v>
      </c>
    </row>
    <row r="12" spans="1:3" x14ac:dyDescent="0.25">
      <c r="A12" s="5">
        <v>462</v>
      </c>
      <c r="B12" s="6" t="s">
        <v>3</v>
      </c>
      <c r="C12" s="5">
        <v>27</v>
      </c>
    </row>
    <row r="13" spans="1:3" x14ac:dyDescent="0.25">
      <c r="A13" s="5">
        <v>481</v>
      </c>
      <c r="B13" s="6" t="s">
        <v>3</v>
      </c>
      <c r="C13" s="5">
        <v>20</v>
      </c>
    </row>
    <row r="14" spans="1:3" x14ac:dyDescent="0.25">
      <c r="A14" s="5">
        <v>486</v>
      </c>
      <c r="B14" s="6" t="s">
        <v>4</v>
      </c>
      <c r="C14" s="5">
        <v>23</v>
      </c>
    </row>
    <row r="15" spans="1:3" x14ac:dyDescent="0.25">
      <c r="A15" s="5">
        <v>530</v>
      </c>
      <c r="B15" s="6" t="s">
        <v>4</v>
      </c>
      <c r="C15" s="5">
        <v>31</v>
      </c>
    </row>
    <row r="16" spans="1:3" x14ac:dyDescent="0.25">
      <c r="A16" s="5">
        <v>553</v>
      </c>
      <c r="B16" s="6" t="s">
        <v>3</v>
      </c>
      <c r="C16" s="5">
        <v>27</v>
      </c>
    </row>
    <row r="17" spans="1:9" x14ac:dyDescent="0.25">
      <c r="A17" s="5">
        <v>590</v>
      </c>
      <c r="B17" s="6" t="s">
        <v>4</v>
      </c>
      <c r="C17" s="5">
        <v>23</v>
      </c>
    </row>
    <row r="18" spans="1:9" x14ac:dyDescent="0.25">
      <c r="A18" s="5">
        <v>592</v>
      </c>
      <c r="B18" s="6" t="s">
        <v>3</v>
      </c>
      <c r="C18" s="5">
        <v>27</v>
      </c>
      <c r="E18" s="7" t="s">
        <v>6</v>
      </c>
      <c r="F18" s="7"/>
      <c r="H18" s="7" t="s">
        <v>8</v>
      </c>
      <c r="I18" s="7"/>
    </row>
    <row r="19" spans="1:9" x14ac:dyDescent="0.25">
      <c r="A19" s="5">
        <v>610</v>
      </c>
      <c r="B19" s="6" t="s">
        <v>4</v>
      </c>
      <c r="C19" s="5">
        <v>18</v>
      </c>
      <c r="E19" s="7"/>
      <c r="F19" s="7"/>
      <c r="H19" s="7"/>
      <c r="I19" s="7"/>
    </row>
    <row r="20" spans="1:9" x14ac:dyDescent="0.25">
      <c r="A20" s="5">
        <v>616</v>
      </c>
      <c r="B20" s="6" t="s">
        <v>4</v>
      </c>
      <c r="C20" s="5">
        <v>23</v>
      </c>
      <c r="E20" s="8" t="s">
        <v>0</v>
      </c>
      <c r="F20" s="8" t="s">
        <v>7</v>
      </c>
      <c r="H20" s="8" t="s">
        <v>0</v>
      </c>
      <c r="I20" s="8" t="s">
        <v>7</v>
      </c>
    </row>
    <row r="21" spans="1:9" x14ac:dyDescent="0.25">
      <c r="A21" s="3">
        <v>627</v>
      </c>
      <c r="B21" s="4" t="s">
        <v>3</v>
      </c>
      <c r="C21" s="3">
        <v>21</v>
      </c>
      <c r="E21" s="3">
        <v>1</v>
      </c>
      <c r="F21" s="3">
        <v>3.92</v>
      </c>
      <c r="H21" s="3" t="s">
        <v>13</v>
      </c>
      <c r="I21" s="3">
        <v>0</v>
      </c>
    </row>
    <row r="22" spans="1:9" x14ac:dyDescent="0.25">
      <c r="A22" s="3">
        <v>670</v>
      </c>
      <c r="B22" s="4" t="s">
        <v>3</v>
      </c>
      <c r="C22" s="3">
        <v>23</v>
      </c>
      <c r="E22" s="3">
        <v>66</v>
      </c>
      <c r="F22" s="3">
        <v>11.62</v>
      </c>
      <c r="H22" s="3">
        <v>121</v>
      </c>
      <c r="I22" s="3">
        <v>20.67</v>
      </c>
    </row>
    <row r="23" spans="1:9" x14ac:dyDescent="0.25">
      <c r="A23" s="3">
        <v>717</v>
      </c>
      <c r="B23" s="4" t="s">
        <v>3</v>
      </c>
      <c r="C23" s="3">
        <v>27</v>
      </c>
      <c r="E23" s="3">
        <v>140</v>
      </c>
      <c r="F23" s="3">
        <v>30.88</v>
      </c>
      <c r="H23" s="3">
        <v>122</v>
      </c>
      <c r="I23" s="3">
        <v>18.3</v>
      </c>
    </row>
    <row r="24" spans="1:9" x14ac:dyDescent="0.25">
      <c r="A24" s="2" t="s">
        <v>5</v>
      </c>
      <c r="B24" s="2"/>
      <c r="C24">
        <f>AVERAGE(C2:C23)</f>
        <v>23.272727272727273</v>
      </c>
      <c r="F24">
        <f>AVERAGE(F21:F23)</f>
        <v>15.473333333333334</v>
      </c>
      <c r="I24">
        <f>AVERAGE(I21:I23)</f>
        <v>12.99</v>
      </c>
    </row>
    <row r="26" spans="1:9" x14ac:dyDescent="0.25">
      <c r="E26" s="9" t="s">
        <v>9</v>
      </c>
      <c r="F26" s="9" cm="1">
        <f t="array" ref="F26">AVERAGE(ABS((C21:C23-F21:F23)/C21:C23))</f>
        <v>0.48393988191089637</v>
      </c>
      <c r="H26" s="9" t="s">
        <v>9</v>
      </c>
      <c r="I26" s="9" cm="1">
        <f t="array" ref="I26">AVERAGE(ABS((C21:C23-I21:I23)/C21:C23))</f>
        <v>0.47450885668276971</v>
      </c>
    </row>
    <row r="27" spans="1:9" x14ac:dyDescent="0.25">
      <c r="E27" s="9" t="s">
        <v>10</v>
      </c>
      <c r="F27" s="9" cm="1">
        <f t="array" ref="F27">AVERAGE((C21:C23-F21:F23)^2)</f>
        <v>145.42839999999998</v>
      </c>
      <c r="H27" s="9" t="s">
        <v>10</v>
      </c>
      <c r="I27" s="9" cm="1">
        <f t="array" ref="I27">AVERAGE((C21:C23-I21:I23)^2)</f>
        <v>174.03963333333331</v>
      </c>
    </row>
    <row r="28" spans="1:9" x14ac:dyDescent="0.25">
      <c r="E28" s="9" t="s">
        <v>11</v>
      </c>
      <c r="F28" s="9" cm="1">
        <f t="array" ref="F28">SQRT(AVERAGE((C21:C23-F21:F23)^2))</f>
        <v>12.059369801113156</v>
      </c>
      <c r="H28" s="9" t="s">
        <v>11</v>
      </c>
      <c r="I28" s="9" cm="1">
        <f t="array" ref="I28">SQRT(AVERAGE((C21:C23-I21:I23)^2))</f>
        <v>13.192408170358181</v>
      </c>
    </row>
    <row r="29" spans="1:9" x14ac:dyDescent="0.25">
      <c r="E29" s="9" t="s">
        <v>12</v>
      </c>
      <c r="F29" s="9" cm="1">
        <f t="array" ref="F29">AVERAGE(ABS(C21:C23-F21:F23))</f>
        <v>10.780000000000001</v>
      </c>
      <c r="H29" s="9" t="s">
        <v>12</v>
      </c>
      <c r="I29" s="9" cm="1">
        <f t="array" ref="I29">AVERAGE(ABS(C21:C23-I21:I23))</f>
        <v>10.676666666666668</v>
      </c>
    </row>
  </sheetData>
  <mergeCells count="3">
    <mergeCell ref="A24:B24"/>
    <mergeCell ref="E18:F19"/>
    <mergeCell ref="H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Angelia Kamil</dc:creator>
  <cp:lastModifiedBy>Muhammad Hafiz Ardiansyah</cp:lastModifiedBy>
  <dcterms:created xsi:type="dcterms:W3CDTF">2015-06-05T18:19:34Z</dcterms:created>
  <dcterms:modified xsi:type="dcterms:W3CDTF">2025-06-01T16:22:55Z</dcterms:modified>
</cp:coreProperties>
</file>