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D:\Hafiz\Pemrograman\Computer Vision\VehicleSpeedEstimation\dataset_cv\FKH02\"/>
    </mc:Choice>
  </mc:AlternateContent>
  <xr:revisionPtr revIDLastSave="0" documentId="13_ncr:1_{CCFF2FE4-2EAC-49E5-91E5-264717DE1858}" xr6:coauthVersionLast="47" xr6:coauthVersionMax="47" xr10:uidLastSave="{00000000-0000-0000-0000-000000000000}"/>
  <bookViews>
    <workbookView xWindow="-120" yWindow="-120" windowWidth="20640" windowHeight="117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5" i="1" l="1"/>
  <c r="I24" i="1"/>
  <c r="I23" i="1"/>
  <c r="I22" i="1"/>
  <c r="F23" i="1"/>
  <c r="F22" i="1"/>
  <c r="I20" i="1"/>
  <c r="C20" i="1"/>
  <c r="F25" i="1"/>
  <c r="F24" i="1"/>
  <c r="F20" i="1"/>
</calcChain>
</file>

<file path=xl/sharedStrings.xml><?xml version="1.0" encoding="utf-8"?>
<sst xmlns="http://schemas.openxmlformats.org/spreadsheetml/2006/main" count="36" uniqueCount="13">
  <si>
    <t>Index</t>
  </si>
  <si>
    <t>L/R</t>
  </si>
  <si>
    <t>Ground Truth</t>
  </si>
  <si>
    <t>R</t>
  </si>
  <si>
    <t>L</t>
  </si>
  <si>
    <t>Average</t>
  </si>
  <si>
    <t>Avg</t>
  </si>
  <si>
    <t>Mape</t>
  </si>
  <si>
    <t>Mse</t>
  </si>
  <si>
    <t>Rmse</t>
  </si>
  <si>
    <t>Mae</t>
  </si>
  <si>
    <t xml:space="preserve"> Hasil Tes (Train pake dataset bapaknya)</t>
  </si>
  <si>
    <t xml:space="preserve"> Hasil Tes (Train pake dataset luar)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</si>
</sst>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"/>
  </numFmts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3" borderId="0" xfId="0" applyFill="1"/>
    <xf numFmtId="165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4" borderId="0" xfId="0" applyFill="1"/>
    <xf numFmtId="165" fontId="0" fillId="4" borderId="0" xfId="0" applyNumberFormat="1" applyFill="1"/>
    <xf numFmtId="164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5"/>
  <sheetViews>
    <sheetView tabSelected="1" topLeftCell="A6" workbookViewId="0">
      <selection activeCell="H22" sqref="H22"/>
    </sheetView>
  </sheetViews>
  <sheetFormatPr defaultRowHeight="15" x14ac:dyDescent="0.25"/>
  <cols>
    <col min="5" max="5" width="24.85546875" customWidth="1"/>
    <col min="6" max="6" width="23.28515625" customWidth="1"/>
    <col min="8" max="8" width="24.85546875" customWidth="1"/>
    <col min="9" max="9" width="23.28515625" customWidth="1"/>
  </cols>
  <sheetData>
    <row r="1" spans="1:9" x14ac:dyDescent="0.25">
      <c r="A1" t="s">
        <v>0</v>
      </c>
      <c r="B1" t="s">
        <v>1</v>
      </c>
      <c r="C1" t="s">
        <v>2</v>
      </c>
    </row>
    <row r="2" spans="1:9" x14ac:dyDescent="0.25">
      <c r="A2" s="2">
        <v>222</v>
      </c>
      <c r="B2" s="2" t="s">
        <v>3</v>
      </c>
      <c r="C2" s="2">
        <v>23</v>
      </c>
    </row>
    <row r="3" spans="1:9" x14ac:dyDescent="0.25">
      <c r="A3" s="2">
        <v>224</v>
      </c>
      <c r="B3" s="2" t="s">
        <v>3</v>
      </c>
      <c r="C3" s="2">
        <v>25</v>
      </c>
    </row>
    <row r="4" spans="1:9" x14ac:dyDescent="0.25">
      <c r="A4" s="2">
        <v>241</v>
      </c>
      <c r="B4" s="2" t="s">
        <v>4</v>
      </c>
      <c r="C4" s="2">
        <v>25</v>
      </c>
    </row>
    <row r="5" spans="1:9" x14ac:dyDescent="0.25">
      <c r="A5" s="2">
        <v>249</v>
      </c>
      <c r="B5" s="2" t="s">
        <v>4</v>
      </c>
      <c r="C5" s="2">
        <v>23</v>
      </c>
    </row>
    <row r="6" spans="1:9" x14ac:dyDescent="0.25">
      <c r="A6" s="2">
        <v>258</v>
      </c>
      <c r="B6" s="2" t="s">
        <v>4</v>
      </c>
      <c r="C6" s="2">
        <v>20</v>
      </c>
    </row>
    <row r="7" spans="1:9" x14ac:dyDescent="0.25">
      <c r="A7" s="2">
        <v>350</v>
      </c>
      <c r="B7" s="2" t="s">
        <v>4</v>
      </c>
      <c r="C7" s="2">
        <v>28</v>
      </c>
    </row>
    <row r="8" spans="1:9" x14ac:dyDescent="0.25">
      <c r="A8" s="2">
        <v>369</v>
      </c>
      <c r="B8" s="2" t="s">
        <v>3</v>
      </c>
      <c r="C8" s="2">
        <v>22</v>
      </c>
    </row>
    <row r="9" spans="1:9" x14ac:dyDescent="0.25">
      <c r="A9" s="2">
        <v>372</v>
      </c>
      <c r="B9" s="2" t="s">
        <v>3</v>
      </c>
      <c r="C9" s="2">
        <v>23</v>
      </c>
    </row>
    <row r="10" spans="1:9" x14ac:dyDescent="0.25">
      <c r="A10" s="2">
        <v>452</v>
      </c>
      <c r="B10" s="2" t="s">
        <v>3</v>
      </c>
      <c r="C10" s="2">
        <v>19</v>
      </c>
    </row>
    <row r="11" spans="1:9" x14ac:dyDescent="0.25">
      <c r="A11" s="2">
        <v>507</v>
      </c>
      <c r="B11" s="2" t="s">
        <v>4</v>
      </c>
      <c r="C11" s="2">
        <v>17</v>
      </c>
    </row>
    <row r="12" spans="1:9" x14ac:dyDescent="0.25">
      <c r="A12" s="2">
        <v>518</v>
      </c>
      <c r="B12" s="2" t="s">
        <v>4</v>
      </c>
      <c r="C12" s="2">
        <v>18</v>
      </c>
    </row>
    <row r="13" spans="1:9" x14ac:dyDescent="0.25">
      <c r="A13" s="2">
        <v>540</v>
      </c>
      <c r="B13" s="2" t="s">
        <v>4</v>
      </c>
      <c r="C13" s="2">
        <v>20</v>
      </c>
    </row>
    <row r="14" spans="1:9" x14ac:dyDescent="0.25">
      <c r="A14" s="2">
        <v>568</v>
      </c>
      <c r="B14" s="2" t="s">
        <v>3</v>
      </c>
      <c r="C14" s="2">
        <v>23</v>
      </c>
      <c r="E14" s="5" t="s">
        <v>11</v>
      </c>
      <c r="F14" s="5"/>
      <c r="H14" s="5" t="s">
        <v>12</v>
      </c>
      <c r="I14" s="5"/>
    </row>
    <row r="15" spans="1:9" x14ac:dyDescent="0.25">
      <c r="A15" s="2">
        <v>570</v>
      </c>
      <c r="B15" s="2" t="s">
        <v>4</v>
      </c>
      <c r="C15" s="2">
        <v>18</v>
      </c>
      <c r="E15" s="5"/>
      <c r="F15" s="5"/>
      <c r="H15" s="5"/>
      <c r="I15" s="5"/>
    </row>
    <row r="16" spans="1:9" x14ac:dyDescent="0.25">
      <c r="A16" s="2">
        <v>583</v>
      </c>
      <c r="B16" s="2" t="s">
        <v>4</v>
      </c>
      <c r="C16" s="2">
        <v>18</v>
      </c>
      <c r="E16" t="s">
        <v>0</v>
      </c>
      <c r="F16" t="s">
        <v>6</v>
      </c>
      <c r="H16" t="s">
        <v>0</v>
      </c>
      <c r="I16" t="s">
        <v>6</v>
      </c>
    </row>
    <row r="17" spans="1:9" x14ac:dyDescent="0.25">
      <c r="A17" s="1">
        <v>730</v>
      </c>
      <c r="B17" s="1" t="s">
        <v>3</v>
      </c>
      <c r="C17" s="1">
        <v>22</v>
      </c>
      <c r="E17" s="1">
        <v>47</v>
      </c>
      <c r="F17" s="1">
        <v>40.47</v>
      </c>
      <c r="H17" s="1">
        <v>344</v>
      </c>
      <c r="I17" s="1">
        <v>31.04</v>
      </c>
    </row>
    <row r="18" spans="1:9" x14ac:dyDescent="0.25">
      <c r="A18" s="1">
        <v>747</v>
      </c>
      <c r="B18" s="1" t="s">
        <v>4</v>
      </c>
      <c r="C18" s="1">
        <v>26</v>
      </c>
      <c r="E18" s="1">
        <v>57</v>
      </c>
      <c r="F18" s="1">
        <v>34.5</v>
      </c>
      <c r="H18" s="1">
        <v>353</v>
      </c>
      <c r="I18" s="1">
        <v>25.37</v>
      </c>
    </row>
    <row r="19" spans="1:9" x14ac:dyDescent="0.25">
      <c r="A19" s="1">
        <v>755</v>
      </c>
      <c r="B19" s="1" t="s">
        <v>3</v>
      </c>
      <c r="C19" s="1">
        <v>28</v>
      </c>
      <c r="E19" s="1">
        <v>61</v>
      </c>
      <c r="F19" s="1">
        <v>18.13</v>
      </c>
      <c r="H19" s="1">
        <v>356</v>
      </c>
      <c r="I19" s="1">
        <v>17.86</v>
      </c>
    </row>
    <row r="20" spans="1:9" x14ac:dyDescent="0.25">
      <c r="A20" s="4" t="s">
        <v>5</v>
      </c>
      <c r="B20" s="4"/>
      <c r="C20">
        <f>AVERAGE(C17:C19)</f>
        <v>25.333333333333332</v>
      </c>
      <c r="F20">
        <f>AVERAGE(F17:F19)</f>
        <v>31.033333333333331</v>
      </c>
      <c r="I20" s="3">
        <f>AVERAGE(I17:I19)</f>
        <v>24.756666666666664</v>
      </c>
    </row>
    <row r="22" spans="1:9" x14ac:dyDescent="0.25">
      <c r="E22" s="6" t="s">
        <v>7</v>
      </c>
      <c r="F22" s="6">
        <f>1/3*(((ABS(C17-F17))/C17)+((ABS(C18-F18))/C18)+((ABS(C19-F19))/C19))</f>
        <v>0.50632284382284376</v>
      </c>
      <c r="H22" s="6" t="s">
        <v>7</v>
      </c>
      <c r="I22" s="7">
        <f>1/3*(((ABS(C17-I17))/C17)+((ABS(C18-I18))/C18)+((ABS(C19-I19))/C19))</f>
        <v>0.26576090576090572</v>
      </c>
    </row>
    <row r="23" spans="1:9" x14ac:dyDescent="0.25">
      <c r="E23" s="6" t="s">
        <v>8</v>
      </c>
      <c r="F23" s="6">
        <f>1/3*((C17-F17)^2+(C18-F18)^2+(C19-F19)^2)</f>
        <v>170.26926666666662</v>
      </c>
      <c r="H23" s="6" t="s">
        <v>8</v>
      </c>
      <c r="I23" s="7">
        <f>1/3*((C17-I17)^2+(C18-I18)^2+(C19-I19)^2)</f>
        <v>61.646033333333328</v>
      </c>
    </row>
    <row r="24" spans="1:9" x14ac:dyDescent="0.25">
      <c r="E24" s="6" t="s">
        <v>9</v>
      </c>
      <c r="F24" s="6">
        <f>SQRT(1/3*((C17-F17)^2+(C18-F18)^2+(C19-F19)^2))</f>
        <v>13.048726630084126</v>
      </c>
      <c r="H24" s="6" t="s">
        <v>9</v>
      </c>
      <c r="I24" s="8">
        <f>SQRT(1/3*((C17-I17)^2+(C18-I18)^2+(C19-I19)^2))</f>
        <v>7.8514987953468687</v>
      </c>
    </row>
    <row r="25" spans="1:9" x14ac:dyDescent="0.25">
      <c r="E25" s="6" t="s">
        <v>10</v>
      </c>
      <c r="F25" s="6">
        <f>1/3*(ABS(C17-F17)+ABS(C18-F18)+ABS(C19-F19))</f>
        <v>12.280000000000001</v>
      </c>
      <c r="H25" s="6" t="s">
        <v>10</v>
      </c>
      <c r="I25" s="8">
        <f>1/3*(ABS(C17-I17)+ABS(C18-I18)+ABS(C19-I19))</f>
        <v>6.6033333333333326</v>
      </c>
    </row>
  </sheetData>
  <mergeCells count="3">
    <mergeCell ref="A20:B20"/>
    <mergeCell ref="E14:F15"/>
    <mergeCell ref="H14:I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Dea Angelia Kamil</dc:creator>
  <cp:lastModifiedBy>Muhammad Hafiz Ardiansyah</cp:lastModifiedBy>
  <dcterms:created xsi:type="dcterms:W3CDTF">2015-06-05T18:19:34Z</dcterms:created>
  <dcterms:modified xsi:type="dcterms:W3CDTF">2025-06-01T16:23:08Z</dcterms:modified>
</cp:coreProperties>
</file>