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 tabRatio="944" activeTab="1"/>
  </bookViews>
  <sheets>
    <sheet name="Monthly" sheetId="38" r:id="rId1"/>
    <sheet name="Weakly" sheetId="35" r:id="rId2"/>
    <sheet name="Summary daily (2)" sheetId="36" r:id="rId3"/>
    <sheet name="holiday summary" sheetId="37" r:id="rId4"/>
    <sheet name="Summary daily" sheetId="34" r:id="rId5"/>
    <sheet name="July 01" sheetId="1" r:id="rId6"/>
    <sheet name="July 02" sheetId="2" r:id="rId7"/>
    <sheet name="July 03" sheetId="3" r:id="rId8"/>
    <sheet name="July 04" sheetId="4" r:id="rId9"/>
    <sheet name="July 05" sheetId="5" r:id="rId10"/>
    <sheet name="July 06" sheetId="6" r:id="rId11"/>
    <sheet name="July 07" sheetId="7" r:id="rId12"/>
  </sheets>
  <definedNames>
    <definedName name="_xlnm._FilterDatabase" localSheetId="3" hidden="1">'holiday summary'!$A$6:$E$118</definedName>
    <definedName name="_xlnm._FilterDatabase" localSheetId="5" hidden="1">'July 01'!$A$6:$R$6</definedName>
    <definedName name="_xlnm._FilterDatabase" localSheetId="6" hidden="1">'July 02'!$A$6:$R$6</definedName>
    <definedName name="_xlnm._FilterDatabase" localSheetId="7" hidden="1">'July 03'!$A$6:$R$6</definedName>
    <definedName name="_xlnm._FilterDatabase" localSheetId="8" hidden="1">'July 04'!$A$6:$R$118</definedName>
    <definedName name="_xlnm._FilterDatabase" localSheetId="9" hidden="1">'July 05'!$A$6:$R$6</definedName>
    <definedName name="_xlnm._FilterDatabase" localSheetId="10" hidden="1">'July 06'!$A$6:$R$6</definedName>
    <definedName name="_xlnm._FilterDatabase" localSheetId="11" hidden="1">'July 07'!$A$6:$R$6</definedName>
    <definedName name="_xlnm._FilterDatabase" localSheetId="0" hidden="1">Monthly!$A$6:$E$118</definedName>
    <definedName name="_xlnm._FilterDatabase" localSheetId="2" hidden="1">'Summary daily (2)'!$A$6:$E$118</definedName>
    <definedName name="_xlnm._FilterDatabase" localSheetId="1" hidden="1">Weakly!$A$6:$E$118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36" l="1"/>
  <c r="F72" i="35" s="1"/>
  <c r="G72" i="36"/>
  <c r="J72" i="36"/>
  <c r="K72" i="36"/>
  <c r="G73" i="36"/>
  <c r="K73" i="36"/>
  <c r="F72" i="34"/>
  <c r="G72" i="34"/>
  <c r="H72" i="34"/>
  <c r="H72" i="36" s="1"/>
  <c r="I72" i="34"/>
  <c r="I72" i="36" s="1"/>
  <c r="J72" i="34"/>
  <c r="K72" i="34"/>
  <c r="L72" i="34"/>
  <c r="L72" i="36" s="1"/>
  <c r="F73" i="34"/>
  <c r="F73" i="36" s="1"/>
  <c r="G73" i="34"/>
  <c r="H73" i="34"/>
  <c r="H73" i="36" s="1"/>
  <c r="I73" i="34"/>
  <c r="I73" i="36" s="1"/>
  <c r="J73" i="34"/>
  <c r="J73" i="36" s="1"/>
  <c r="K73" i="34"/>
  <c r="L73" i="34"/>
  <c r="L73" i="36" s="1"/>
  <c r="F73" i="37"/>
  <c r="G73" i="37"/>
  <c r="H73" i="37"/>
  <c r="I73" i="37"/>
  <c r="J73" i="37"/>
  <c r="K73" i="37"/>
  <c r="L73" i="37"/>
  <c r="M73" i="37"/>
  <c r="N73" i="37"/>
  <c r="O73" i="37"/>
  <c r="P73" i="37"/>
  <c r="AO73" i="37" s="1"/>
  <c r="G73" i="35" s="1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AI73" i="37"/>
  <c r="AJ73" i="37"/>
  <c r="AK73" i="37"/>
  <c r="AL73" i="37"/>
  <c r="AM73" i="37"/>
  <c r="AN73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AI74" i="37"/>
  <c r="AJ74" i="37"/>
  <c r="AK74" i="37"/>
  <c r="AL74" i="37"/>
  <c r="AM74" i="37"/>
  <c r="AN74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AS75" i="37" s="1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AI75" i="37"/>
  <c r="AJ75" i="37"/>
  <c r="AK75" i="37"/>
  <c r="AL75" i="37"/>
  <c r="AM75" i="37"/>
  <c r="AN75" i="37"/>
  <c r="F76" i="37"/>
  <c r="G76" i="37"/>
  <c r="H76" i="37"/>
  <c r="I76" i="37"/>
  <c r="J76" i="37"/>
  <c r="K76" i="37"/>
  <c r="L76" i="37"/>
  <c r="M76" i="37"/>
  <c r="N76" i="37"/>
  <c r="O76" i="37"/>
  <c r="P76" i="37"/>
  <c r="Q76" i="37"/>
  <c r="R76" i="37"/>
  <c r="S76" i="37"/>
  <c r="T76" i="37"/>
  <c r="U76" i="37"/>
  <c r="V76" i="37"/>
  <c r="W76" i="37"/>
  <c r="X76" i="37"/>
  <c r="Y76" i="37"/>
  <c r="Z76" i="37"/>
  <c r="AA76" i="37"/>
  <c r="AB76" i="37"/>
  <c r="AC76" i="37"/>
  <c r="AD76" i="37"/>
  <c r="AE76" i="37"/>
  <c r="AF76" i="37"/>
  <c r="AG76" i="37"/>
  <c r="AH76" i="37"/>
  <c r="AI76" i="37"/>
  <c r="AJ76" i="37"/>
  <c r="AK76" i="37"/>
  <c r="AL76" i="37"/>
  <c r="AM76" i="37"/>
  <c r="AN76" i="37"/>
  <c r="F77" i="37"/>
  <c r="G77" i="37"/>
  <c r="H77" i="37"/>
  <c r="I77" i="37"/>
  <c r="J77" i="37"/>
  <c r="K77" i="37"/>
  <c r="L77" i="37"/>
  <c r="M77" i="37"/>
  <c r="N77" i="37"/>
  <c r="O77" i="37"/>
  <c r="P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AD77" i="37"/>
  <c r="AE77" i="37"/>
  <c r="AF77" i="37"/>
  <c r="AG77" i="37"/>
  <c r="AH77" i="37"/>
  <c r="AI77" i="37"/>
  <c r="AJ77" i="37"/>
  <c r="AK77" i="37"/>
  <c r="AL77" i="37"/>
  <c r="AM77" i="37"/>
  <c r="AN77" i="37"/>
  <c r="F78" i="37"/>
  <c r="G78" i="37"/>
  <c r="H78" i="37"/>
  <c r="I78" i="37"/>
  <c r="J78" i="37"/>
  <c r="K78" i="37"/>
  <c r="L78" i="37"/>
  <c r="M78" i="37"/>
  <c r="N78" i="37"/>
  <c r="O78" i="37"/>
  <c r="P78" i="37"/>
  <c r="Q78" i="37"/>
  <c r="R78" i="37"/>
  <c r="S78" i="37"/>
  <c r="T78" i="37"/>
  <c r="U78" i="37"/>
  <c r="V78" i="37"/>
  <c r="W78" i="37"/>
  <c r="X78" i="37"/>
  <c r="Y78" i="37"/>
  <c r="Z78" i="37"/>
  <c r="AA78" i="37"/>
  <c r="AB78" i="37"/>
  <c r="AC78" i="37"/>
  <c r="AD78" i="37"/>
  <c r="AE78" i="37"/>
  <c r="AF78" i="37"/>
  <c r="AG78" i="37"/>
  <c r="AH78" i="37"/>
  <c r="AI78" i="37"/>
  <c r="AJ78" i="37"/>
  <c r="AK78" i="37"/>
  <c r="AL78" i="37"/>
  <c r="AM78" i="37"/>
  <c r="AN78" i="37"/>
  <c r="F79" i="37"/>
  <c r="G79" i="37"/>
  <c r="H79" i="37"/>
  <c r="I79" i="37"/>
  <c r="J79" i="37"/>
  <c r="K79" i="37"/>
  <c r="AO79" i="37" s="1"/>
  <c r="L79" i="37"/>
  <c r="M79" i="37"/>
  <c r="N79" i="37"/>
  <c r="O79" i="37"/>
  <c r="P79" i="37"/>
  <c r="Q79" i="37"/>
  <c r="R79" i="37"/>
  <c r="S79" i="37"/>
  <c r="T79" i="37"/>
  <c r="U79" i="37"/>
  <c r="V79" i="37"/>
  <c r="W79" i="37"/>
  <c r="X79" i="37"/>
  <c r="Y79" i="37"/>
  <c r="Z79" i="37"/>
  <c r="AA79" i="37"/>
  <c r="AB79" i="37"/>
  <c r="AC79" i="37"/>
  <c r="AD79" i="37"/>
  <c r="AE79" i="37"/>
  <c r="AF79" i="37"/>
  <c r="AG79" i="37"/>
  <c r="AH79" i="37"/>
  <c r="AI79" i="37"/>
  <c r="AJ79" i="37"/>
  <c r="AK79" i="37"/>
  <c r="AL79" i="37"/>
  <c r="AM79" i="37"/>
  <c r="AN79" i="37"/>
  <c r="F80" i="37"/>
  <c r="G80" i="37"/>
  <c r="H80" i="37"/>
  <c r="I80" i="37"/>
  <c r="J80" i="37"/>
  <c r="K80" i="37"/>
  <c r="L80" i="37"/>
  <c r="M80" i="37"/>
  <c r="N80" i="37"/>
  <c r="O80" i="37"/>
  <c r="P80" i="37"/>
  <c r="Q80" i="37"/>
  <c r="R80" i="37"/>
  <c r="S80" i="37"/>
  <c r="T80" i="37"/>
  <c r="U80" i="37"/>
  <c r="V80" i="37"/>
  <c r="W80" i="37"/>
  <c r="X80" i="37"/>
  <c r="Y80" i="37"/>
  <c r="Z80" i="37"/>
  <c r="AA80" i="37"/>
  <c r="AB80" i="37"/>
  <c r="AC80" i="37"/>
  <c r="AD80" i="37"/>
  <c r="AE80" i="37"/>
  <c r="AF80" i="37"/>
  <c r="AG80" i="37"/>
  <c r="AH80" i="37"/>
  <c r="AI80" i="37"/>
  <c r="AJ80" i="37"/>
  <c r="AK80" i="37"/>
  <c r="AL80" i="37"/>
  <c r="AM80" i="37"/>
  <c r="AN80" i="37"/>
  <c r="F81" i="37"/>
  <c r="G81" i="37"/>
  <c r="H81" i="37"/>
  <c r="I81" i="37"/>
  <c r="J81" i="37"/>
  <c r="K81" i="37"/>
  <c r="L81" i="37"/>
  <c r="M81" i="37"/>
  <c r="N81" i="37"/>
  <c r="O81" i="37"/>
  <c r="P81" i="37"/>
  <c r="Q81" i="37"/>
  <c r="R81" i="37"/>
  <c r="S81" i="37"/>
  <c r="T81" i="37"/>
  <c r="U81" i="37"/>
  <c r="V81" i="37"/>
  <c r="W81" i="37"/>
  <c r="X81" i="37"/>
  <c r="Y81" i="37"/>
  <c r="Z81" i="37"/>
  <c r="AA81" i="37"/>
  <c r="AB81" i="37"/>
  <c r="AC81" i="37"/>
  <c r="AD81" i="37"/>
  <c r="AE81" i="37"/>
  <c r="AF81" i="37"/>
  <c r="AG81" i="37"/>
  <c r="AH81" i="37"/>
  <c r="AI81" i="37"/>
  <c r="AJ81" i="37"/>
  <c r="AK81" i="37"/>
  <c r="AL81" i="37"/>
  <c r="AM81" i="37"/>
  <c r="AN81" i="37"/>
  <c r="F82" i="37"/>
  <c r="G82" i="37"/>
  <c r="H82" i="37"/>
  <c r="I82" i="37"/>
  <c r="J82" i="37"/>
  <c r="K82" i="37"/>
  <c r="L82" i="37"/>
  <c r="M82" i="37"/>
  <c r="N82" i="37"/>
  <c r="O82" i="37"/>
  <c r="P82" i="37"/>
  <c r="Q82" i="37"/>
  <c r="R82" i="37"/>
  <c r="S82" i="37"/>
  <c r="T82" i="37"/>
  <c r="U82" i="37"/>
  <c r="V82" i="37"/>
  <c r="W82" i="37"/>
  <c r="X82" i="37"/>
  <c r="Y82" i="37"/>
  <c r="Z82" i="37"/>
  <c r="AA82" i="37"/>
  <c r="AB82" i="37"/>
  <c r="AC82" i="37"/>
  <c r="AD82" i="37"/>
  <c r="AE82" i="37"/>
  <c r="AF82" i="37"/>
  <c r="AG82" i="37"/>
  <c r="AH82" i="37"/>
  <c r="AI82" i="37"/>
  <c r="AJ82" i="37"/>
  <c r="AK82" i="37"/>
  <c r="AL82" i="37"/>
  <c r="AM82" i="37"/>
  <c r="AN82" i="37"/>
  <c r="F83" i="37"/>
  <c r="G83" i="37"/>
  <c r="H83" i="37"/>
  <c r="I83" i="37"/>
  <c r="J83" i="37"/>
  <c r="AS83" i="37" s="1"/>
  <c r="K83" i="37"/>
  <c r="L83" i="37"/>
  <c r="M83" i="37"/>
  <c r="N83" i="37"/>
  <c r="O83" i="37"/>
  <c r="P83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AD83" i="37"/>
  <c r="AE83" i="37"/>
  <c r="AF83" i="37"/>
  <c r="AG83" i="37"/>
  <c r="AH83" i="37"/>
  <c r="AI83" i="37"/>
  <c r="AJ83" i="37"/>
  <c r="AK83" i="37"/>
  <c r="AL83" i="37"/>
  <c r="AM83" i="37"/>
  <c r="AN83" i="37"/>
  <c r="F84" i="37"/>
  <c r="G84" i="37"/>
  <c r="H84" i="37"/>
  <c r="I84" i="37"/>
  <c r="J84" i="37"/>
  <c r="K84" i="37"/>
  <c r="L84" i="37"/>
  <c r="M84" i="37"/>
  <c r="N84" i="37"/>
  <c r="O84" i="37"/>
  <c r="P84" i="37"/>
  <c r="Q84" i="37"/>
  <c r="R84" i="37"/>
  <c r="S84" i="37"/>
  <c r="T84" i="37"/>
  <c r="U84" i="37"/>
  <c r="V84" i="37"/>
  <c r="W84" i="37"/>
  <c r="X84" i="37"/>
  <c r="Y84" i="37"/>
  <c r="Z84" i="37"/>
  <c r="AA84" i="37"/>
  <c r="AB84" i="37"/>
  <c r="AC84" i="37"/>
  <c r="AD84" i="37"/>
  <c r="AE84" i="37"/>
  <c r="AF84" i="37"/>
  <c r="AG84" i="37"/>
  <c r="AH84" i="37"/>
  <c r="AI84" i="37"/>
  <c r="AJ84" i="37"/>
  <c r="AK84" i="37"/>
  <c r="AL84" i="37"/>
  <c r="AM84" i="37"/>
  <c r="AN84" i="37"/>
  <c r="F85" i="37"/>
  <c r="G85" i="37"/>
  <c r="H85" i="37"/>
  <c r="I85" i="37"/>
  <c r="J85" i="37"/>
  <c r="K85" i="37"/>
  <c r="L85" i="37"/>
  <c r="M85" i="37"/>
  <c r="N85" i="37"/>
  <c r="O85" i="37"/>
  <c r="P85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AF85" i="37"/>
  <c r="AG85" i="37"/>
  <c r="AH85" i="37"/>
  <c r="AI85" i="37"/>
  <c r="AJ85" i="37"/>
  <c r="AK85" i="37"/>
  <c r="AL85" i="37"/>
  <c r="AM85" i="37"/>
  <c r="AN85" i="37"/>
  <c r="F86" i="37"/>
  <c r="G86" i="37"/>
  <c r="H86" i="37"/>
  <c r="I86" i="37"/>
  <c r="J86" i="37"/>
  <c r="K86" i="37"/>
  <c r="L86" i="37"/>
  <c r="M86" i="37"/>
  <c r="N86" i="37"/>
  <c r="O86" i="37"/>
  <c r="P86" i="37"/>
  <c r="AO86" i="37" s="1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AF86" i="37"/>
  <c r="AG86" i="37"/>
  <c r="AH86" i="37"/>
  <c r="AI86" i="37"/>
  <c r="AJ86" i="37"/>
  <c r="AK86" i="37"/>
  <c r="AL86" i="37"/>
  <c r="AM86" i="37"/>
  <c r="AN86" i="37"/>
  <c r="F87" i="37"/>
  <c r="G87" i="37"/>
  <c r="H87" i="37"/>
  <c r="I87" i="37"/>
  <c r="J87" i="37"/>
  <c r="K87" i="37"/>
  <c r="L87" i="37"/>
  <c r="M87" i="37"/>
  <c r="N87" i="37"/>
  <c r="O87" i="37"/>
  <c r="P87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AF87" i="37"/>
  <c r="AG87" i="37"/>
  <c r="AH87" i="37"/>
  <c r="AI87" i="37"/>
  <c r="AJ87" i="37"/>
  <c r="AK87" i="37"/>
  <c r="AL87" i="37"/>
  <c r="AM87" i="37"/>
  <c r="AN87" i="37"/>
  <c r="F88" i="37"/>
  <c r="G88" i="37"/>
  <c r="H88" i="37"/>
  <c r="I88" i="37"/>
  <c r="J88" i="37"/>
  <c r="K88" i="37"/>
  <c r="L88" i="37"/>
  <c r="M88" i="37"/>
  <c r="N88" i="37"/>
  <c r="O88" i="37"/>
  <c r="P88" i="37"/>
  <c r="Q88" i="37"/>
  <c r="R88" i="37"/>
  <c r="S88" i="37"/>
  <c r="T88" i="37"/>
  <c r="U88" i="37"/>
  <c r="V88" i="37"/>
  <c r="W88" i="37"/>
  <c r="X88" i="37"/>
  <c r="Y88" i="37"/>
  <c r="Z88" i="37"/>
  <c r="AA88" i="37"/>
  <c r="AB88" i="37"/>
  <c r="AC88" i="37"/>
  <c r="AD88" i="37"/>
  <c r="AE88" i="37"/>
  <c r="AF88" i="37"/>
  <c r="AG88" i="37"/>
  <c r="AH88" i="37"/>
  <c r="AI88" i="37"/>
  <c r="AJ88" i="37"/>
  <c r="AK88" i="37"/>
  <c r="AL88" i="37"/>
  <c r="AM88" i="37"/>
  <c r="AN88" i="37"/>
  <c r="F89" i="37"/>
  <c r="G89" i="37"/>
  <c r="H89" i="37"/>
  <c r="I89" i="37"/>
  <c r="J89" i="37"/>
  <c r="K89" i="37"/>
  <c r="L89" i="37"/>
  <c r="M89" i="37"/>
  <c r="N89" i="37"/>
  <c r="O89" i="37"/>
  <c r="P89" i="37"/>
  <c r="Q89" i="37"/>
  <c r="R89" i="37"/>
  <c r="S89" i="37"/>
  <c r="T89" i="37"/>
  <c r="U89" i="37"/>
  <c r="V89" i="37"/>
  <c r="W89" i="37"/>
  <c r="X89" i="37"/>
  <c r="Y89" i="37"/>
  <c r="Z89" i="37"/>
  <c r="AA89" i="37"/>
  <c r="AB89" i="37"/>
  <c r="AC89" i="37"/>
  <c r="AD89" i="37"/>
  <c r="AE89" i="37"/>
  <c r="AF89" i="37"/>
  <c r="AG89" i="37"/>
  <c r="AH89" i="37"/>
  <c r="AI89" i="37"/>
  <c r="AJ89" i="37"/>
  <c r="AK89" i="37"/>
  <c r="AL89" i="37"/>
  <c r="AM89" i="37"/>
  <c r="AN89" i="37"/>
  <c r="F90" i="37"/>
  <c r="G90" i="37"/>
  <c r="H90" i="37"/>
  <c r="I90" i="37"/>
  <c r="J90" i="37"/>
  <c r="K90" i="37"/>
  <c r="L90" i="37"/>
  <c r="M90" i="37"/>
  <c r="N90" i="37"/>
  <c r="O90" i="37"/>
  <c r="P90" i="37"/>
  <c r="Q90" i="37"/>
  <c r="R90" i="37"/>
  <c r="S90" i="37"/>
  <c r="T90" i="37"/>
  <c r="U90" i="37"/>
  <c r="V90" i="37"/>
  <c r="W90" i="37"/>
  <c r="X90" i="37"/>
  <c r="Y90" i="37"/>
  <c r="Z90" i="37"/>
  <c r="AA90" i="37"/>
  <c r="AB90" i="37"/>
  <c r="AC90" i="37"/>
  <c r="AD90" i="37"/>
  <c r="AE90" i="37"/>
  <c r="AF90" i="37"/>
  <c r="AG90" i="37"/>
  <c r="AH90" i="37"/>
  <c r="AI90" i="37"/>
  <c r="AJ90" i="37"/>
  <c r="AK90" i="37"/>
  <c r="AL90" i="37"/>
  <c r="AM90" i="37"/>
  <c r="AN90" i="37"/>
  <c r="F91" i="37"/>
  <c r="G91" i="37"/>
  <c r="H91" i="37"/>
  <c r="I91" i="37"/>
  <c r="J91" i="37"/>
  <c r="K91" i="37"/>
  <c r="L91" i="37"/>
  <c r="M91" i="37"/>
  <c r="N91" i="37"/>
  <c r="O91" i="37"/>
  <c r="P91" i="37"/>
  <c r="Q91" i="37"/>
  <c r="R91" i="37"/>
  <c r="S91" i="37"/>
  <c r="T91" i="37"/>
  <c r="U91" i="37"/>
  <c r="V91" i="37"/>
  <c r="W91" i="37"/>
  <c r="X91" i="37"/>
  <c r="Y91" i="37"/>
  <c r="Z91" i="37"/>
  <c r="AA91" i="37"/>
  <c r="AB91" i="37"/>
  <c r="AC91" i="37"/>
  <c r="AD91" i="37"/>
  <c r="AE91" i="37"/>
  <c r="AF91" i="37"/>
  <c r="AG91" i="37"/>
  <c r="AH91" i="37"/>
  <c r="AI91" i="37"/>
  <c r="AJ91" i="37"/>
  <c r="AK91" i="37"/>
  <c r="AL91" i="37"/>
  <c r="AM91" i="37"/>
  <c r="AN91" i="37"/>
  <c r="F92" i="37"/>
  <c r="G92" i="37"/>
  <c r="H92" i="37"/>
  <c r="I92" i="37"/>
  <c r="J92" i="37"/>
  <c r="K92" i="37"/>
  <c r="L92" i="37"/>
  <c r="M92" i="37"/>
  <c r="N92" i="37"/>
  <c r="O92" i="37"/>
  <c r="P92" i="37"/>
  <c r="Q92" i="37"/>
  <c r="R92" i="37"/>
  <c r="S92" i="37"/>
  <c r="T92" i="37"/>
  <c r="U92" i="37"/>
  <c r="V92" i="37"/>
  <c r="W92" i="37"/>
  <c r="X92" i="37"/>
  <c r="Y92" i="37"/>
  <c r="AS92" i="37" s="1"/>
  <c r="Z92" i="37"/>
  <c r="AA92" i="37"/>
  <c r="AB92" i="37"/>
  <c r="AC92" i="37"/>
  <c r="AD92" i="37"/>
  <c r="AE92" i="37"/>
  <c r="AF92" i="37"/>
  <c r="AG92" i="37"/>
  <c r="AQ92" i="37" s="1"/>
  <c r="AH92" i="37"/>
  <c r="AI92" i="37"/>
  <c r="AJ92" i="37"/>
  <c r="AK92" i="37"/>
  <c r="AL92" i="37"/>
  <c r="AM92" i="37"/>
  <c r="AN92" i="37"/>
  <c r="F93" i="37"/>
  <c r="G93" i="37"/>
  <c r="H93" i="37"/>
  <c r="I93" i="37"/>
  <c r="J93" i="37"/>
  <c r="K93" i="37"/>
  <c r="L93" i="37"/>
  <c r="M93" i="37"/>
  <c r="N93" i="37"/>
  <c r="O93" i="37"/>
  <c r="P93" i="37"/>
  <c r="Q93" i="37"/>
  <c r="R93" i="37"/>
  <c r="S93" i="37"/>
  <c r="T93" i="37"/>
  <c r="U93" i="37"/>
  <c r="V93" i="37"/>
  <c r="W93" i="37"/>
  <c r="X93" i="37"/>
  <c r="Y93" i="37"/>
  <c r="Z93" i="37"/>
  <c r="AA93" i="37"/>
  <c r="AB93" i="37"/>
  <c r="AC93" i="37"/>
  <c r="AD93" i="37"/>
  <c r="AE93" i="37"/>
  <c r="AF93" i="37"/>
  <c r="AG93" i="37"/>
  <c r="AH93" i="37"/>
  <c r="AI93" i="37"/>
  <c r="AJ93" i="37"/>
  <c r="AK93" i="37"/>
  <c r="AL93" i="37"/>
  <c r="AM93" i="37"/>
  <c r="AN93" i="37"/>
  <c r="F94" i="37"/>
  <c r="G94" i="37"/>
  <c r="H94" i="37"/>
  <c r="I94" i="37"/>
  <c r="J94" i="37"/>
  <c r="K94" i="37"/>
  <c r="L94" i="37"/>
  <c r="M94" i="37"/>
  <c r="N94" i="37"/>
  <c r="O94" i="37"/>
  <c r="P94" i="37"/>
  <c r="Q94" i="37"/>
  <c r="R94" i="37"/>
  <c r="S94" i="37"/>
  <c r="T94" i="37"/>
  <c r="U94" i="37"/>
  <c r="V94" i="37"/>
  <c r="W94" i="37"/>
  <c r="X94" i="37"/>
  <c r="Y94" i="37"/>
  <c r="Z94" i="37"/>
  <c r="AA94" i="37"/>
  <c r="AB94" i="37"/>
  <c r="AC94" i="37"/>
  <c r="AD94" i="37"/>
  <c r="AE94" i="37"/>
  <c r="AF94" i="37"/>
  <c r="AG94" i="37"/>
  <c r="AH94" i="37"/>
  <c r="AI94" i="37"/>
  <c r="AJ94" i="37"/>
  <c r="AK94" i="37"/>
  <c r="AL94" i="37"/>
  <c r="AM94" i="37"/>
  <c r="AN94" i="37"/>
  <c r="F95" i="37"/>
  <c r="G95" i="37"/>
  <c r="H95" i="37"/>
  <c r="I95" i="37"/>
  <c r="J95" i="37"/>
  <c r="K95" i="37"/>
  <c r="L95" i="37"/>
  <c r="M95" i="37"/>
  <c r="N95" i="37"/>
  <c r="O95" i="37"/>
  <c r="P95" i="37"/>
  <c r="Q95" i="37"/>
  <c r="R95" i="37"/>
  <c r="S95" i="37"/>
  <c r="T95" i="37"/>
  <c r="U95" i="37"/>
  <c r="V95" i="37"/>
  <c r="W95" i="37"/>
  <c r="X95" i="37"/>
  <c r="Y95" i="37"/>
  <c r="Z95" i="37"/>
  <c r="AA95" i="37"/>
  <c r="AB95" i="37"/>
  <c r="AC95" i="37"/>
  <c r="AD95" i="37"/>
  <c r="AE95" i="37"/>
  <c r="AF95" i="37"/>
  <c r="AG95" i="37"/>
  <c r="AH95" i="37"/>
  <c r="AI95" i="37"/>
  <c r="AJ95" i="37"/>
  <c r="AK95" i="37"/>
  <c r="AL95" i="37"/>
  <c r="AM95" i="37"/>
  <c r="AN95" i="37"/>
  <c r="F96" i="37"/>
  <c r="G96" i="37"/>
  <c r="H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AF96" i="37"/>
  <c r="AG96" i="37"/>
  <c r="AH96" i="37"/>
  <c r="AI96" i="37"/>
  <c r="AJ96" i="37"/>
  <c r="AK96" i="37"/>
  <c r="AL96" i="37"/>
  <c r="AM96" i="37"/>
  <c r="AN96" i="37"/>
  <c r="F97" i="37"/>
  <c r="G97" i="37"/>
  <c r="H97" i="37"/>
  <c r="I97" i="37"/>
  <c r="J97" i="37"/>
  <c r="K97" i="37"/>
  <c r="L97" i="37"/>
  <c r="M97" i="37"/>
  <c r="N97" i="37"/>
  <c r="O97" i="37"/>
  <c r="P97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AF97" i="37"/>
  <c r="AG97" i="37"/>
  <c r="AH97" i="37"/>
  <c r="AI97" i="37"/>
  <c r="AJ97" i="37"/>
  <c r="AK97" i="37"/>
  <c r="AL97" i="37"/>
  <c r="AM97" i="37"/>
  <c r="AN97" i="37"/>
  <c r="F98" i="37"/>
  <c r="G98" i="37"/>
  <c r="H98" i="37"/>
  <c r="I98" i="37"/>
  <c r="J98" i="37"/>
  <c r="K98" i="37"/>
  <c r="L98" i="37"/>
  <c r="M98" i="37"/>
  <c r="N98" i="37"/>
  <c r="O98" i="37"/>
  <c r="P98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AF98" i="37"/>
  <c r="AG98" i="37"/>
  <c r="AH98" i="37"/>
  <c r="AI98" i="37"/>
  <c r="AJ98" i="37"/>
  <c r="AK98" i="37"/>
  <c r="AL98" i="37"/>
  <c r="AM98" i="37"/>
  <c r="AN98" i="37"/>
  <c r="F99" i="37"/>
  <c r="G99" i="37"/>
  <c r="H99" i="37"/>
  <c r="I99" i="37"/>
  <c r="J99" i="37"/>
  <c r="K99" i="37"/>
  <c r="L99" i="37"/>
  <c r="M99" i="37"/>
  <c r="N99" i="37"/>
  <c r="O99" i="37"/>
  <c r="P99" i="37"/>
  <c r="Q99" i="37"/>
  <c r="R99" i="37"/>
  <c r="S99" i="37"/>
  <c r="T99" i="37"/>
  <c r="U99" i="37"/>
  <c r="V99" i="37"/>
  <c r="W99" i="37"/>
  <c r="X99" i="37"/>
  <c r="Y99" i="37"/>
  <c r="Z99" i="37"/>
  <c r="AA99" i="37"/>
  <c r="AB99" i="37"/>
  <c r="AC99" i="37"/>
  <c r="AD99" i="37"/>
  <c r="AE99" i="37"/>
  <c r="AF99" i="37"/>
  <c r="AG99" i="37"/>
  <c r="AH99" i="37"/>
  <c r="AI99" i="37"/>
  <c r="AJ99" i="37"/>
  <c r="AK99" i="37"/>
  <c r="AL99" i="37"/>
  <c r="AM99" i="37"/>
  <c r="AN99" i="37"/>
  <c r="F100" i="37"/>
  <c r="G100" i="37"/>
  <c r="H100" i="37"/>
  <c r="I100" i="37"/>
  <c r="J100" i="37"/>
  <c r="K100" i="37"/>
  <c r="L100" i="37"/>
  <c r="M100" i="37"/>
  <c r="N100" i="37"/>
  <c r="O100" i="37"/>
  <c r="P100" i="37"/>
  <c r="Q100" i="37"/>
  <c r="R100" i="37"/>
  <c r="S100" i="37"/>
  <c r="T100" i="37"/>
  <c r="U100" i="37"/>
  <c r="V100" i="37"/>
  <c r="W100" i="37"/>
  <c r="X100" i="37"/>
  <c r="Y100" i="37"/>
  <c r="Z100" i="37"/>
  <c r="AA100" i="37"/>
  <c r="AB100" i="37"/>
  <c r="AC100" i="37"/>
  <c r="AD100" i="37"/>
  <c r="AE100" i="37"/>
  <c r="AF100" i="37"/>
  <c r="AG100" i="37"/>
  <c r="AH100" i="37"/>
  <c r="AI100" i="37"/>
  <c r="AJ100" i="37"/>
  <c r="AK100" i="37"/>
  <c r="AL100" i="37"/>
  <c r="AM100" i="37"/>
  <c r="AN100" i="37"/>
  <c r="F101" i="37"/>
  <c r="G101" i="37"/>
  <c r="H101" i="37"/>
  <c r="I101" i="37"/>
  <c r="J101" i="37"/>
  <c r="K101" i="37"/>
  <c r="L101" i="37"/>
  <c r="M101" i="37"/>
  <c r="N101" i="37"/>
  <c r="O101" i="37"/>
  <c r="P101" i="37"/>
  <c r="Q101" i="37"/>
  <c r="R101" i="37"/>
  <c r="S101" i="37"/>
  <c r="T101" i="37"/>
  <c r="U101" i="37"/>
  <c r="V101" i="37"/>
  <c r="W101" i="37"/>
  <c r="X101" i="37"/>
  <c r="Y101" i="37"/>
  <c r="Z101" i="37"/>
  <c r="AA101" i="37"/>
  <c r="AB101" i="37"/>
  <c r="AC101" i="37"/>
  <c r="AD101" i="37"/>
  <c r="AE101" i="37"/>
  <c r="AF101" i="37"/>
  <c r="AG101" i="37"/>
  <c r="AH101" i="37"/>
  <c r="AI101" i="37"/>
  <c r="AJ101" i="37"/>
  <c r="AK101" i="37"/>
  <c r="AL101" i="37"/>
  <c r="AM101" i="37"/>
  <c r="AN101" i="37"/>
  <c r="F102" i="37"/>
  <c r="G102" i="37"/>
  <c r="H102" i="37"/>
  <c r="I102" i="37"/>
  <c r="J102" i="37"/>
  <c r="K102" i="37"/>
  <c r="L102" i="37"/>
  <c r="M102" i="37"/>
  <c r="N102" i="37"/>
  <c r="O102" i="37"/>
  <c r="P102" i="37"/>
  <c r="Q102" i="37"/>
  <c r="R102" i="37"/>
  <c r="S102" i="37"/>
  <c r="T102" i="37"/>
  <c r="U102" i="37"/>
  <c r="V102" i="37"/>
  <c r="W102" i="37"/>
  <c r="X102" i="37"/>
  <c r="Y102" i="37"/>
  <c r="Z102" i="37"/>
  <c r="AA102" i="37"/>
  <c r="AB102" i="37"/>
  <c r="AC102" i="37"/>
  <c r="AD102" i="37"/>
  <c r="AE102" i="37"/>
  <c r="AF102" i="37"/>
  <c r="AG102" i="37"/>
  <c r="AH102" i="37"/>
  <c r="AI102" i="37"/>
  <c r="AJ102" i="37"/>
  <c r="AK102" i="37"/>
  <c r="AL102" i="37"/>
  <c r="AM102" i="37"/>
  <c r="AN102" i="37"/>
  <c r="F103" i="37"/>
  <c r="G103" i="37"/>
  <c r="H103" i="37"/>
  <c r="I103" i="37"/>
  <c r="J103" i="37"/>
  <c r="K103" i="37"/>
  <c r="L103" i="37"/>
  <c r="M103" i="37"/>
  <c r="N103" i="37"/>
  <c r="O103" i="37"/>
  <c r="P103" i="37"/>
  <c r="Q103" i="37"/>
  <c r="R103" i="37"/>
  <c r="S103" i="37"/>
  <c r="T103" i="37"/>
  <c r="U103" i="37"/>
  <c r="V103" i="37"/>
  <c r="W103" i="37"/>
  <c r="X103" i="37"/>
  <c r="Y103" i="37"/>
  <c r="Z103" i="37"/>
  <c r="AA103" i="37"/>
  <c r="AB103" i="37"/>
  <c r="AC103" i="37"/>
  <c r="AD103" i="37"/>
  <c r="AE103" i="37"/>
  <c r="AF103" i="37"/>
  <c r="AG103" i="37"/>
  <c r="AH103" i="37"/>
  <c r="AI103" i="37"/>
  <c r="AJ103" i="37"/>
  <c r="AK103" i="37"/>
  <c r="AL103" i="37"/>
  <c r="AM103" i="37"/>
  <c r="AN103" i="37"/>
  <c r="F104" i="37"/>
  <c r="G104" i="37"/>
  <c r="H104" i="37"/>
  <c r="I104" i="37"/>
  <c r="J104" i="37"/>
  <c r="K104" i="37"/>
  <c r="L104" i="37"/>
  <c r="M104" i="37"/>
  <c r="N104" i="37"/>
  <c r="O104" i="37"/>
  <c r="P104" i="37"/>
  <c r="Q104" i="37"/>
  <c r="R104" i="37"/>
  <c r="S104" i="37"/>
  <c r="T104" i="37"/>
  <c r="U104" i="37"/>
  <c r="V104" i="37"/>
  <c r="W104" i="37"/>
  <c r="X104" i="37"/>
  <c r="Y104" i="37"/>
  <c r="Z104" i="37"/>
  <c r="AA104" i="37"/>
  <c r="AB104" i="37"/>
  <c r="AC104" i="37"/>
  <c r="AD104" i="37"/>
  <c r="AE104" i="37"/>
  <c r="AF104" i="37"/>
  <c r="AG104" i="37"/>
  <c r="AH104" i="37"/>
  <c r="AI104" i="37"/>
  <c r="AJ104" i="37"/>
  <c r="AK104" i="37"/>
  <c r="AL104" i="37"/>
  <c r="AM104" i="37"/>
  <c r="AN104" i="37"/>
  <c r="F105" i="37"/>
  <c r="G105" i="37"/>
  <c r="H105" i="37"/>
  <c r="I105" i="37"/>
  <c r="J105" i="37"/>
  <c r="K105" i="37"/>
  <c r="L105" i="37"/>
  <c r="M105" i="37"/>
  <c r="N105" i="37"/>
  <c r="O105" i="37"/>
  <c r="P105" i="37"/>
  <c r="Q105" i="37"/>
  <c r="R105" i="37"/>
  <c r="S105" i="37"/>
  <c r="T105" i="37"/>
  <c r="U105" i="37"/>
  <c r="V105" i="37"/>
  <c r="W105" i="37"/>
  <c r="X105" i="37"/>
  <c r="Y105" i="37"/>
  <c r="Z105" i="37"/>
  <c r="AA105" i="37"/>
  <c r="AB105" i="37"/>
  <c r="AC105" i="37"/>
  <c r="AD105" i="37"/>
  <c r="AE105" i="37"/>
  <c r="AF105" i="37"/>
  <c r="AG105" i="37"/>
  <c r="AH105" i="37"/>
  <c r="AI105" i="37"/>
  <c r="AJ105" i="37"/>
  <c r="AK105" i="37"/>
  <c r="AL105" i="37"/>
  <c r="AM105" i="37"/>
  <c r="AN105" i="37"/>
  <c r="F106" i="37"/>
  <c r="G106" i="37"/>
  <c r="H106" i="37"/>
  <c r="I106" i="37"/>
  <c r="J106" i="37"/>
  <c r="K106" i="37"/>
  <c r="L106" i="37"/>
  <c r="M106" i="37"/>
  <c r="N106" i="37"/>
  <c r="O106" i="37"/>
  <c r="P106" i="37"/>
  <c r="Q106" i="37"/>
  <c r="R106" i="37"/>
  <c r="S106" i="37"/>
  <c r="T106" i="37"/>
  <c r="U106" i="37"/>
  <c r="V106" i="37"/>
  <c r="W106" i="37"/>
  <c r="X106" i="37"/>
  <c r="Y106" i="37"/>
  <c r="Z106" i="37"/>
  <c r="AA106" i="37"/>
  <c r="AB106" i="37"/>
  <c r="AC106" i="37"/>
  <c r="AD106" i="37"/>
  <c r="AE106" i="37"/>
  <c r="AF106" i="37"/>
  <c r="AG106" i="37"/>
  <c r="AH106" i="37"/>
  <c r="AI106" i="37"/>
  <c r="AJ106" i="37"/>
  <c r="AK106" i="37"/>
  <c r="AL106" i="37"/>
  <c r="AM106" i="37"/>
  <c r="AN106" i="37"/>
  <c r="F107" i="37"/>
  <c r="G107" i="37"/>
  <c r="H107" i="37"/>
  <c r="I107" i="37"/>
  <c r="J107" i="37"/>
  <c r="K107" i="37"/>
  <c r="L107" i="37"/>
  <c r="M107" i="37"/>
  <c r="N107" i="37"/>
  <c r="O107" i="37"/>
  <c r="P107" i="37"/>
  <c r="Q107" i="37"/>
  <c r="R107" i="37"/>
  <c r="S107" i="37"/>
  <c r="T107" i="37"/>
  <c r="U107" i="37"/>
  <c r="V107" i="37"/>
  <c r="W107" i="37"/>
  <c r="X107" i="37"/>
  <c r="Y107" i="37"/>
  <c r="Z107" i="37"/>
  <c r="AA107" i="37"/>
  <c r="AB107" i="37"/>
  <c r="AC107" i="37"/>
  <c r="AD107" i="37"/>
  <c r="AE107" i="37"/>
  <c r="AF107" i="37"/>
  <c r="AG107" i="37"/>
  <c r="AH107" i="37"/>
  <c r="AI107" i="37"/>
  <c r="AJ107" i="37"/>
  <c r="AK107" i="37"/>
  <c r="AL107" i="37"/>
  <c r="AM107" i="37"/>
  <c r="AN107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AI108" i="37"/>
  <c r="AJ108" i="37"/>
  <c r="AK108" i="37"/>
  <c r="AL108" i="37"/>
  <c r="AM108" i="37"/>
  <c r="AN108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AI109" i="37"/>
  <c r="AJ109" i="37"/>
  <c r="AK109" i="37"/>
  <c r="AL109" i="37"/>
  <c r="AM109" i="37"/>
  <c r="AN109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AI110" i="37"/>
  <c r="AJ110" i="37"/>
  <c r="AK110" i="37"/>
  <c r="AL110" i="37"/>
  <c r="AM110" i="37"/>
  <c r="AN110" i="37"/>
  <c r="F111" i="37"/>
  <c r="G111" i="37"/>
  <c r="H111" i="37"/>
  <c r="I111" i="37"/>
  <c r="J111" i="37"/>
  <c r="K111" i="37"/>
  <c r="L111" i="37"/>
  <c r="M111" i="37"/>
  <c r="N111" i="37"/>
  <c r="O111" i="37"/>
  <c r="P111" i="37"/>
  <c r="Q111" i="37"/>
  <c r="R111" i="37"/>
  <c r="S111" i="37"/>
  <c r="T111" i="37"/>
  <c r="U111" i="37"/>
  <c r="V111" i="37"/>
  <c r="W111" i="37"/>
  <c r="X111" i="37"/>
  <c r="Y111" i="37"/>
  <c r="Z111" i="37"/>
  <c r="AA111" i="37"/>
  <c r="AB111" i="37"/>
  <c r="AC111" i="37"/>
  <c r="AD111" i="37"/>
  <c r="AE111" i="37"/>
  <c r="AF111" i="37"/>
  <c r="AG111" i="37"/>
  <c r="AH111" i="37"/>
  <c r="AI111" i="37"/>
  <c r="AJ111" i="37"/>
  <c r="AK111" i="37"/>
  <c r="AL111" i="37"/>
  <c r="AM111" i="37"/>
  <c r="AN111" i="37"/>
  <c r="F112" i="37"/>
  <c r="G112" i="37"/>
  <c r="H112" i="37"/>
  <c r="I112" i="37"/>
  <c r="J112" i="37"/>
  <c r="K112" i="37"/>
  <c r="L112" i="37"/>
  <c r="M112" i="37"/>
  <c r="N112" i="37"/>
  <c r="O112" i="37"/>
  <c r="P112" i="37"/>
  <c r="Q112" i="37"/>
  <c r="R112" i="37"/>
  <c r="S112" i="37"/>
  <c r="T112" i="37"/>
  <c r="U112" i="37"/>
  <c r="V112" i="37"/>
  <c r="W112" i="37"/>
  <c r="X112" i="37"/>
  <c r="Y112" i="37"/>
  <c r="Z112" i="37"/>
  <c r="AA112" i="37"/>
  <c r="AB112" i="37"/>
  <c r="AC112" i="37"/>
  <c r="AD112" i="37"/>
  <c r="AE112" i="37"/>
  <c r="AF112" i="37"/>
  <c r="AG112" i="37"/>
  <c r="AH112" i="37"/>
  <c r="AI112" i="37"/>
  <c r="AJ112" i="37"/>
  <c r="AK112" i="37"/>
  <c r="AL112" i="37"/>
  <c r="AM112" i="37"/>
  <c r="AN112" i="37"/>
  <c r="F113" i="37"/>
  <c r="G113" i="37"/>
  <c r="H113" i="37"/>
  <c r="I113" i="37"/>
  <c r="J113" i="37"/>
  <c r="K113" i="37"/>
  <c r="L113" i="37"/>
  <c r="M113" i="37"/>
  <c r="N113" i="37"/>
  <c r="O113" i="37"/>
  <c r="P113" i="37"/>
  <c r="Q113" i="37"/>
  <c r="R113" i="37"/>
  <c r="S113" i="37"/>
  <c r="T113" i="37"/>
  <c r="U113" i="37"/>
  <c r="V113" i="37"/>
  <c r="W113" i="37"/>
  <c r="X113" i="37"/>
  <c r="Y113" i="37"/>
  <c r="Z113" i="37"/>
  <c r="AA113" i="37"/>
  <c r="AB113" i="37"/>
  <c r="AC113" i="37"/>
  <c r="AD113" i="37"/>
  <c r="AE113" i="37"/>
  <c r="AF113" i="37"/>
  <c r="AG113" i="37"/>
  <c r="AH113" i="37"/>
  <c r="AI113" i="37"/>
  <c r="AJ113" i="37"/>
  <c r="AK113" i="37"/>
  <c r="AL113" i="37"/>
  <c r="AM113" i="37"/>
  <c r="AN113" i="37"/>
  <c r="F114" i="37"/>
  <c r="G114" i="37"/>
  <c r="H114" i="37"/>
  <c r="I114" i="37"/>
  <c r="J114" i="37"/>
  <c r="K114" i="37"/>
  <c r="L114" i="37"/>
  <c r="M114" i="37"/>
  <c r="N114" i="37"/>
  <c r="O114" i="37"/>
  <c r="P114" i="37"/>
  <c r="Q114" i="37"/>
  <c r="R114" i="37"/>
  <c r="S114" i="37"/>
  <c r="T114" i="37"/>
  <c r="U114" i="37"/>
  <c r="V114" i="37"/>
  <c r="W114" i="37"/>
  <c r="X114" i="37"/>
  <c r="Y114" i="37"/>
  <c r="Z114" i="37"/>
  <c r="AA114" i="37"/>
  <c r="AB114" i="37"/>
  <c r="AC114" i="37"/>
  <c r="AD114" i="37"/>
  <c r="AE114" i="37"/>
  <c r="AF114" i="37"/>
  <c r="AG114" i="37"/>
  <c r="AH114" i="37"/>
  <c r="AI114" i="37"/>
  <c r="AJ114" i="37"/>
  <c r="AK114" i="37"/>
  <c r="AL114" i="37"/>
  <c r="AM114" i="37"/>
  <c r="AN114" i="37"/>
  <c r="F115" i="37"/>
  <c r="G115" i="37"/>
  <c r="H115" i="37"/>
  <c r="I115" i="37"/>
  <c r="J115" i="37"/>
  <c r="K115" i="37"/>
  <c r="L115" i="37"/>
  <c r="M115" i="37"/>
  <c r="N115" i="37"/>
  <c r="O115" i="37"/>
  <c r="P115" i="37"/>
  <c r="Q115" i="37"/>
  <c r="R115" i="37"/>
  <c r="S115" i="37"/>
  <c r="T115" i="37"/>
  <c r="U115" i="37"/>
  <c r="V115" i="37"/>
  <c r="W115" i="37"/>
  <c r="X115" i="37"/>
  <c r="Y115" i="37"/>
  <c r="Z115" i="37"/>
  <c r="AA115" i="37"/>
  <c r="AB115" i="37"/>
  <c r="AC115" i="37"/>
  <c r="AD115" i="37"/>
  <c r="AE115" i="37"/>
  <c r="AF115" i="37"/>
  <c r="AG115" i="37"/>
  <c r="AH115" i="37"/>
  <c r="AI115" i="37"/>
  <c r="AJ115" i="37"/>
  <c r="AK115" i="37"/>
  <c r="AL115" i="37"/>
  <c r="AM115" i="37"/>
  <c r="AN115" i="37"/>
  <c r="F116" i="37"/>
  <c r="G116" i="37"/>
  <c r="H116" i="37"/>
  <c r="I116" i="37"/>
  <c r="J116" i="37"/>
  <c r="K116" i="37"/>
  <c r="L116" i="37"/>
  <c r="M116" i="37"/>
  <c r="N116" i="37"/>
  <c r="O116" i="37"/>
  <c r="P116" i="37"/>
  <c r="Q116" i="37"/>
  <c r="R116" i="37"/>
  <c r="S116" i="37"/>
  <c r="T116" i="37"/>
  <c r="U116" i="37"/>
  <c r="V116" i="37"/>
  <c r="W116" i="37"/>
  <c r="X116" i="37"/>
  <c r="Y116" i="37"/>
  <c r="Z116" i="37"/>
  <c r="AA116" i="37"/>
  <c r="AB116" i="37"/>
  <c r="AC116" i="37"/>
  <c r="AD116" i="37"/>
  <c r="AE116" i="37"/>
  <c r="AF116" i="37"/>
  <c r="AG116" i="37"/>
  <c r="AH116" i="37"/>
  <c r="AI116" i="37"/>
  <c r="AJ116" i="37"/>
  <c r="AK116" i="37"/>
  <c r="AL116" i="37"/>
  <c r="AM116" i="37"/>
  <c r="AN116" i="37"/>
  <c r="F117" i="37"/>
  <c r="G117" i="37"/>
  <c r="H117" i="37"/>
  <c r="I117" i="37"/>
  <c r="J117" i="37"/>
  <c r="K117" i="37"/>
  <c r="L117" i="37"/>
  <c r="M117" i="37"/>
  <c r="N117" i="37"/>
  <c r="O117" i="37"/>
  <c r="P117" i="37"/>
  <c r="Q117" i="37"/>
  <c r="R117" i="37"/>
  <c r="S117" i="37"/>
  <c r="T117" i="37"/>
  <c r="U117" i="37"/>
  <c r="V117" i="37"/>
  <c r="W117" i="37"/>
  <c r="X117" i="37"/>
  <c r="Y117" i="37"/>
  <c r="Z117" i="37"/>
  <c r="AA117" i="37"/>
  <c r="AB117" i="37"/>
  <c r="AC117" i="37"/>
  <c r="AD117" i="37"/>
  <c r="AE117" i="37"/>
  <c r="AF117" i="37"/>
  <c r="AG117" i="37"/>
  <c r="AH117" i="37"/>
  <c r="AI117" i="37"/>
  <c r="AJ117" i="37"/>
  <c r="AK117" i="37"/>
  <c r="AL117" i="37"/>
  <c r="AM117" i="37"/>
  <c r="AN117" i="37"/>
  <c r="F118" i="37"/>
  <c r="G118" i="37"/>
  <c r="H118" i="37"/>
  <c r="I118" i="37"/>
  <c r="J118" i="37"/>
  <c r="K118" i="37"/>
  <c r="L118" i="37"/>
  <c r="M118" i="37"/>
  <c r="N118" i="37"/>
  <c r="O118" i="37"/>
  <c r="P118" i="37"/>
  <c r="Q118" i="37"/>
  <c r="R118" i="37"/>
  <c r="S118" i="37"/>
  <c r="T118" i="37"/>
  <c r="U118" i="37"/>
  <c r="V118" i="37"/>
  <c r="W118" i="37"/>
  <c r="X118" i="37"/>
  <c r="Y118" i="37"/>
  <c r="Z118" i="37"/>
  <c r="AA118" i="37"/>
  <c r="AB118" i="37"/>
  <c r="AC118" i="37"/>
  <c r="AD118" i="37"/>
  <c r="AE118" i="37"/>
  <c r="AF118" i="37"/>
  <c r="AG118" i="37"/>
  <c r="AH118" i="37"/>
  <c r="AI118" i="37"/>
  <c r="AJ118" i="37"/>
  <c r="AK118" i="37"/>
  <c r="AL118" i="37"/>
  <c r="AM118" i="37"/>
  <c r="AN118" i="37"/>
  <c r="F72" i="37"/>
  <c r="G72" i="37"/>
  <c r="H72" i="37"/>
  <c r="I72" i="37"/>
  <c r="J72" i="37"/>
  <c r="K72" i="37"/>
  <c r="L72" i="37"/>
  <c r="M72" i="37"/>
  <c r="N72" i="37"/>
  <c r="O72" i="37"/>
  <c r="P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AD72" i="37"/>
  <c r="AE72" i="37"/>
  <c r="AF72" i="37"/>
  <c r="AG72" i="37"/>
  <c r="AH72" i="37"/>
  <c r="AI72" i="37"/>
  <c r="AJ72" i="37"/>
  <c r="AK72" i="37"/>
  <c r="AL72" i="37"/>
  <c r="AM72" i="37"/>
  <c r="AN72" i="37"/>
  <c r="F70" i="37"/>
  <c r="G70" i="37"/>
  <c r="H70" i="37"/>
  <c r="I70" i="37"/>
  <c r="J70" i="37"/>
  <c r="K70" i="37"/>
  <c r="L70" i="37"/>
  <c r="M70" i="37"/>
  <c r="N70" i="37"/>
  <c r="O70" i="37"/>
  <c r="P70" i="37"/>
  <c r="Q70" i="37"/>
  <c r="R70" i="37"/>
  <c r="S70" i="37"/>
  <c r="T70" i="37"/>
  <c r="U70" i="37"/>
  <c r="V70" i="37"/>
  <c r="W70" i="37"/>
  <c r="X70" i="37"/>
  <c r="Y70" i="37"/>
  <c r="Z70" i="37"/>
  <c r="AA70" i="37"/>
  <c r="AB70" i="37"/>
  <c r="AC70" i="37"/>
  <c r="AD70" i="37"/>
  <c r="AE70" i="37"/>
  <c r="AF70" i="37"/>
  <c r="AG70" i="37"/>
  <c r="AH70" i="37"/>
  <c r="AI70" i="37"/>
  <c r="AJ70" i="37"/>
  <c r="AK70" i="37"/>
  <c r="AL70" i="37"/>
  <c r="AM70" i="37"/>
  <c r="AN70" i="37"/>
  <c r="F71" i="37"/>
  <c r="AO71" i="37" s="1"/>
  <c r="G71" i="35" s="1"/>
  <c r="G71" i="37"/>
  <c r="H71" i="37"/>
  <c r="I71" i="37"/>
  <c r="J71" i="37"/>
  <c r="K71" i="37"/>
  <c r="L71" i="37"/>
  <c r="M71" i="37"/>
  <c r="N71" i="37"/>
  <c r="O71" i="37"/>
  <c r="P71" i="37"/>
  <c r="Q71" i="37"/>
  <c r="R71" i="37"/>
  <c r="S71" i="37"/>
  <c r="T71" i="37"/>
  <c r="U71" i="37"/>
  <c r="V71" i="37"/>
  <c r="W71" i="37"/>
  <c r="X71" i="37"/>
  <c r="Y71" i="37"/>
  <c r="Z71" i="37"/>
  <c r="AA71" i="37"/>
  <c r="AB71" i="37"/>
  <c r="AC71" i="37"/>
  <c r="AD71" i="37"/>
  <c r="AE71" i="37"/>
  <c r="AF71" i="37"/>
  <c r="AG71" i="37"/>
  <c r="AH71" i="37"/>
  <c r="AI71" i="37"/>
  <c r="AJ71" i="37"/>
  <c r="AK71" i="37"/>
  <c r="AL71" i="37"/>
  <c r="AM71" i="37"/>
  <c r="AN71" i="37"/>
  <c r="AO85" i="37" l="1"/>
  <c r="AO80" i="37"/>
  <c r="AO76" i="37"/>
  <c r="AS70" i="37"/>
  <c r="AR118" i="37"/>
  <c r="AP118" i="37"/>
  <c r="AR116" i="37"/>
  <c r="AR114" i="37"/>
  <c r="AR112" i="37"/>
  <c r="AR107" i="37"/>
  <c r="AQ103" i="37"/>
  <c r="AQ101" i="37"/>
  <c r="AQ99" i="37"/>
  <c r="AQ97" i="37"/>
  <c r="AQ95" i="37"/>
  <c r="AS91" i="37"/>
  <c r="AR110" i="37"/>
  <c r="AO87" i="37"/>
  <c r="AS71" i="37"/>
  <c r="K71" i="35" s="1"/>
  <c r="AR109" i="37"/>
  <c r="AQ94" i="37"/>
  <c r="AS89" i="37"/>
  <c r="AO88" i="37"/>
  <c r="AO84" i="37"/>
  <c r="AO82" i="37"/>
  <c r="AO81" i="37"/>
  <c r="AS79" i="37"/>
  <c r="AO78" i="37"/>
  <c r="AO75" i="37"/>
  <c r="AS87" i="37"/>
  <c r="AO74" i="37"/>
  <c r="AO70" i="37"/>
  <c r="AR115" i="37"/>
  <c r="AR113" i="37"/>
  <c r="AR111" i="37"/>
  <c r="AR108" i="37"/>
  <c r="AR106" i="37"/>
  <c r="AQ102" i="37"/>
  <c r="AQ100" i="37"/>
  <c r="AQ98" i="37"/>
  <c r="AQ96" i="37"/>
  <c r="AQ93" i="37"/>
  <c r="AS86" i="37"/>
  <c r="AO83" i="37"/>
  <c r="AO77" i="37"/>
  <c r="AS73" i="37"/>
  <c r="K73" i="35" s="1"/>
  <c r="F73" i="35"/>
  <c r="AR71" i="37"/>
  <c r="J71" i="35" s="1"/>
  <c r="AP70" i="37"/>
  <c r="AO108" i="37"/>
  <c r="AP106" i="37"/>
  <c r="AS100" i="37"/>
  <c r="AR97" i="37"/>
  <c r="AP95" i="37"/>
  <c r="AO93" i="37"/>
  <c r="AP82" i="37"/>
  <c r="AO114" i="37"/>
  <c r="AQ109" i="37"/>
  <c r="AS95" i="37"/>
  <c r="AP93" i="37"/>
  <c r="AR92" i="37"/>
  <c r="AP71" i="37"/>
  <c r="H71" i="35" s="1"/>
  <c r="AQ71" i="37"/>
  <c r="I71" i="35" s="1"/>
  <c r="L71" i="35" s="1"/>
  <c r="AS72" i="37"/>
  <c r="K72" i="35" s="1"/>
  <c r="AR117" i="37"/>
  <c r="AQ115" i="37"/>
  <c r="AS113" i="37"/>
  <c r="AO113" i="37"/>
  <c r="AP112" i="37"/>
  <c r="AQ111" i="37"/>
  <c r="AS110" i="37"/>
  <c r="AO110" i="37"/>
  <c r="AP109" i="37"/>
  <c r="AS107" i="37"/>
  <c r="AO107" i="37"/>
  <c r="AQ105" i="37"/>
  <c r="AP105" i="37"/>
  <c r="AQ104" i="37"/>
  <c r="AP102" i="37"/>
  <c r="AR100" i="37"/>
  <c r="AS99" i="37"/>
  <c r="AO99" i="37"/>
  <c r="AP98" i="37"/>
  <c r="AR96" i="37"/>
  <c r="AO92" i="37"/>
  <c r="AQ91" i="37"/>
  <c r="AS88" i="37"/>
  <c r="AP87" i="37"/>
  <c r="AS81" i="37"/>
  <c r="AP78" i="37"/>
  <c r="AS77" i="37"/>
  <c r="AQ70" i="37"/>
  <c r="AQ112" i="37"/>
  <c r="AP110" i="37"/>
  <c r="AR101" i="37"/>
  <c r="AP99" i="37"/>
  <c r="AO72" i="37"/>
  <c r="G72" i="35" s="1"/>
  <c r="AQ118" i="37"/>
  <c r="AP115" i="37"/>
  <c r="AQ114" i="37"/>
  <c r="AS112" i="37"/>
  <c r="AO112" i="37"/>
  <c r="AP111" i="37"/>
  <c r="AS109" i="37"/>
  <c r="AO109" i="37"/>
  <c r="AP108" i="37"/>
  <c r="AQ108" i="37"/>
  <c r="AS106" i="37"/>
  <c r="AO106" i="37"/>
  <c r="AS102" i="37"/>
  <c r="AO102" i="37"/>
  <c r="AP101" i="37"/>
  <c r="AR99" i="37"/>
  <c r="AS98" i="37"/>
  <c r="AO98" i="37"/>
  <c r="AO97" i="37"/>
  <c r="AP97" i="37"/>
  <c r="AR95" i="37"/>
  <c r="AS94" i="37"/>
  <c r="AO94" i="37"/>
  <c r="AP94" i="37"/>
  <c r="AR93" i="37"/>
  <c r="AP86" i="37"/>
  <c r="AS85" i="37"/>
  <c r="AS82" i="37"/>
  <c r="AS80" i="37"/>
  <c r="AS74" i="37"/>
  <c r="AS114" i="37"/>
  <c r="AP113" i="37"/>
  <c r="AS108" i="37"/>
  <c r="AQ106" i="37"/>
  <c r="AO100" i="37"/>
  <c r="AO95" i="37"/>
  <c r="AR94" i="37"/>
  <c r="AS93" i="37"/>
  <c r="AR70" i="37"/>
  <c r="AS115" i="37"/>
  <c r="AO115" i="37"/>
  <c r="AP114" i="37"/>
  <c r="AQ113" i="37"/>
  <c r="AS111" i="37"/>
  <c r="AO111" i="37"/>
  <c r="AQ110" i="37"/>
  <c r="AP107" i="37"/>
  <c r="AQ107" i="37"/>
  <c r="AR102" i="37"/>
  <c r="AS101" i="37"/>
  <c r="AO101" i="37"/>
  <c r="AP100" i="37"/>
  <c r="AR98" i="37"/>
  <c r="AS97" i="37"/>
  <c r="AS96" i="37"/>
  <c r="AO96" i="37"/>
  <c r="AP96" i="37"/>
  <c r="AO91" i="37"/>
  <c r="AQ90" i="37"/>
  <c r="AQ89" i="37"/>
  <c r="AS84" i="37"/>
  <c r="AS78" i="37"/>
  <c r="AS76" i="37"/>
  <c r="AP72" i="37"/>
  <c r="H72" i="35" s="1"/>
  <c r="AQ72" i="37"/>
  <c r="I72" i="35" s="1"/>
  <c r="AR72" i="37"/>
  <c r="J72" i="35" s="1"/>
  <c r="AS118" i="37"/>
  <c r="AO118" i="37"/>
  <c r="AQ117" i="37"/>
  <c r="AQ116" i="37"/>
  <c r="AP117" i="37"/>
  <c r="AP116" i="37"/>
  <c r="AS117" i="37"/>
  <c r="AO117" i="37"/>
  <c r="AS116" i="37"/>
  <c r="AO116" i="37"/>
  <c r="AS105" i="37"/>
  <c r="AO105" i="37"/>
  <c r="AS104" i="37"/>
  <c r="AO104" i="37"/>
  <c r="AS103" i="37"/>
  <c r="AO103" i="37"/>
  <c r="AR105" i="37"/>
  <c r="AR104" i="37"/>
  <c r="AR103" i="37"/>
  <c r="AP104" i="37"/>
  <c r="AP103" i="37"/>
  <c r="AP91" i="37"/>
  <c r="AQ88" i="37"/>
  <c r="AR88" i="37"/>
  <c r="AQ76" i="37"/>
  <c r="AR76" i="37"/>
  <c r="AP73" i="37"/>
  <c r="H73" i="35" s="1"/>
  <c r="AQ73" i="37"/>
  <c r="I73" i="35" s="1"/>
  <c r="L73" i="35" s="1"/>
  <c r="AR73" i="37"/>
  <c r="J73" i="35" s="1"/>
  <c r="AS90" i="37"/>
  <c r="AO90" i="37"/>
  <c r="AP90" i="37"/>
  <c r="AQ84" i="37"/>
  <c r="AR84" i="37"/>
  <c r="AR91" i="37"/>
  <c r="AO89" i="37"/>
  <c r="AP89" i="37"/>
  <c r="AQ80" i="37"/>
  <c r="AR80" i="37"/>
  <c r="AP92" i="37"/>
  <c r="AR90" i="37"/>
  <c r="AQ87" i="37"/>
  <c r="AR87" i="37"/>
  <c r="AP85" i="37"/>
  <c r="AQ83" i="37"/>
  <c r="AR83" i="37"/>
  <c r="AP81" i="37"/>
  <c r="AQ79" i="37"/>
  <c r="AR79" i="37"/>
  <c r="AP77" i="37"/>
  <c r="AP75" i="37"/>
  <c r="AQ75" i="37"/>
  <c r="AR75" i="37"/>
  <c r="AR89" i="37"/>
  <c r="AP88" i="37"/>
  <c r="AQ86" i="37"/>
  <c r="AR86" i="37"/>
  <c r="AP84" i="37"/>
  <c r="AQ82" i="37"/>
  <c r="AR82" i="37"/>
  <c r="AP80" i="37"/>
  <c r="AQ78" i="37"/>
  <c r="AR78" i="37"/>
  <c r="AP76" i="37"/>
  <c r="AP74" i="37"/>
  <c r="AQ74" i="37"/>
  <c r="AR74" i="37"/>
  <c r="AQ85" i="37"/>
  <c r="AR85" i="37"/>
  <c r="AP83" i="37"/>
  <c r="AQ81" i="37"/>
  <c r="AR81" i="37"/>
  <c r="AP79" i="37"/>
  <c r="AQ77" i="37"/>
  <c r="AR77" i="37"/>
  <c r="L72" i="35" l="1"/>
  <c r="O71" i="38"/>
  <c r="H19" i="4" l="1"/>
  <c r="H111" i="4" l="1"/>
  <c r="H112" i="4"/>
  <c r="H113" i="4"/>
  <c r="H69" i="7"/>
  <c r="H70" i="7"/>
  <c r="H71" i="7"/>
  <c r="H69" i="6"/>
  <c r="H70" i="6"/>
  <c r="H71" i="6"/>
  <c r="H72" i="6"/>
  <c r="H73" i="6"/>
  <c r="H70" i="4"/>
  <c r="H71" i="4"/>
  <c r="H61" i="4"/>
  <c r="H60" i="4"/>
  <c r="H56" i="4"/>
  <c r="H33" i="4"/>
  <c r="H34" i="4"/>
  <c r="H35" i="4"/>
  <c r="H36" i="4"/>
  <c r="H37" i="4"/>
  <c r="H36" i="7"/>
  <c r="H36" i="6"/>
  <c r="H38" i="4"/>
  <c r="H39" i="4"/>
  <c r="H44" i="4"/>
  <c r="H47" i="4"/>
  <c r="H48" i="4"/>
  <c r="H49" i="4"/>
  <c r="H52" i="4"/>
  <c r="H53" i="4"/>
  <c r="H57" i="4"/>
  <c r="H58" i="4"/>
  <c r="H59" i="4"/>
  <c r="H62" i="4"/>
  <c r="H63" i="4"/>
  <c r="H64" i="4"/>
  <c r="H67" i="4"/>
  <c r="H68" i="4"/>
  <c r="H69" i="4"/>
  <c r="H72" i="4"/>
  <c r="H73" i="4"/>
  <c r="H74" i="4"/>
  <c r="H77" i="4"/>
  <c r="H78" i="4"/>
  <c r="H79" i="4"/>
  <c r="H82" i="4"/>
  <c r="H83" i="4"/>
  <c r="H84" i="4"/>
  <c r="H87" i="4"/>
  <c r="H88" i="4"/>
  <c r="H89" i="4"/>
  <c r="H92" i="4"/>
  <c r="H93" i="4"/>
  <c r="H94" i="4"/>
  <c r="H97" i="4"/>
  <c r="H98" i="4"/>
  <c r="H99" i="4"/>
  <c r="H102" i="4"/>
  <c r="H103" i="4"/>
  <c r="H104" i="4"/>
  <c r="H107" i="4"/>
  <c r="H108" i="4"/>
  <c r="H109" i="4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20" i="4"/>
  <c r="F7" i="34"/>
  <c r="H7" i="3" l="1"/>
  <c r="H12" i="7" l="1"/>
  <c r="H13" i="7"/>
  <c r="H14" i="7"/>
  <c r="H22" i="6" l="1"/>
  <c r="F110" i="34" l="1"/>
  <c r="F112" i="34"/>
  <c r="F113" i="34"/>
  <c r="F114" i="34"/>
  <c r="F115" i="34"/>
  <c r="F116" i="34"/>
  <c r="F117" i="34"/>
  <c r="F118" i="34"/>
  <c r="H115" i="4"/>
  <c r="H116" i="4"/>
  <c r="H117" i="4"/>
  <c r="H118" i="4"/>
  <c r="H115" i="3"/>
  <c r="H116" i="3"/>
  <c r="H117" i="3"/>
  <c r="H118" i="3"/>
  <c r="H20" i="2" l="1"/>
  <c r="L45" i="1" l="1"/>
  <c r="H36" i="1"/>
  <c r="L36" i="1" s="1"/>
  <c r="M36" i="1" s="1"/>
  <c r="H117" i="1" l="1"/>
  <c r="L117" i="1" s="1"/>
  <c r="M117" i="1" s="1"/>
  <c r="H118" i="1"/>
  <c r="L118" i="1" s="1"/>
  <c r="M118" i="1" s="1"/>
  <c r="L64" i="7" l="1"/>
  <c r="M64" i="7" s="1"/>
  <c r="H65" i="7"/>
  <c r="L65" i="7" s="1"/>
  <c r="M65" i="7" s="1"/>
  <c r="L70" i="7"/>
  <c r="M70" i="7" s="1"/>
  <c r="L70" i="34" s="1"/>
  <c r="L70" i="36" s="1"/>
  <c r="L71" i="7"/>
  <c r="M71" i="7" s="1"/>
  <c r="L71" i="34" s="1"/>
  <c r="L71" i="36" s="1"/>
  <c r="H72" i="7"/>
  <c r="L72" i="7"/>
  <c r="M72" i="7" s="1"/>
  <c r="H73" i="7"/>
  <c r="L73" i="7"/>
  <c r="M73" i="7"/>
  <c r="H74" i="7"/>
  <c r="L74" i="7" s="1"/>
  <c r="M74" i="7" s="1"/>
  <c r="H95" i="7"/>
  <c r="L95" i="7" s="1"/>
  <c r="M95" i="7" s="1"/>
  <c r="L93" i="34" s="1"/>
  <c r="L93" i="36" s="1"/>
  <c r="H96" i="7"/>
  <c r="L96" i="7" s="1"/>
  <c r="M96" i="7" s="1"/>
  <c r="H97" i="7"/>
  <c r="L97" i="7"/>
  <c r="M97" i="7" s="1"/>
  <c r="H98" i="7"/>
  <c r="L98" i="7" s="1"/>
  <c r="M98" i="7" s="1"/>
  <c r="H99" i="7"/>
  <c r="L99" i="7"/>
  <c r="M99" i="7" s="1"/>
  <c r="H106" i="7"/>
  <c r="L106" i="7" s="1"/>
  <c r="M106" i="7" s="1"/>
  <c r="L104" i="34" s="1"/>
  <c r="L104" i="36" s="1"/>
  <c r="H107" i="7"/>
  <c r="L107" i="7" s="1"/>
  <c r="M107" i="7" s="1"/>
  <c r="H108" i="7"/>
  <c r="L108" i="7"/>
  <c r="M108" i="7" s="1"/>
  <c r="H109" i="7"/>
  <c r="L109" i="7"/>
  <c r="M109" i="7"/>
  <c r="H110" i="7"/>
  <c r="L110" i="7" s="1"/>
  <c r="M110" i="7" s="1"/>
  <c r="H116" i="7"/>
  <c r="L116" i="7"/>
  <c r="M116" i="7" s="1"/>
  <c r="L114" i="34" s="1"/>
  <c r="L114" i="36" s="1"/>
  <c r="H118" i="7"/>
  <c r="L118" i="7"/>
  <c r="M118" i="7" s="1"/>
  <c r="H119" i="7"/>
  <c r="L119" i="7" s="1"/>
  <c r="M119" i="7" s="1"/>
  <c r="H120" i="7"/>
  <c r="L120" i="7"/>
  <c r="M120" i="7" s="1"/>
  <c r="H121" i="7"/>
  <c r="L121" i="7" s="1"/>
  <c r="M121" i="7" s="1"/>
  <c r="H122" i="7"/>
  <c r="L122" i="7"/>
  <c r="M122" i="7" s="1"/>
  <c r="H64" i="6"/>
  <c r="L64" i="6" s="1"/>
  <c r="M64" i="6" s="1"/>
  <c r="H65" i="6"/>
  <c r="L65" i="6" s="1"/>
  <c r="M65" i="6" s="1"/>
  <c r="L70" i="6"/>
  <c r="M70" i="6" s="1"/>
  <c r="K70" i="34" s="1"/>
  <c r="K70" i="36" s="1"/>
  <c r="L71" i="6"/>
  <c r="M71" i="6" s="1"/>
  <c r="K71" i="34" s="1"/>
  <c r="K71" i="36" s="1"/>
  <c r="H92" i="6"/>
  <c r="L92" i="6" s="1"/>
  <c r="M92" i="6" s="1"/>
  <c r="K93" i="34" s="1"/>
  <c r="K93" i="36" s="1"/>
  <c r="H93" i="6"/>
  <c r="L93" i="6" s="1"/>
  <c r="M93" i="6" s="1"/>
  <c r="H94" i="6"/>
  <c r="L94" i="6"/>
  <c r="M94" i="6" s="1"/>
  <c r="H95" i="6"/>
  <c r="L95" i="6" s="1"/>
  <c r="M95" i="6" s="1"/>
  <c r="H96" i="6"/>
  <c r="L96" i="6"/>
  <c r="M96" i="6" s="1"/>
  <c r="H104" i="6"/>
  <c r="L104" i="6" s="1"/>
  <c r="M104" i="6" s="1"/>
  <c r="H105" i="6"/>
  <c r="L105" i="6" s="1"/>
  <c r="M105" i="6" s="1"/>
  <c r="H106" i="6"/>
  <c r="L106" i="6"/>
  <c r="M106" i="6" s="1"/>
  <c r="H107" i="6"/>
  <c r="L107" i="6" s="1"/>
  <c r="M107" i="6" s="1"/>
  <c r="H112" i="6"/>
  <c r="L112" i="6" s="1"/>
  <c r="M112" i="6" s="1"/>
  <c r="K113" i="34" s="1"/>
  <c r="K113" i="36" s="1"/>
  <c r="H113" i="6"/>
  <c r="L113" i="6" s="1"/>
  <c r="M113" i="6" s="1"/>
  <c r="K114" i="34" s="1"/>
  <c r="K114" i="36" s="1"/>
  <c r="H115" i="6"/>
  <c r="L115" i="6" s="1"/>
  <c r="M115" i="6" s="1"/>
  <c r="H116" i="6"/>
  <c r="L116" i="6"/>
  <c r="M116" i="6" s="1"/>
  <c r="H117" i="6"/>
  <c r="L117" i="6" s="1"/>
  <c r="M117" i="6" s="1"/>
  <c r="H118" i="6"/>
  <c r="L118" i="6"/>
  <c r="M118" i="6" s="1"/>
  <c r="H119" i="6"/>
  <c r="L119" i="6" s="1"/>
  <c r="M119" i="6" s="1"/>
  <c r="L64" i="5"/>
  <c r="M64" i="5" s="1"/>
  <c r="L65" i="5"/>
  <c r="M65" i="5" s="1"/>
  <c r="J65" i="34" s="1"/>
  <c r="J65" i="36" s="1"/>
  <c r="L70" i="5"/>
  <c r="M70" i="5" s="1"/>
  <c r="J70" i="34" s="1"/>
  <c r="J70" i="36" s="1"/>
  <c r="L71" i="5"/>
  <c r="M71" i="5" s="1"/>
  <c r="L92" i="5"/>
  <c r="M92" i="5" s="1"/>
  <c r="J93" i="34" s="1"/>
  <c r="J93" i="36" s="1"/>
  <c r="L93" i="5"/>
  <c r="M93" i="5" s="1"/>
  <c r="L94" i="5"/>
  <c r="M94" i="5" s="1"/>
  <c r="L95" i="5"/>
  <c r="M95" i="5"/>
  <c r="L96" i="5"/>
  <c r="M96" i="5"/>
  <c r="L103" i="5"/>
  <c r="M103" i="5" s="1"/>
  <c r="J104" i="34" s="1"/>
  <c r="J104" i="36" s="1"/>
  <c r="L104" i="5"/>
  <c r="M104" i="5" s="1"/>
  <c r="L105" i="5"/>
  <c r="M105" i="5" s="1"/>
  <c r="L106" i="5"/>
  <c r="M106" i="5" s="1"/>
  <c r="L107" i="5"/>
  <c r="M107" i="5" s="1"/>
  <c r="L112" i="5"/>
  <c r="M112" i="5" s="1"/>
  <c r="J113" i="34" s="1"/>
  <c r="J113" i="36" s="1"/>
  <c r="L113" i="5"/>
  <c r="M113" i="5" s="1"/>
  <c r="J114" i="34" s="1"/>
  <c r="J114" i="36" s="1"/>
  <c r="H115" i="5"/>
  <c r="L115" i="5"/>
  <c r="M115" i="5"/>
  <c r="H116" i="5"/>
  <c r="L116" i="5" s="1"/>
  <c r="M116" i="5" s="1"/>
  <c r="H117" i="5"/>
  <c r="L117" i="5" s="1"/>
  <c r="M117" i="5" s="1"/>
  <c r="H118" i="5"/>
  <c r="L118" i="5"/>
  <c r="M118" i="5" s="1"/>
  <c r="L64" i="4"/>
  <c r="M64" i="4" s="1"/>
  <c r="L65" i="4"/>
  <c r="M65" i="4" s="1"/>
  <c r="I65" i="34" s="1"/>
  <c r="I65" i="36" s="1"/>
  <c r="L70" i="4"/>
  <c r="M70" i="4" s="1"/>
  <c r="I70" i="34" s="1"/>
  <c r="I70" i="36" s="1"/>
  <c r="L71" i="4"/>
  <c r="M71" i="4" s="1"/>
  <c r="I71" i="34" s="1"/>
  <c r="I71" i="36" s="1"/>
  <c r="L91" i="4"/>
  <c r="M91" i="4" s="1"/>
  <c r="I92" i="34" s="1"/>
  <c r="I92" i="36" s="1"/>
  <c r="L92" i="4"/>
  <c r="M92" i="4" s="1"/>
  <c r="I93" i="34" s="1"/>
  <c r="I93" i="36" s="1"/>
  <c r="L93" i="4"/>
  <c r="M93" i="4" s="1"/>
  <c r="L94" i="4"/>
  <c r="M94" i="4"/>
  <c r="L95" i="4"/>
  <c r="M95" i="4" s="1"/>
  <c r="L96" i="4"/>
  <c r="M96" i="4" s="1"/>
  <c r="L113" i="4"/>
  <c r="M113" i="4" s="1"/>
  <c r="I114" i="34" s="1"/>
  <c r="I114" i="36" s="1"/>
  <c r="L115" i="4"/>
  <c r="M115" i="4" s="1"/>
  <c r="L116" i="4"/>
  <c r="M116" i="4" s="1"/>
  <c r="L117" i="4"/>
  <c r="M117" i="4" s="1"/>
  <c r="L118" i="4"/>
  <c r="M118" i="4" s="1"/>
  <c r="L103" i="4"/>
  <c r="M103" i="4" s="1"/>
  <c r="I104" i="34" s="1"/>
  <c r="I104" i="36" s="1"/>
  <c r="L104" i="4"/>
  <c r="M104" i="4" s="1"/>
  <c r="L105" i="4"/>
  <c r="M105" i="4" s="1"/>
  <c r="L106" i="4"/>
  <c r="M106" i="4" s="1"/>
  <c r="L107" i="4"/>
  <c r="M107" i="4" s="1"/>
  <c r="L64" i="3"/>
  <c r="M64" i="3" s="1"/>
  <c r="L65" i="3"/>
  <c r="M65" i="3" s="1"/>
  <c r="L70" i="3"/>
  <c r="M70" i="3" s="1"/>
  <c r="H70" i="34" s="1"/>
  <c r="H70" i="36" s="1"/>
  <c r="L71" i="3"/>
  <c r="M71" i="3" s="1"/>
  <c r="H71" i="34" s="1"/>
  <c r="H71" i="36" s="1"/>
  <c r="L92" i="3"/>
  <c r="M92" i="3" s="1"/>
  <c r="H93" i="34" s="1"/>
  <c r="H93" i="36" s="1"/>
  <c r="L93" i="3"/>
  <c r="M93" i="3" s="1"/>
  <c r="L94" i="3"/>
  <c r="M94" i="3" s="1"/>
  <c r="L95" i="3"/>
  <c r="M95" i="3" s="1"/>
  <c r="L96" i="3"/>
  <c r="M96" i="3" s="1"/>
  <c r="L101" i="3"/>
  <c r="M101" i="3" s="1"/>
  <c r="H102" i="34" s="1"/>
  <c r="H102" i="36" s="1"/>
  <c r="L102" i="3"/>
  <c r="M102" i="3" s="1"/>
  <c r="H103" i="34" s="1"/>
  <c r="H103" i="36" s="1"/>
  <c r="L103" i="3"/>
  <c r="M103" i="3" s="1"/>
  <c r="H104" i="34" s="1"/>
  <c r="H104" i="36" s="1"/>
  <c r="L104" i="3"/>
  <c r="M104" i="3" s="1"/>
  <c r="L105" i="3"/>
  <c r="M105" i="3" s="1"/>
  <c r="L106" i="3"/>
  <c r="M106" i="3" s="1"/>
  <c r="L107" i="3"/>
  <c r="M107" i="3" s="1"/>
  <c r="L112" i="3"/>
  <c r="L113" i="3"/>
  <c r="L115" i="3"/>
  <c r="M115" i="3" s="1"/>
  <c r="L116" i="3"/>
  <c r="M116" i="3" s="1"/>
  <c r="L117" i="3"/>
  <c r="M117" i="3" s="1"/>
  <c r="L118" i="3"/>
  <c r="M118" i="3" s="1"/>
  <c r="L65" i="2"/>
  <c r="M65" i="2" s="1"/>
  <c r="H91" i="2"/>
  <c r="L91" i="2" s="1"/>
  <c r="M91" i="2" s="1"/>
  <c r="H92" i="2"/>
  <c r="L92" i="2" s="1"/>
  <c r="M92" i="2" s="1"/>
  <c r="H93" i="2"/>
  <c r="L93" i="2"/>
  <c r="M93" i="2" s="1"/>
  <c r="H94" i="2"/>
  <c r="L94" i="2"/>
  <c r="M94" i="2"/>
  <c r="H95" i="2"/>
  <c r="L95" i="2"/>
  <c r="M95" i="2"/>
  <c r="H96" i="2"/>
  <c r="L96" i="2" s="1"/>
  <c r="M96" i="2" s="1"/>
  <c r="H101" i="2"/>
  <c r="L101" i="2" s="1"/>
  <c r="M101" i="2" s="1"/>
  <c r="H102" i="2"/>
  <c r="L102" i="2" s="1"/>
  <c r="M102" i="2" s="1"/>
  <c r="H103" i="2"/>
  <c r="L103" i="2" s="1"/>
  <c r="M103" i="2" s="1"/>
  <c r="H104" i="2"/>
  <c r="L104" i="2"/>
  <c r="M104" i="2"/>
  <c r="H105" i="2"/>
  <c r="L105" i="2"/>
  <c r="M105" i="2"/>
  <c r="H106" i="2"/>
  <c r="L106" i="2" s="1"/>
  <c r="M106" i="2" s="1"/>
  <c r="H107" i="2"/>
  <c r="L107" i="2"/>
  <c r="M107" i="2" s="1"/>
  <c r="H110" i="2"/>
  <c r="L110" i="2" s="1"/>
  <c r="M110" i="2" s="1"/>
  <c r="H111" i="2"/>
  <c r="L111" i="2" s="1"/>
  <c r="M111" i="2" s="1"/>
  <c r="G112" i="34" s="1"/>
  <c r="G112" i="36" s="1"/>
  <c r="H112" i="2"/>
  <c r="L112" i="2" s="1"/>
  <c r="M112" i="2" s="1"/>
  <c r="G113" i="34" s="1"/>
  <c r="G113" i="36" s="1"/>
  <c r="H113" i="2"/>
  <c r="L113" i="2"/>
  <c r="M113" i="2"/>
  <c r="G114" i="34" s="1"/>
  <c r="G114" i="36" s="1"/>
  <c r="H115" i="2"/>
  <c r="L115" i="2" s="1"/>
  <c r="M115" i="2" s="1"/>
  <c r="H116" i="2"/>
  <c r="L116" i="2"/>
  <c r="M116" i="2" s="1"/>
  <c r="H117" i="2"/>
  <c r="L117" i="2"/>
  <c r="M117" i="2"/>
  <c r="H118" i="2"/>
  <c r="L118" i="2" s="1"/>
  <c r="M118" i="2" s="1"/>
  <c r="L109" i="1"/>
  <c r="M109" i="1" s="1"/>
  <c r="F111" i="34" s="1"/>
  <c r="H110" i="1"/>
  <c r="L110" i="1" s="1"/>
  <c r="M110" i="1" s="1"/>
  <c r="F112" i="36" s="1"/>
  <c r="H111" i="1"/>
  <c r="L111" i="1" s="1"/>
  <c r="M111" i="1" s="1"/>
  <c r="F113" i="36" s="1"/>
  <c r="H112" i="1"/>
  <c r="L112" i="1" s="1"/>
  <c r="M112" i="1" s="1"/>
  <c r="F114" i="36" s="1"/>
  <c r="H114" i="1"/>
  <c r="L114" i="1" s="1"/>
  <c r="M114" i="1" s="1"/>
  <c r="H115" i="1"/>
  <c r="L115" i="1"/>
  <c r="M115" i="1" s="1"/>
  <c r="H116" i="1"/>
  <c r="L116" i="1" s="1"/>
  <c r="M116" i="1" s="1"/>
  <c r="H102" i="1"/>
  <c r="L102" i="1" s="1"/>
  <c r="M102" i="1" s="1"/>
  <c r="F103" i="34" s="1"/>
  <c r="F103" i="36" s="1"/>
  <c r="H103" i="1"/>
  <c r="L103" i="1" s="1"/>
  <c r="M103" i="1" s="1"/>
  <c r="F104" i="34" s="1"/>
  <c r="F104" i="36" s="1"/>
  <c r="H104" i="1"/>
  <c r="L104" i="1"/>
  <c r="M104" i="1" s="1"/>
  <c r="H105" i="1"/>
  <c r="L105" i="1" s="1"/>
  <c r="M105" i="1" s="1"/>
  <c r="H106" i="1"/>
  <c r="L106" i="1"/>
  <c r="M106" i="1" s="1"/>
  <c r="H88" i="1"/>
  <c r="L88" i="1" s="1"/>
  <c r="M88" i="1" s="1"/>
  <c r="F89" i="34" s="1"/>
  <c r="H89" i="1"/>
  <c r="L89" i="1" s="1"/>
  <c r="M89" i="1" s="1"/>
  <c r="F90" i="34" s="1"/>
  <c r="F90" i="36" s="1"/>
  <c r="H90" i="1"/>
  <c r="L90" i="1"/>
  <c r="M90" i="1" s="1"/>
  <c r="F91" i="34" s="1"/>
  <c r="F91" i="36" s="1"/>
  <c r="H91" i="1"/>
  <c r="L91" i="1"/>
  <c r="M91" i="1" s="1"/>
  <c r="F92" i="34" s="1"/>
  <c r="F92" i="36" s="1"/>
  <c r="H92" i="1"/>
  <c r="L92" i="1" s="1"/>
  <c r="M92" i="1" s="1"/>
  <c r="F93" i="34" s="1"/>
  <c r="F93" i="36" s="1"/>
  <c r="H93" i="1"/>
  <c r="L93" i="1" s="1"/>
  <c r="M93" i="1" s="1"/>
  <c r="H94" i="1"/>
  <c r="L94" i="1" s="1"/>
  <c r="M94" i="1" s="1"/>
  <c r="H95" i="1"/>
  <c r="L95" i="1" s="1"/>
  <c r="M95" i="1" s="1"/>
  <c r="H96" i="1"/>
  <c r="L96" i="1" s="1"/>
  <c r="M96" i="1" s="1"/>
  <c r="L65" i="1"/>
  <c r="M65" i="1" s="1"/>
  <c r="H65" i="1"/>
  <c r="F68" i="37"/>
  <c r="G68" i="37"/>
  <c r="H68" i="37"/>
  <c r="I68" i="37"/>
  <c r="J68" i="37"/>
  <c r="K68" i="37"/>
  <c r="L68" i="37"/>
  <c r="M68" i="37"/>
  <c r="N68" i="37"/>
  <c r="O68" i="37"/>
  <c r="P68" i="37"/>
  <c r="Q68" i="37"/>
  <c r="R68" i="37"/>
  <c r="S68" i="37"/>
  <c r="T68" i="37"/>
  <c r="U68" i="37"/>
  <c r="V68" i="37"/>
  <c r="W68" i="37"/>
  <c r="X68" i="37"/>
  <c r="Y68" i="37"/>
  <c r="Z68" i="37"/>
  <c r="AA68" i="37"/>
  <c r="AB68" i="37"/>
  <c r="AC68" i="37"/>
  <c r="AD68" i="37"/>
  <c r="AE68" i="37"/>
  <c r="AF68" i="37"/>
  <c r="AG68" i="37"/>
  <c r="AH68" i="37"/>
  <c r="AI68" i="37"/>
  <c r="AJ68" i="37"/>
  <c r="AK68" i="37"/>
  <c r="AL68" i="37"/>
  <c r="AM68" i="37"/>
  <c r="AN68" i="37"/>
  <c r="F69" i="37"/>
  <c r="G69" i="37"/>
  <c r="H69" i="37"/>
  <c r="I69" i="37"/>
  <c r="J69" i="37"/>
  <c r="K69" i="37"/>
  <c r="L69" i="37"/>
  <c r="M69" i="37"/>
  <c r="N69" i="37"/>
  <c r="O69" i="37"/>
  <c r="P69" i="37"/>
  <c r="Q69" i="37"/>
  <c r="R69" i="37"/>
  <c r="S69" i="37"/>
  <c r="T69" i="37"/>
  <c r="U69" i="37"/>
  <c r="V69" i="37"/>
  <c r="W69" i="37"/>
  <c r="X69" i="37"/>
  <c r="Y69" i="37"/>
  <c r="Z69" i="37"/>
  <c r="AA69" i="37"/>
  <c r="AB69" i="37"/>
  <c r="AC69" i="37"/>
  <c r="AD69" i="37"/>
  <c r="AE69" i="37"/>
  <c r="AF69" i="37"/>
  <c r="AG69" i="37"/>
  <c r="AH69" i="37"/>
  <c r="AI69" i="37"/>
  <c r="AJ69" i="37"/>
  <c r="AK69" i="37"/>
  <c r="AL69" i="37"/>
  <c r="AM69" i="37"/>
  <c r="AN69" i="37"/>
  <c r="F115" i="36"/>
  <c r="G115" i="34"/>
  <c r="G115" i="36" s="1"/>
  <c r="H115" i="34"/>
  <c r="H115" i="36" s="1"/>
  <c r="I115" i="34"/>
  <c r="I115" i="36" s="1"/>
  <c r="J115" i="34"/>
  <c r="J115" i="36" s="1"/>
  <c r="K115" i="34"/>
  <c r="K115" i="36" s="1"/>
  <c r="L115" i="34"/>
  <c r="L115" i="36" s="1"/>
  <c r="F116" i="36"/>
  <c r="F116" i="35" s="1"/>
  <c r="G116" i="34"/>
  <c r="G116" i="36" s="1"/>
  <c r="H116" i="34"/>
  <c r="H116" i="36" s="1"/>
  <c r="I116" i="34"/>
  <c r="I116" i="36" s="1"/>
  <c r="J116" i="34"/>
  <c r="J116" i="36" s="1"/>
  <c r="K116" i="34"/>
  <c r="K116" i="36" s="1"/>
  <c r="L116" i="34"/>
  <c r="L116" i="36" s="1"/>
  <c r="F117" i="36"/>
  <c r="F117" i="35" s="1"/>
  <c r="G117" i="34"/>
  <c r="G117" i="36" s="1"/>
  <c r="H117" i="34"/>
  <c r="H117" i="36" s="1"/>
  <c r="I117" i="34"/>
  <c r="I117" i="36" s="1"/>
  <c r="J117" i="34"/>
  <c r="J117" i="36" s="1"/>
  <c r="K117" i="34"/>
  <c r="K117" i="36" s="1"/>
  <c r="L117" i="34"/>
  <c r="L117" i="36" s="1"/>
  <c r="F118" i="36"/>
  <c r="F118" i="35" s="1"/>
  <c r="G118" i="34"/>
  <c r="G118" i="36" s="1"/>
  <c r="H118" i="34"/>
  <c r="H118" i="36" s="1"/>
  <c r="I118" i="34"/>
  <c r="I118" i="36" s="1"/>
  <c r="J118" i="34"/>
  <c r="J118" i="36" s="1"/>
  <c r="K118" i="34"/>
  <c r="K118" i="36" s="1"/>
  <c r="L118" i="34"/>
  <c r="L118" i="36" s="1"/>
  <c r="K103" i="34"/>
  <c r="K103" i="36" s="1"/>
  <c r="F105" i="34"/>
  <c r="F105" i="36" s="1"/>
  <c r="F105" i="35" s="1"/>
  <c r="G105" i="34"/>
  <c r="G105" i="36" s="1"/>
  <c r="H105" i="34"/>
  <c r="H105" i="36" s="1"/>
  <c r="I105" i="34"/>
  <c r="I105" i="36" s="1"/>
  <c r="J105" i="34"/>
  <c r="J105" i="36" s="1"/>
  <c r="K105" i="34"/>
  <c r="K105" i="36" s="1"/>
  <c r="L105" i="34"/>
  <c r="L105" i="36" s="1"/>
  <c r="F106" i="34"/>
  <c r="F106" i="36" s="1"/>
  <c r="F106" i="35" s="1"/>
  <c r="G106" i="34"/>
  <c r="G106" i="36" s="1"/>
  <c r="H106" i="34"/>
  <c r="H106" i="36" s="1"/>
  <c r="I106" i="34"/>
  <c r="I106" i="36" s="1"/>
  <c r="J106" i="34"/>
  <c r="J106" i="36" s="1"/>
  <c r="K106" i="34"/>
  <c r="K106" i="36" s="1"/>
  <c r="L106" i="34"/>
  <c r="L106" i="36" s="1"/>
  <c r="F107" i="34"/>
  <c r="F107" i="36" s="1"/>
  <c r="F107" i="35" s="1"/>
  <c r="G107" i="34"/>
  <c r="G107" i="36" s="1"/>
  <c r="H107" i="34"/>
  <c r="H107" i="36" s="1"/>
  <c r="I107" i="34"/>
  <c r="I107" i="36" s="1"/>
  <c r="J107" i="34"/>
  <c r="J107" i="36" s="1"/>
  <c r="K107" i="34"/>
  <c r="K107" i="36" s="1"/>
  <c r="L107" i="34"/>
  <c r="L107" i="36" s="1"/>
  <c r="F108" i="34"/>
  <c r="F108" i="36" s="1"/>
  <c r="F108" i="35" s="1"/>
  <c r="G108" i="34"/>
  <c r="G108" i="36" s="1"/>
  <c r="H108" i="34"/>
  <c r="H108" i="36" s="1"/>
  <c r="I108" i="34"/>
  <c r="I108" i="36" s="1"/>
  <c r="J108" i="34"/>
  <c r="J108" i="36" s="1"/>
  <c r="K108" i="34"/>
  <c r="K108" i="36" s="1"/>
  <c r="L108" i="34"/>
  <c r="L108" i="36" s="1"/>
  <c r="K88" i="34"/>
  <c r="L88" i="34"/>
  <c r="K89" i="34"/>
  <c r="L89" i="34"/>
  <c r="K90" i="34"/>
  <c r="K90" i="36" s="1"/>
  <c r="L90" i="34"/>
  <c r="L90" i="36" s="1"/>
  <c r="K91" i="34"/>
  <c r="K91" i="36" s="1"/>
  <c r="L91" i="34"/>
  <c r="L91" i="36" s="1"/>
  <c r="K92" i="34"/>
  <c r="K92" i="36" s="1"/>
  <c r="L92" i="34"/>
  <c r="L92" i="36" s="1"/>
  <c r="F94" i="34"/>
  <c r="F94" i="36" s="1"/>
  <c r="F94" i="35" s="1"/>
  <c r="G94" i="34"/>
  <c r="G94" i="36" s="1"/>
  <c r="H94" i="34"/>
  <c r="H94" i="36" s="1"/>
  <c r="I94" i="34"/>
  <c r="I94" i="36" s="1"/>
  <c r="J94" i="34"/>
  <c r="J94" i="36" s="1"/>
  <c r="K94" i="34"/>
  <c r="K94" i="36" s="1"/>
  <c r="L94" i="34"/>
  <c r="L94" i="36" s="1"/>
  <c r="F95" i="34"/>
  <c r="F95" i="36" s="1"/>
  <c r="F95" i="35" s="1"/>
  <c r="G95" i="34"/>
  <c r="G95" i="36" s="1"/>
  <c r="H95" i="34"/>
  <c r="H95" i="36" s="1"/>
  <c r="I95" i="34"/>
  <c r="I95" i="36" s="1"/>
  <c r="J95" i="34"/>
  <c r="J95" i="36" s="1"/>
  <c r="K95" i="34"/>
  <c r="K95" i="36" s="1"/>
  <c r="L95" i="34"/>
  <c r="L95" i="36" s="1"/>
  <c r="F96" i="34"/>
  <c r="F96" i="36" s="1"/>
  <c r="F96" i="35" s="1"/>
  <c r="G96" i="34"/>
  <c r="G96" i="36" s="1"/>
  <c r="H96" i="34"/>
  <c r="H96" i="36" s="1"/>
  <c r="I96" i="34"/>
  <c r="I96" i="36" s="1"/>
  <c r="J96" i="34"/>
  <c r="J96" i="36" s="1"/>
  <c r="K96" i="34"/>
  <c r="K96" i="36" s="1"/>
  <c r="L96" i="34"/>
  <c r="L96" i="36" s="1"/>
  <c r="F97" i="34"/>
  <c r="F97" i="36" s="1"/>
  <c r="F97" i="35" s="1"/>
  <c r="G97" i="34"/>
  <c r="G97" i="36" s="1"/>
  <c r="H97" i="34"/>
  <c r="H97" i="36" s="1"/>
  <c r="I97" i="34"/>
  <c r="I97" i="36" s="1"/>
  <c r="J97" i="34"/>
  <c r="J97" i="36" s="1"/>
  <c r="K97" i="34"/>
  <c r="K97" i="36" s="1"/>
  <c r="L97" i="34"/>
  <c r="L97" i="36" s="1"/>
  <c r="F71" i="34"/>
  <c r="F71" i="36" s="1"/>
  <c r="G71" i="34"/>
  <c r="G71" i="36" s="1"/>
  <c r="J71" i="34"/>
  <c r="J71" i="36" s="1"/>
  <c r="F63" i="37"/>
  <c r="G63" i="37"/>
  <c r="H63" i="37"/>
  <c r="I63" i="37"/>
  <c r="J63" i="37"/>
  <c r="K63" i="37"/>
  <c r="L63" i="37"/>
  <c r="M63" i="37"/>
  <c r="N63" i="37"/>
  <c r="O63" i="37"/>
  <c r="P63" i="37"/>
  <c r="Q63" i="37"/>
  <c r="R63" i="37"/>
  <c r="S63" i="37"/>
  <c r="T63" i="37"/>
  <c r="U63" i="37"/>
  <c r="V63" i="37"/>
  <c r="W63" i="37"/>
  <c r="X63" i="37"/>
  <c r="Y63" i="37"/>
  <c r="Z63" i="37"/>
  <c r="AA63" i="37"/>
  <c r="AB63" i="37"/>
  <c r="AC63" i="37"/>
  <c r="AD63" i="37"/>
  <c r="AE63" i="37"/>
  <c r="AF63" i="37"/>
  <c r="AG63" i="37"/>
  <c r="AH63" i="37"/>
  <c r="AI63" i="37"/>
  <c r="AJ63" i="37"/>
  <c r="AK63" i="37"/>
  <c r="AL63" i="37"/>
  <c r="AM63" i="37"/>
  <c r="AN63" i="37"/>
  <c r="F64" i="37"/>
  <c r="G64" i="37"/>
  <c r="H64" i="37"/>
  <c r="I64" i="37"/>
  <c r="J64" i="37"/>
  <c r="K64" i="37"/>
  <c r="L64" i="37"/>
  <c r="M64" i="37"/>
  <c r="N64" i="37"/>
  <c r="O64" i="37"/>
  <c r="P64" i="37"/>
  <c r="Q64" i="37"/>
  <c r="R64" i="37"/>
  <c r="S64" i="37"/>
  <c r="T64" i="37"/>
  <c r="U64" i="37"/>
  <c r="V64" i="37"/>
  <c r="W64" i="37"/>
  <c r="X64" i="37"/>
  <c r="Y64" i="37"/>
  <c r="Z64" i="37"/>
  <c r="AA64" i="37"/>
  <c r="AB64" i="37"/>
  <c r="AC64" i="37"/>
  <c r="AD64" i="37"/>
  <c r="AE64" i="37"/>
  <c r="AF64" i="37"/>
  <c r="AG64" i="37"/>
  <c r="AH64" i="37"/>
  <c r="AI64" i="37"/>
  <c r="AJ64" i="37"/>
  <c r="AK64" i="37"/>
  <c r="AL64" i="37"/>
  <c r="AM64" i="37"/>
  <c r="AN64" i="37"/>
  <c r="F65" i="37"/>
  <c r="G65" i="37"/>
  <c r="H65" i="37"/>
  <c r="I65" i="37"/>
  <c r="J65" i="37"/>
  <c r="K65" i="37"/>
  <c r="L65" i="37"/>
  <c r="M65" i="37"/>
  <c r="N65" i="37"/>
  <c r="O65" i="37"/>
  <c r="P65" i="37"/>
  <c r="Q65" i="37"/>
  <c r="R65" i="37"/>
  <c r="S65" i="37"/>
  <c r="T65" i="37"/>
  <c r="U65" i="37"/>
  <c r="V65" i="37"/>
  <c r="W65" i="37"/>
  <c r="X65" i="37"/>
  <c r="Y65" i="37"/>
  <c r="Z65" i="37"/>
  <c r="AA65" i="37"/>
  <c r="AB65" i="37"/>
  <c r="AC65" i="37"/>
  <c r="AD65" i="37"/>
  <c r="AE65" i="37"/>
  <c r="AF65" i="37"/>
  <c r="AG65" i="37"/>
  <c r="AH65" i="37"/>
  <c r="AI65" i="37"/>
  <c r="AJ65" i="37"/>
  <c r="AK65" i="37"/>
  <c r="AL65" i="37"/>
  <c r="AM65" i="37"/>
  <c r="AN65" i="37"/>
  <c r="F65" i="34"/>
  <c r="F65" i="36" s="1"/>
  <c r="G65" i="34"/>
  <c r="G65" i="36" s="1"/>
  <c r="H65" i="34"/>
  <c r="H65" i="36" s="1"/>
  <c r="K65" i="34"/>
  <c r="K65" i="36" s="1"/>
  <c r="L65" i="34"/>
  <c r="L65" i="36" s="1"/>
  <c r="F71" i="35" l="1"/>
  <c r="N95" i="38"/>
  <c r="F95" i="38"/>
  <c r="F105" i="38"/>
  <c r="N105" i="38"/>
  <c r="F116" i="38"/>
  <c r="N116" i="38"/>
  <c r="F96" i="38"/>
  <c r="N96" i="38"/>
  <c r="N106" i="38"/>
  <c r="F106" i="38"/>
  <c r="F117" i="38"/>
  <c r="N117" i="38"/>
  <c r="F97" i="38"/>
  <c r="N97" i="38"/>
  <c r="N107" i="38"/>
  <c r="F107" i="38"/>
  <c r="N118" i="38"/>
  <c r="F118" i="38"/>
  <c r="N94" i="38"/>
  <c r="F94" i="38"/>
  <c r="F108" i="38"/>
  <c r="N108" i="38"/>
  <c r="F115" i="35"/>
  <c r="F65" i="35"/>
  <c r="M113" i="3"/>
  <c r="H114" i="34" s="1"/>
  <c r="H114" i="36" s="1"/>
  <c r="F114" i="35" s="1"/>
  <c r="M112" i="3"/>
  <c r="H113" i="34" s="1"/>
  <c r="H113" i="36" s="1"/>
  <c r="K108" i="35"/>
  <c r="G108" i="35"/>
  <c r="J107" i="35"/>
  <c r="H105" i="35"/>
  <c r="K104" i="35"/>
  <c r="G104" i="35"/>
  <c r="J103" i="35"/>
  <c r="H118" i="35"/>
  <c r="K117" i="35"/>
  <c r="G117" i="35"/>
  <c r="J116" i="35"/>
  <c r="I115" i="35"/>
  <c r="H114" i="35"/>
  <c r="K113" i="35"/>
  <c r="G113" i="35"/>
  <c r="J112" i="35"/>
  <c r="G91" i="35"/>
  <c r="J108" i="35"/>
  <c r="H106" i="35"/>
  <c r="K105" i="35"/>
  <c r="G105" i="35"/>
  <c r="J104" i="35"/>
  <c r="K118" i="35"/>
  <c r="G118" i="35"/>
  <c r="J117" i="35"/>
  <c r="I116" i="35"/>
  <c r="H115" i="35"/>
  <c r="K114" i="35"/>
  <c r="G114" i="35"/>
  <c r="J113" i="35"/>
  <c r="I112" i="35"/>
  <c r="J91" i="35"/>
  <c r="H107" i="35"/>
  <c r="K106" i="35"/>
  <c r="G106" i="35"/>
  <c r="J105" i="35"/>
  <c r="K102" i="35"/>
  <c r="G102" i="35"/>
  <c r="J118" i="35"/>
  <c r="I117" i="35"/>
  <c r="H116" i="35"/>
  <c r="K115" i="35"/>
  <c r="G115" i="35"/>
  <c r="J114" i="35"/>
  <c r="I113" i="35"/>
  <c r="H108" i="35"/>
  <c r="K107" i="35"/>
  <c r="G107" i="35"/>
  <c r="J106" i="35"/>
  <c r="K103" i="35"/>
  <c r="G103" i="35"/>
  <c r="J102" i="35"/>
  <c r="I118" i="35"/>
  <c r="H117" i="35"/>
  <c r="K116" i="35"/>
  <c r="G116" i="35"/>
  <c r="J115" i="35"/>
  <c r="I114" i="35"/>
  <c r="H113" i="35"/>
  <c r="K112" i="35"/>
  <c r="G112" i="35"/>
  <c r="I102" i="35"/>
  <c r="H103" i="35"/>
  <c r="H112" i="35"/>
  <c r="H102" i="35"/>
  <c r="I106" i="35"/>
  <c r="K91" i="35"/>
  <c r="I105" i="35"/>
  <c r="I108" i="35"/>
  <c r="H104" i="35"/>
  <c r="I104" i="35"/>
  <c r="I107" i="35"/>
  <c r="I103" i="35"/>
  <c r="G94" i="35"/>
  <c r="K97" i="35"/>
  <c r="G95" i="35"/>
  <c r="H91" i="35"/>
  <c r="K94" i="35"/>
  <c r="AP68" i="37"/>
  <c r="H68" i="35" s="1"/>
  <c r="G97" i="35"/>
  <c r="K96" i="35"/>
  <c r="G96" i="35"/>
  <c r="K95" i="35"/>
  <c r="K93" i="35"/>
  <c r="G93" i="35"/>
  <c r="K92" i="35"/>
  <c r="G92" i="35"/>
  <c r="I97" i="35"/>
  <c r="J97" i="35"/>
  <c r="H93" i="35"/>
  <c r="I93" i="35"/>
  <c r="J93" i="35"/>
  <c r="H96" i="35"/>
  <c r="I96" i="35"/>
  <c r="J96" i="35"/>
  <c r="H92" i="35"/>
  <c r="I92" i="35"/>
  <c r="J92" i="35"/>
  <c r="H94" i="35"/>
  <c r="I94" i="35"/>
  <c r="J94" i="35"/>
  <c r="I91" i="35"/>
  <c r="H97" i="35"/>
  <c r="H95" i="35"/>
  <c r="I95" i="35"/>
  <c r="J95" i="35"/>
  <c r="AP69" i="37"/>
  <c r="H69" i="35" s="1"/>
  <c r="H70" i="35"/>
  <c r="AP64" i="37"/>
  <c r="H64" i="35" s="1"/>
  <c r="AP63" i="37"/>
  <c r="H63" i="35" s="1"/>
  <c r="AP65" i="37"/>
  <c r="H65" i="35" s="1"/>
  <c r="I70" i="35"/>
  <c r="J70" i="35"/>
  <c r="K70" i="35"/>
  <c r="G70" i="35"/>
  <c r="AQ69" i="37"/>
  <c r="I69" i="35" s="1"/>
  <c r="AR69" i="37"/>
  <c r="J69" i="35" s="1"/>
  <c r="AS69" i="37"/>
  <c r="K69" i="35" s="1"/>
  <c r="AO69" i="37"/>
  <c r="G69" i="35" s="1"/>
  <c r="AQ68" i="37"/>
  <c r="I68" i="35" s="1"/>
  <c r="AR68" i="37"/>
  <c r="J68" i="35" s="1"/>
  <c r="AS68" i="37"/>
  <c r="K68" i="35" s="1"/>
  <c r="AO68" i="37"/>
  <c r="G68" i="35" s="1"/>
  <c r="AR63" i="37"/>
  <c r="J63" i="35" s="1"/>
  <c r="AQ63" i="37"/>
  <c r="I63" i="35" s="1"/>
  <c r="AS63" i="37"/>
  <c r="K63" i="35" s="1"/>
  <c r="AQ65" i="37"/>
  <c r="I65" i="35" s="1"/>
  <c r="AR65" i="37"/>
  <c r="J65" i="35" s="1"/>
  <c r="AS65" i="37"/>
  <c r="K65" i="35" s="1"/>
  <c r="AO65" i="37"/>
  <c r="G65" i="35" s="1"/>
  <c r="AO63" i="37"/>
  <c r="G63" i="35" s="1"/>
  <c r="AQ64" i="37"/>
  <c r="I64" i="35" s="1"/>
  <c r="AR64" i="37"/>
  <c r="J64" i="35" s="1"/>
  <c r="AS64" i="37"/>
  <c r="K64" i="35" s="1"/>
  <c r="AO64" i="37"/>
  <c r="G64" i="35" s="1"/>
  <c r="M108" i="1"/>
  <c r="L108" i="1"/>
  <c r="H108" i="1"/>
  <c r="H107" i="1"/>
  <c r="L107" i="1" s="1"/>
  <c r="M107" i="1" s="1"/>
  <c r="F109" i="34" s="1"/>
  <c r="H101" i="1"/>
  <c r="L101" i="1" s="1"/>
  <c r="M101" i="1" s="1"/>
  <c r="F102" i="34" s="1"/>
  <c r="F102" i="36" s="1"/>
  <c r="H100" i="1"/>
  <c r="L100" i="1" s="1"/>
  <c r="M100" i="1" s="1"/>
  <c r="F101" i="34" s="1"/>
  <c r="H99" i="1"/>
  <c r="L99" i="1" s="1"/>
  <c r="M99" i="1" s="1"/>
  <c r="F100" i="34" s="1"/>
  <c r="H98" i="1"/>
  <c r="L98" i="1" s="1"/>
  <c r="M98" i="1" s="1"/>
  <c r="F99" i="34" s="1"/>
  <c r="H97" i="1"/>
  <c r="L97" i="1" s="1"/>
  <c r="M97" i="1" s="1"/>
  <c r="F98" i="34" s="1"/>
  <c r="H87" i="1"/>
  <c r="L87" i="1" s="1"/>
  <c r="M87" i="1" s="1"/>
  <c r="F88" i="34" s="1"/>
  <c r="H86" i="1"/>
  <c r="L86" i="1" s="1"/>
  <c r="M86" i="1" s="1"/>
  <c r="F87" i="34" s="1"/>
  <c r="H85" i="1"/>
  <c r="L85" i="1" s="1"/>
  <c r="M85" i="1" s="1"/>
  <c r="F86" i="34" s="1"/>
  <c r="L84" i="1"/>
  <c r="M84" i="1" s="1"/>
  <c r="F85" i="34" s="1"/>
  <c r="H84" i="1"/>
  <c r="H83" i="1"/>
  <c r="L83" i="1" s="1"/>
  <c r="M83" i="1" s="1"/>
  <c r="H82" i="1"/>
  <c r="L82" i="1" s="1"/>
  <c r="M82" i="1" s="1"/>
  <c r="F83" i="34" s="1"/>
  <c r="M81" i="1"/>
  <c r="F82" i="34" s="1"/>
  <c r="L81" i="1"/>
  <c r="H81" i="1"/>
  <c r="H80" i="1"/>
  <c r="L80" i="1" s="1"/>
  <c r="M80" i="1" s="1"/>
  <c r="F81" i="34" s="1"/>
  <c r="H79" i="1"/>
  <c r="L79" i="1" s="1"/>
  <c r="M79" i="1" s="1"/>
  <c r="F80" i="34" s="1"/>
  <c r="H78" i="1"/>
  <c r="L78" i="1" s="1"/>
  <c r="M78" i="1" s="1"/>
  <c r="H77" i="1"/>
  <c r="L77" i="1" s="1"/>
  <c r="M77" i="1" s="1"/>
  <c r="F78" i="34" s="1"/>
  <c r="H76" i="1"/>
  <c r="L76" i="1" s="1"/>
  <c r="M76" i="1" s="1"/>
  <c r="F77" i="34" s="1"/>
  <c r="L75" i="1"/>
  <c r="M75" i="1" s="1"/>
  <c r="F76" i="34" s="1"/>
  <c r="L74" i="1"/>
  <c r="M74" i="1" s="1"/>
  <c r="F75" i="34" s="1"/>
  <c r="H73" i="1"/>
  <c r="L73" i="1" s="1"/>
  <c r="M73" i="1" s="1"/>
  <c r="F74" i="34" s="1"/>
  <c r="L72" i="1"/>
  <c r="M72" i="1" s="1"/>
  <c r="H72" i="1"/>
  <c r="H70" i="1"/>
  <c r="L70" i="1" s="1"/>
  <c r="M70" i="1" s="1"/>
  <c r="F70" i="34" s="1"/>
  <c r="F70" i="36" s="1"/>
  <c r="H69" i="1"/>
  <c r="L69" i="1" s="1"/>
  <c r="M69" i="1" s="1"/>
  <c r="F69" i="34" s="1"/>
  <c r="F69" i="36" s="1"/>
  <c r="H68" i="1"/>
  <c r="L68" i="1" s="1"/>
  <c r="M68" i="1" s="1"/>
  <c r="F68" i="34" s="1"/>
  <c r="H67" i="1"/>
  <c r="L67" i="1" s="1"/>
  <c r="M67" i="1" s="1"/>
  <c r="F67" i="34" s="1"/>
  <c r="H66" i="1"/>
  <c r="L66" i="1" s="1"/>
  <c r="M66" i="1" s="1"/>
  <c r="H64" i="1"/>
  <c r="L64" i="1" s="1"/>
  <c r="M64" i="1" s="1"/>
  <c r="H63" i="1"/>
  <c r="L63" i="1" s="1"/>
  <c r="M63" i="1" s="1"/>
  <c r="F63" i="34" s="1"/>
  <c r="F63" i="36" s="1"/>
  <c r="H62" i="1"/>
  <c r="L62" i="1" s="1"/>
  <c r="M62" i="1" s="1"/>
  <c r="F62" i="34" s="1"/>
  <c r="F62" i="36" s="1"/>
  <c r="H61" i="1"/>
  <c r="L61" i="1" s="1"/>
  <c r="M61" i="1" s="1"/>
  <c r="F61" i="34" s="1"/>
  <c r="F61" i="36" s="1"/>
  <c r="H60" i="1"/>
  <c r="L60" i="1" s="1"/>
  <c r="M60" i="1" s="1"/>
  <c r="F60" i="34" s="1"/>
  <c r="H59" i="1"/>
  <c r="L59" i="1" s="1"/>
  <c r="M59" i="1" s="1"/>
  <c r="F59" i="34" s="1"/>
  <c r="F59" i="36" s="1"/>
  <c r="L58" i="1"/>
  <c r="M58" i="1" s="1"/>
  <c r="F58" i="34" s="1"/>
  <c r="F58" i="36" s="1"/>
  <c r="H58" i="1"/>
  <c r="H57" i="1"/>
  <c r="L57" i="1" s="1"/>
  <c r="M57" i="1" s="1"/>
  <c r="F57" i="34" s="1"/>
  <c r="F57" i="36" s="1"/>
  <c r="H56" i="1"/>
  <c r="L56" i="1" s="1"/>
  <c r="M56" i="1" s="1"/>
  <c r="F56" i="34" s="1"/>
  <c r="H55" i="1"/>
  <c r="L55" i="1" s="1"/>
  <c r="M55" i="1" s="1"/>
  <c r="F55" i="34" s="1"/>
  <c r="H54" i="1"/>
  <c r="L54" i="1" s="1"/>
  <c r="M54" i="1" s="1"/>
  <c r="F54" i="34" s="1"/>
  <c r="H53" i="1"/>
  <c r="L53" i="1" s="1"/>
  <c r="M53" i="1" s="1"/>
  <c r="F53" i="34" s="1"/>
  <c r="H52" i="1"/>
  <c r="L52" i="1" s="1"/>
  <c r="M52" i="1" s="1"/>
  <c r="F52" i="34" s="1"/>
  <c r="L51" i="1"/>
  <c r="M51" i="1" s="1"/>
  <c r="F51" i="34" s="1"/>
  <c r="H51" i="1"/>
  <c r="H50" i="1"/>
  <c r="L50" i="1" s="1"/>
  <c r="M50" i="1" s="1"/>
  <c r="F50" i="34" s="1"/>
  <c r="H49" i="1"/>
  <c r="L49" i="1" s="1"/>
  <c r="M49" i="1" s="1"/>
  <c r="F49" i="34" s="1"/>
  <c r="H48" i="1"/>
  <c r="L48" i="1" s="1"/>
  <c r="M48" i="1" s="1"/>
  <c r="F48" i="34" s="1"/>
  <c r="H47" i="1"/>
  <c r="L47" i="1" s="1"/>
  <c r="M47" i="1" s="1"/>
  <c r="F47" i="34" s="1"/>
  <c r="H46" i="1"/>
  <c r="L46" i="1" s="1"/>
  <c r="M46" i="1" s="1"/>
  <c r="F46" i="34" s="1"/>
  <c r="M45" i="1"/>
  <c r="F45" i="34" s="1"/>
  <c r="H44" i="1"/>
  <c r="L44" i="1" s="1"/>
  <c r="M44" i="1" s="1"/>
  <c r="F44" i="34" s="1"/>
  <c r="F44" i="36" s="1"/>
  <c r="H43" i="1"/>
  <c r="L43" i="1" s="1"/>
  <c r="M43" i="1" s="1"/>
  <c r="F43" i="34" s="1"/>
  <c r="F43" i="36" s="1"/>
  <c r="H42" i="1"/>
  <c r="L42" i="1" s="1"/>
  <c r="M42" i="1" s="1"/>
  <c r="F42" i="34" s="1"/>
  <c r="F42" i="36" s="1"/>
  <c r="H41" i="1"/>
  <c r="L41" i="1" s="1"/>
  <c r="M41" i="1" s="1"/>
  <c r="F41" i="34" s="1"/>
  <c r="H40" i="1"/>
  <c r="L40" i="1" s="1"/>
  <c r="M40" i="1" s="1"/>
  <c r="F40" i="34" s="1"/>
  <c r="H39" i="1"/>
  <c r="L39" i="1" s="1"/>
  <c r="M39" i="1" s="1"/>
  <c r="F39" i="34" s="1"/>
  <c r="H38" i="1"/>
  <c r="L38" i="1" s="1"/>
  <c r="M38" i="1" s="1"/>
  <c r="F38" i="34" s="1"/>
  <c r="H37" i="1"/>
  <c r="L37" i="1" s="1"/>
  <c r="M37" i="1" s="1"/>
  <c r="F37" i="34" s="1"/>
  <c r="F36" i="34"/>
  <c r="H35" i="1"/>
  <c r="L35" i="1" s="1"/>
  <c r="M35" i="1" s="1"/>
  <c r="F35" i="34" s="1"/>
  <c r="H34" i="1"/>
  <c r="L34" i="1" s="1"/>
  <c r="M34" i="1" s="1"/>
  <c r="F34" i="34" s="1"/>
  <c r="H33" i="1"/>
  <c r="L33" i="1" s="1"/>
  <c r="M33" i="1" s="1"/>
  <c r="F33" i="34" s="1"/>
  <c r="H32" i="1"/>
  <c r="L32" i="1" s="1"/>
  <c r="M32" i="1" s="1"/>
  <c r="F32" i="34" s="1"/>
  <c r="H31" i="1"/>
  <c r="L31" i="1" s="1"/>
  <c r="M31" i="1" s="1"/>
  <c r="F31" i="34" s="1"/>
  <c r="H30" i="1"/>
  <c r="L30" i="1" s="1"/>
  <c r="M30" i="1" s="1"/>
  <c r="F30" i="34" s="1"/>
  <c r="H29" i="1"/>
  <c r="L29" i="1" s="1"/>
  <c r="M29" i="1" s="1"/>
  <c r="F29" i="34" s="1"/>
  <c r="L28" i="1"/>
  <c r="M28" i="1" s="1"/>
  <c r="F28" i="34" s="1"/>
  <c r="H28" i="1"/>
  <c r="H27" i="1"/>
  <c r="L27" i="1" s="1"/>
  <c r="M27" i="1" s="1"/>
  <c r="F27" i="34" s="1"/>
  <c r="H26" i="1"/>
  <c r="L26" i="1" s="1"/>
  <c r="M26" i="1" s="1"/>
  <c r="F26" i="34" s="1"/>
  <c r="H25" i="1"/>
  <c r="L25" i="1" s="1"/>
  <c r="M25" i="1" s="1"/>
  <c r="F25" i="34" s="1"/>
  <c r="H24" i="1"/>
  <c r="L24" i="1" s="1"/>
  <c r="M24" i="1" s="1"/>
  <c r="F24" i="34" s="1"/>
  <c r="H23" i="1"/>
  <c r="L23" i="1" s="1"/>
  <c r="M23" i="1" s="1"/>
  <c r="F23" i="34" s="1"/>
  <c r="H22" i="1"/>
  <c r="L22" i="1" s="1"/>
  <c r="M22" i="1" s="1"/>
  <c r="F22" i="34" s="1"/>
  <c r="H21" i="1"/>
  <c r="L21" i="1" s="1"/>
  <c r="M21" i="1" s="1"/>
  <c r="F21" i="34" s="1"/>
  <c r="L20" i="1"/>
  <c r="M20" i="1" s="1"/>
  <c r="F20" i="34" s="1"/>
  <c r="H19" i="1"/>
  <c r="L19" i="1" s="1"/>
  <c r="M19" i="1" s="1"/>
  <c r="F19" i="34" s="1"/>
  <c r="L18" i="1"/>
  <c r="M18" i="1" s="1"/>
  <c r="F18" i="34" s="1"/>
  <c r="H18" i="1"/>
  <c r="H17" i="1"/>
  <c r="L17" i="1" s="1"/>
  <c r="M17" i="1" s="1"/>
  <c r="F17" i="34" s="1"/>
  <c r="H16" i="1"/>
  <c r="L16" i="1" s="1"/>
  <c r="M16" i="1" s="1"/>
  <c r="F16" i="34" s="1"/>
  <c r="H15" i="1"/>
  <c r="L15" i="1" s="1"/>
  <c r="M15" i="1" s="1"/>
  <c r="F15" i="34" s="1"/>
  <c r="H14" i="1"/>
  <c r="L14" i="1" s="1"/>
  <c r="M14" i="1" s="1"/>
  <c r="F14" i="34" s="1"/>
  <c r="L13" i="1"/>
  <c r="M13" i="1" s="1"/>
  <c r="F13" i="34" s="1"/>
  <c r="H12" i="1"/>
  <c r="L12" i="1" s="1"/>
  <c r="M12" i="1" s="1"/>
  <c r="F12" i="34" s="1"/>
  <c r="H11" i="1"/>
  <c r="L11" i="1" s="1"/>
  <c r="M11" i="1" s="1"/>
  <c r="F11" i="34" s="1"/>
  <c r="H10" i="1"/>
  <c r="L10" i="1" s="1"/>
  <c r="M10" i="1" s="1"/>
  <c r="F10" i="34" s="1"/>
  <c r="H9" i="1"/>
  <c r="L9" i="1" s="1"/>
  <c r="M9" i="1" s="1"/>
  <c r="F9" i="34" s="1"/>
  <c r="H8" i="1"/>
  <c r="L8" i="1" s="1"/>
  <c r="M8" i="1" s="1"/>
  <c r="F8" i="34" s="1"/>
  <c r="H7" i="1"/>
  <c r="L7" i="1" s="1"/>
  <c r="M7" i="1" s="1"/>
  <c r="G111" i="34"/>
  <c r="H109" i="2"/>
  <c r="L109" i="2" s="1"/>
  <c r="M109" i="2" s="1"/>
  <c r="G110" i="34" s="1"/>
  <c r="H108" i="2"/>
  <c r="L108" i="2" s="1"/>
  <c r="M108" i="2" s="1"/>
  <c r="G109" i="34" s="1"/>
  <c r="G104" i="34"/>
  <c r="G104" i="36" s="1"/>
  <c r="G103" i="34"/>
  <c r="G103" i="36" s="1"/>
  <c r="G102" i="34"/>
  <c r="G102" i="36" s="1"/>
  <c r="H100" i="2"/>
  <c r="L100" i="2" s="1"/>
  <c r="M100" i="2" s="1"/>
  <c r="G101" i="34" s="1"/>
  <c r="H99" i="2"/>
  <c r="L99" i="2" s="1"/>
  <c r="M99" i="2" s="1"/>
  <c r="G100" i="34" s="1"/>
  <c r="H98" i="2"/>
  <c r="L98" i="2" s="1"/>
  <c r="M98" i="2" s="1"/>
  <c r="G99" i="34" s="1"/>
  <c r="H97" i="2"/>
  <c r="L97" i="2" s="1"/>
  <c r="M97" i="2" s="1"/>
  <c r="G98" i="34" s="1"/>
  <c r="G93" i="34"/>
  <c r="G93" i="36" s="1"/>
  <c r="F93" i="35" s="1"/>
  <c r="G92" i="34"/>
  <c r="G92" i="36" s="1"/>
  <c r="H90" i="2"/>
  <c r="L90" i="2" s="1"/>
  <c r="M90" i="2" s="1"/>
  <c r="G91" i="34" s="1"/>
  <c r="G91" i="36" s="1"/>
  <c r="H89" i="2"/>
  <c r="L89" i="2" s="1"/>
  <c r="M89" i="2" s="1"/>
  <c r="G90" i="34" s="1"/>
  <c r="G90" i="36" s="1"/>
  <c r="H88" i="2"/>
  <c r="L88" i="2" s="1"/>
  <c r="M88" i="2" s="1"/>
  <c r="G89" i="34" s="1"/>
  <c r="H87" i="2"/>
  <c r="L87" i="2" s="1"/>
  <c r="M87" i="2" s="1"/>
  <c r="G88" i="34" s="1"/>
  <c r="H86" i="2"/>
  <c r="L86" i="2" s="1"/>
  <c r="M86" i="2" s="1"/>
  <c r="G87" i="34" s="1"/>
  <c r="H85" i="2"/>
  <c r="L85" i="2" s="1"/>
  <c r="M85" i="2" s="1"/>
  <c r="G86" i="34" s="1"/>
  <c r="H84" i="2"/>
  <c r="L84" i="2" s="1"/>
  <c r="M84" i="2" s="1"/>
  <c r="G85" i="34" s="1"/>
  <c r="H83" i="2"/>
  <c r="L83" i="2" s="1"/>
  <c r="M83" i="2" s="1"/>
  <c r="G84" i="34" s="1"/>
  <c r="H82" i="2"/>
  <c r="L82" i="2" s="1"/>
  <c r="M82" i="2" s="1"/>
  <c r="G83" i="34" s="1"/>
  <c r="H81" i="2"/>
  <c r="L81" i="2" s="1"/>
  <c r="M81" i="2" s="1"/>
  <c r="G82" i="34" s="1"/>
  <c r="H80" i="2"/>
  <c r="L80" i="2" s="1"/>
  <c r="M80" i="2" s="1"/>
  <c r="G81" i="34" s="1"/>
  <c r="H79" i="2"/>
  <c r="L79" i="2" s="1"/>
  <c r="M79" i="2" s="1"/>
  <c r="G80" i="34" s="1"/>
  <c r="H78" i="2"/>
  <c r="L78" i="2" s="1"/>
  <c r="M78" i="2" s="1"/>
  <c r="G79" i="34" s="1"/>
  <c r="H77" i="2"/>
  <c r="L77" i="2" s="1"/>
  <c r="M77" i="2" s="1"/>
  <c r="G78" i="34" s="1"/>
  <c r="H76" i="2"/>
  <c r="L76" i="2" s="1"/>
  <c r="M76" i="2" s="1"/>
  <c r="G77" i="34" s="1"/>
  <c r="H75" i="2"/>
  <c r="L75" i="2" s="1"/>
  <c r="M75" i="2" s="1"/>
  <c r="G76" i="34" s="1"/>
  <c r="H74" i="2"/>
  <c r="L74" i="2" s="1"/>
  <c r="M74" i="2" s="1"/>
  <c r="G75" i="34" s="1"/>
  <c r="M73" i="2"/>
  <c r="L73" i="2"/>
  <c r="H73" i="2"/>
  <c r="L72" i="2"/>
  <c r="M72" i="2" s="1"/>
  <c r="H72" i="2"/>
  <c r="L70" i="2"/>
  <c r="M70" i="2" s="1"/>
  <c r="G70" i="34" s="1"/>
  <c r="G70" i="36" s="1"/>
  <c r="L69" i="2"/>
  <c r="M69" i="2" s="1"/>
  <c r="G69" i="34" s="1"/>
  <c r="G69" i="36" s="1"/>
  <c r="L68" i="2"/>
  <c r="M68" i="2" s="1"/>
  <c r="G68" i="34" s="1"/>
  <c r="L67" i="2"/>
  <c r="M67" i="2" s="1"/>
  <c r="G67" i="34" s="1"/>
  <c r="L66" i="2"/>
  <c r="M66" i="2" s="1"/>
  <c r="G66" i="34" s="1"/>
  <c r="G66" i="36" s="1"/>
  <c r="L64" i="2"/>
  <c r="M64" i="2" s="1"/>
  <c r="G64" i="34" s="1"/>
  <c r="G64" i="36" s="1"/>
  <c r="L63" i="2"/>
  <c r="M63" i="2" s="1"/>
  <c r="G63" i="34" s="1"/>
  <c r="G63" i="36" s="1"/>
  <c r="L62" i="2"/>
  <c r="M62" i="2" s="1"/>
  <c r="G62" i="34" s="1"/>
  <c r="G62" i="36" s="1"/>
  <c r="L61" i="2"/>
  <c r="M61" i="2" s="1"/>
  <c r="G61" i="34" s="1"/>
  <c r="G61" i="36" s="1"/>
  <c r="L60" i="2"/>
  <c r="M60" i="2" s="1"/>
  <c r="G60" i="34" s="1"/>
  <c r="L59" i="2"/>
  <c r="M59" i="2" s="1"/>
  <c r="G59" i="34" s="1"/>
  <c r="G59" i="36" s="1"/>
  <c r="L58" i="2"/>
  <c r="M58" i="2" s="1"/>
  <c r="G58" i="34" s="1"/>
  <c r="G58" i="36" s="1"/>
  <c r="L57" i="2"/>
  <c r="M57" i="2" s="1"/>
  <c r="G57" i="34" s="1"/>
  <c r="G57" i="36" s="1"/>
  <c r="L56" i="2"/>
  <c r="M56" i="2" s="1"/>
  <c r="G56" i="34" s="1"/>
  <c r="L55" i="2"/>
  <c r="M55" i="2" s="1"/>
  <c r="G55" i="34" s="1"/>
  <c r="L54" i="2"/>
  <c r="M54" i="2" s="1"/>
  <c r="G54" i="34" s="1"/>
  <c r="L53" i="2"/>
  <c r="M53" i="2" s="1"/>
  <c r="G53" i="34" s="1"/>
  <c r="L52" i="2"/>
  <c r="M52" i="2" s="1"/>
  <c r="G52" i="34" s="1"/>
  <c r="L51" i="2"/>
  <c r="M51" i="2" s="1"/>
  <c r="G51" i="34" s="1"/>
  <c r="L50" i="2"/>
  <c r="M50" i="2" s="1"/>
  <c r="G50" i="34" s="1"/>
  <c r="L49" i="2"/>
  <c r="M49" i="2" s="1"/>
  <c r="G49" i="34" s="1"/>
  <c r="L48" i="2"/>
  <c r="M48" i="2" s="1"/>
  <c r="G48" i="34" s="1"/>
  <c r="L47" i="2"/>
  <c r="M47" i="2" s="1"/>
  <c r="G47" i="34" s="1"/>
  <c r="L46" i="2"/>
  <c r="M46" i="2" s="1"/>
  <c r="G46" i="34" s="1"/>
  <c r="L45" i="2"/>
  <c r="M45" i="2" s="1"/>
  <c r="G45" i="34" s="1"/>
  <c r="L44" i="2"/>
  <c r="M44" i="2" s="1"/>
  <c r="G44" i="34" s="1"/>
  <c r="G44" i="36" s="1"/>
  <c r="L43" i="2"/>
  <c r="M43" i="2" s="1"/>
  <c r="G43" i="34" s="1"/>
  <c r="G43" i="36" s="1"/>
  <c r="L42" i="2"/>
  <c r="M42" i="2" s="1"/>
  <c r="G42" i="34" s="1"/>
  <c r="G42" i="36" s="1"/>
  <c r="L41" i="2"/>
  <c r="M41" i="2" s="1"/>
  <c r="G41" i="34" s="1"/>
  <c r="L40" i="2"/>
  <c r="M40" i="2" s="1"/>
  <c r="G40" i="34" s="1"/>
  <c r="L39" i="2"/>
  <c r="M39" i="2" s="1"/>
  <c r="G39" i="34" s="1"/>
  <c r="L38" i="2"/>
  <c r="M38" i="2" s="1"/>
  <c r="G38" i="34" s="1"/>
  <c r="L37" i="2"/>
  <c r="M37" i="2" s="1"/>
  <c r="G37" i="34" s="1"/>
  <c r="M36" i="2"/>
  <c r="G36" i="34" s="1"/>
  <c r="L36" i="2"/>
  <c r="L35" i="2"/>
  <c r="M35" i="2" s="1"/>
  <c r="G35" i="34" s="1"/>
  <c r="L34" i="2"/>
  <c r="M34" i="2" s="1"/>
  <c r="G34" i="34" s="1"/>
  <c r="H33" i="2"/>
  <c r="L33" i="2" s="1"/>
  <c r="M33" i="2" s="1"/>
  <c r="G33" i="34" s="1"/>
  <c r="H32" i="2"/>
  <c r="L32" i="2" s="1"/>
  <c r="M32" i="2" s="1"/>
  <c r="G32" i="34" s="1"/>
  <c r="H31" i="2"/>
  <c r="L31" i="2" s="1"/>
  <c r="M31" i="2" s="1"/>
  <c r="G31" i="34" s="1"/>
  <c r="H30" i="2"/>
  <c r="L30" i="2" s="1"/>
  <c r="M30" i="2" s="1"/>
  <c r="G30" i="34" s="1"/>
  <c r="H29" i="2"/>
  <c r="L29" i="2" s="1"/>
  <c r="M29" i="2" s="1"/>
  <c r="G29" i="34" s="1"/>
  <c r="L28" i="2"/>
  <c r="M28" i="2" s="1"/>
  <c r="G28" i="34" s="1"/>
  <c r="H28" i="2"/>
  <c r="H27" i="2"/>
  <c r="L27" i="2" s="1"/>
  <c r="M27" i="2" s="1"/>
  <c r="G27" i="34" s="1"/>
  <c r="H26" i="2"/>
  <c r="L26" i="2" s="1"/>
  <c r="M26" i="2" s="1"/>
  <c r="G26" i="34" s="1"/>
  <c r="M25" i="2"/>
  <c r="L25" i="2"/>
  <c r="H25" i="2"/>
  <c r="H24" i="2"/>
  <c r="L24" i="2" s="1"/>
  <c r="M24" i="2" s="1"/>
  <c r="G24" i="34" s="1"/>
  <c r="H23" i="2"/>
  <c r="L23" i="2" s="1"/>
  <c r="M23" i="2" s="1"/>
  <c r="G23" i="34" s="1"/>
  <c r="H22" i="2"/>
  <c r="L22" i="2" s="1"/>
  <c r="M22" i="2" s="1"/>
  <c r="G22" i="34" s="1"/>
  <c r="H21" i="2"/>
  <c r="L21" i="2" s="1"/>
  <c r="M21" i="2" s="1"/>
  <c r="G21" i="34" s="1"/>
  <c r="L20" i="2"/>
  <c r="M20" i="2" s="1"/>
  <c r="G20" i="34" s="1"/>
  <c r="H19" i="2"/>
  <c r="L19" i="2" s="1"/>
  <c r="M19" i="2" s="1"/>
  <c r="G19" i="34" s="1"/>
  <c r="H18" i="2"/>
  <c r="L18" i="2" s="1"/>
  <c r="M18" i="2" s="1"/>
  <c r="G18" i="34" s="1"/>
  <c r="L17" i="2"/>
  <c r="M17" i="2" s="1"/>
  <c r="G17" i="34" s="1"/>
  <c r="H17" i="2"/>
  <c r="H16" i="2"/>
  <c r="L16" i="2" s="1"/>
  <c r="M16" i="2" s="1"/>
  <c r="G16" i="34" s="1"/>
  <c r="H15" i="2"/>
  <c r="L15" i="2" s="1"/>
  <c r="M15" i="2" s="1"/>
  <c r="G15" i="34" s="1"/>
  <c r="M14" i="2"/>
  <c r="G14" i="34" s="1"/>
  <c r="L14" i="2"/>
  <c r="H14" i="2"/>
  <c r="L13" i="2"/>
  <c r="M13" i="2" s="1"/>
  <c r="G13" i="34" s="1"/>
  <c r="H13" i="2"/>
  <c r="H12" i="2"/>
  <c r="L12" i="2" s="1"/>
  <c r="M12" i="2" s="1"/>
  <c r="G12" i="34" s="1"/>
  <c r="H11" i="2"/>
  <c r="L11" i="2" s="1"/>
  <c r="M11" i="2" s="1"/>
  <c r="G11" i="34" s="1"/>
  <c r="H10" i="2"/>
  <c r="L10" i="2" s="1"/>
  <c r="M10" i="2" s="1"/>
  <c r="G10" i="34" s="1"/>
  <c r="H9" i="2"/>
  <c r="L9" i="2" s="1"/>
  <c r="M9" i="2" s="1"/>
  <c r="G9" i="34" s="1"/>
  <c r="H8" i="2"/>
  <c r="L8" i="2" s="1"/>
  <c r="M8" i="2" s="1"/>
  <c r="G8" i="34" s="1"/>
  <c r="H7" i="2"/>
  <c r="L7" i="2" s="1"/>
  <c r="M7" i="2" s="1"/>
  <c r="L111" i="3"/>
  <c r="L110" i="3"/>
  <c r="M110" i="3" s="1"/>
  <c r="H111" i="34" s="1"/>
  <c r="L109" i="3"/>
  <c r="M109" i="3" s="1"/>
  <c r="H110" i="34" s="1"/>
  <c r="L108" i="3"/>
  <c r="M108" i="3" s="1"/>
  <c r="H109" i="34" s="1"/>
  <c r="L100" i="3"/>
  <c r="M100" i="3" s="1"/>
  <c r="H101" i="34" s="1"/>
  <c r="L99" i="3"/>
  <c r="M99" i="3" s="1"/>
  <c r="H100" i="34" s="1"/>
  <c r="L98" i="3"/>
  <c r="M98" i="3" s="1"/>
  <c r="H99" i="34" s="1"/>
  <c r="L97" i="3"/>
  <c r="M97" i="3" s="1"/>
  <c r="H98" i="34" s="1"/>
  <c r="L91" i="3"/>
  <c r="M91" i="3" s="1"/>
  <c r="H92" i="34" s="1"/>
  <c r="H92" i="36" s="1"/>
  <c r="L90" i="3"/>
  <c r="M90" i="3" s="1"/>
  <c r="H91" i="34" s="1"/>
  <c r="H91" i="36" s="1"/>
  <c r="L89" i="3"/>
  <c r="M89" i="3" s="1"/>
  <c r="H90" i="34" s="1"/>
  <c r="H90" i="36" s="1"/>
  <c r="L88" i="3"/>
  <c r="M88" i="3" s="1"/>
  <c r="H89" i="34" s="1"/>
  <c r="L87" i="3"/>
  <c r="M87" i="3" s="1"/>
  <c r="H88" i="34" s="1"/>
  <c r="L86" i="3"/>
  <c r="M86" i="3" s="1"/>
  <c r="H87" i="34" s="1"/>
  <c r="L85" i="3"/>
  <c r="M85" i="3" s="1"/>
  <c r="H86" i="34" s="1"/>
  <c r="L84" i="3"/>
  <c r="M84" i="3" s="1"/>
  <c r="H85" i="34" s="1"/>
  <c r="L83" i="3"/>
  <c r="M83" i="3" s="1"/>
  <c r="H84" i="34" s="1"/>
  <c r="L82" i="3"/>
  <c r="M82" i="3" s="1"/>
  <c r="H83" i="34" s="1"/>
  <c r="L81" i="3"/>
  <c r="M81" i="3" s="1"/>
  <c r="H82" i="34" s="1"/>
  <c r="L80" i="3"/>
  <c r="M80" i="3" s="1"/>
  <c r="H81" i="34" s="1"/>
  <c r="L79" i="3"/>
  <c r="M79" i="3" s="1"/>
  <c r="H80" i="34" s="1"/>
  <c r="L78" i="3"/>
  <c r="M78" i="3" s="1"/>
  <c r="L77" i="3"/>
  <c r="M77" i="3" s="1"/>
  <c r="H78" i="34" s="1"/>
  <c r="L76" i="3"/>
  <c r="M76" i="3" s="1"/>
  <c r="H77" i="34" s="1"/>
  <c r="L75" i="3"/>
  <c r="M75" i="3" s="1"/>
  <c r="H76" i="34" s="1"/>
  <c r="L74" i="3"/>
  <c r="M74" i="3" s="1"/>
  <c r="H75" i="34" s="1"/>
  <c r="L73" i="3"/>
  <c r="M73" i="3" s="1"/>
  <c r="H74" i="34" s="1"/>
  <c r="L72" i="3"/>
  <c r="M72" i="3" s="1"/>
  <c r="L69" i="3"/>
  <c r="M69" i="3" s="1"/>
  <c r="H69" i="34" s="1"/>
  <c r="H69" i="36" s="1"/>
  <c r="L68" i="3"/>
  <c r="M68" i="3" s="1"/>
  <c r="H68" i="34" s="1"/>
  <c r="L67" i="3"/>
  <c r="M67" i="3" s="1"/>
  <c r="H67" i="34" s="1"/>
  <c r="L66" i="3"/>
  <c r="M66" i="3" s="1"/>
  <c r="H66" i="34" s="1"/>
  <c r="H66" i="36" s="1"/>
  <c r="L63" i="3"/>
  <c r="M63" i="3" s="1"/>
  <c r="H63" i="34" s="1"/>
  <c r="H63" i="36" s="1"/>
  <c r="L62" i="3"/>
  <c r="M62" i="3" s="1"/>
  <c r="H62" i="34" s="1"/>
  <c r="H62" i="36" s="1"/>
  <c r="L61" i="3"/>
  <c r="M61" i="3" s="1"/>
  <c r="H61" i="34" s="1"/>
  <c r="H61" i="36" s="1"/>
  <c r="L60" i="3"/>
  <c r="M60" i="3" s="1"/>
  <c r="H60" i="34" s="1"/>
  <c r="L59" i="3"/>
  <c r="M59" i="3" s="1"/>
  <c r="H59" i="34" s="1"/>
  <c r="H59" i="36" s="1"/>
  <c r="L58" i="3"/>
  <c r="M58" i="3" s="1"/>
  <c r="H58" i="34" s="1"/>
  <c r="H58" i="36" s="1"/>
  <c r="L57" i="3"/>
  <c r="M57" i="3" s="1"/>
  <c r="H57" i="34" s="1"/>
  <c r="H57" i="36" s="1"/>
  <c r="L56" i="3"/>
  <c r="M56" i="3" s="1"/>
  <c r="H56" i="34" s="1"/>
  <c r="L55" i="3"/>
  <c r="M55" i="3" s="1"/>
  <c r="H55" i="34" s="1"/>
  <c r="L54" i="3"/>
  <c r="M54" i="3" s="1"/>
  <c r="H54" i="34" s="1"/>
  <c r="L53" i="3"/>
  <c r="M53" i="3" s="1"/>
  <c r="H53" i="34" s="1"/>
  <c r="L52" i="3"/>
  <c r="M52" i="3" s="1"/>
  <c r="H52" i="34" s="1"/>
  <c r="L51" i="3"/>
  <c r="M51" i="3" s="1"/>
  <c r="H51" i="34" s="1"/>
  <c r="L50" i="3"/>
  <c r="M50" i="3" s="1"/>
  <c r="H50" i="34" s="1"/>
  <c r="L49" i="3"/>
  <c r="M49" i="3" s="1"/>
  <c r="H49" i="34" s="1"/>
  <c r="L48" i="3"/>
  <c r="M48" i="3" s="1"/>
  <c r="H48" i="34" s="1"/>
  <c r="L47" i="3"/>
  <c r="M47" i="3" s="1"/>
  <c r="H47" i="34" s="1"/>
  <c r="L46" i="3"/>
  <c r="M46" i="3" s="1"/>
  <c r="H46" i="34" s="1"/>
  <c r="L45" i="3"/>
  <c r="M45" i="3" s="1"/>
  <c r="H45" i="34" s="1"/>
  <c r="L44" i="3"/>
  <c r="M44" i="3" s="1"/>
  <c r="H44" i="34" s="1"/>
  <c r="H44" i="36" s="1"/>
  <c r="L43" i="3"/>
  <c r="M43" i="3" s="1"/>
  <c r="H43" i="34" s="1"/>
  <c r="H43" i="36" s="1"/>
  <c r="L42" i="3"/>
  <c r="M42" i="3" s="1"/>
  <c r="H42" i="34" s="1"/>
  <c r="H42" i="36" s="1"/>
  <c r="L41" i="3"/>
  <c r="M41" i="3" s="1"/>
  <c r="H41" i="34" s="1"/>
  <c r="L40" i="3"/>
  <c r="M40" i="3" s="1"/>
  <c r="H40" i="34" s="1"/>
  <c r="L39" i="3"/>
  <c r="M39" i="3" s="1"/>
  <c r="H39" i="34" s="1"/>
  <c r="L38" i="3"/>
  <c r="M38" i="3" s="1"/>
  <c r="H38" i="34" s="1"/>
  <c r="L37" i="3"/>
  <c r="M37" i="3" s="1"/>
  <c r="H37" i="34" s="1"/>
  <c r="L36" i="3"/>
  <c r="M36" i="3" s="1"/>
  <c r="H36" i="34" s="1"/>
  <c r="L35" i="3"/>
  <c r="M35" i="3" s="1"/>
  <c r="H35" i="34" s="1"/>
  <c r="L34" i="3"/>
  <c r="M34" i="3" s="1"/>
  <c r="H34" i="34" s="1"/>
  <c r="L33" i="3"/>
  <c r="M33" i="3" s="1"/>
  <c r="H33" i="34" s="1"/>
  <c r="H32" i="3"/>
  <c r="L32" i="3" s="1"/>
  <c r="M32" i="3" s="1"/>
  <c r="H32" i="34" s="1"/>
  <c r="H31" i="3"/>
  <c r="L31" i="3" s="1"/>
  <c r="M31" i="3" s="1"/>
  <c r="H31" i="34" s="1"/>
  <c r="H30" i="3"/>
  <c r="L30" i="3" s="1"/>
  <c r="M30" i="3" s="1"/>
  <c r="H30" i="34" s="1"/>
  <c r="H29" i="3"/>
  <c r="L29" i="3" s="1"/>
  <c r="M29" i="3" s="1"/>
  <c r="H29" i="34" s="1"/>
  <c r="H28" i="3"/>
  <c r="L28" i="3" s="1"/>
  <c r="M28" i="3" s="1"/>
  <c r="H28" i="34" s="1"/>
  <c r="H27" i="3"/>
  <c r="L27" i="3" s="1"/>
  <c r="M27" i="3" s="1"/>
  <c r="H27" i="34" s="1"/>
  <c r="H26" i="3"/>
  <c r="L26" i="3" s="1"/>
  <c r="M26" i="3" s="1"/>
  <c r="H26" i="34" s="1"/>
  <c r="H25" i="3"/>
  <c r="L25" i="3" s="1"/>
  <c r="M25" i="3" s="1"/>
  <c r="H25" i="34" s="1"/>
  <c r="H24" i="3"/>
  <c r="L24" i="3" s="1"/>
  <c r="M24" i="3" s="1"/>
  <c r="H24" i="34" s="1"/>
  <c r="H23" i="3"/>
  <c r="L23" i="3" s="1"/>
  <c r="M23" i="3" s="1"/>
  <c r="H23" i="34" s="1"/>
  <c r="H22" i="3"/>
  <c r="L22" i="3" s="1"/>
  <c r="M22" i="3" s="1"/>
  <c r="H22" i="34" s="1"/>
  <c r="H21" i="3"/>
  <c r="L21" i="3" s="1"/>
  <c r="M21" i="3" s="1"/>
  <c r="H21" i="34" s="1"/>
  <c r="L20" i="3"/>
  <c r="M20" i="3" s="1"/>
  <c r="H20" i="34" s="1"/>
  <c r="H19" i="3"/>
  <c r="L19" i="3" s="1"/>
  <c r="M19" i="3" s="1"/>
  <c r="H19" i="34" s="1"/>
  <c r="H18" i="3"/>
  <c r="L18" i="3" s="1"/>
  <c r="M18" i="3" s="1"/>
  <c r="H18" i="34" s="1"/>
  <c r="H17" i="3"/>
  <c r="L17" i="3" s="1"/>
  <c r="M17" i="3" s="1"/>
  <c r="H17" i="34" s="1"/>
  <c r="H16" i="3"/>
  <c r="L16" i="3" s="1"/>
  <c r="M16" i="3" s="1"/>
  <c r="H15" i="3"/>
  <c r="L15" i="3" s="1"/>
  <c r="M15" i="3" s="1"/>
  <c r="H15" i="34" s="1"/>
  <c r="H14" i="3"/>
  <c r="L14" i="3" s="1"/>
  <c r="M14" i="3" s="1"/>
  <c r="H14" i="34" s="1"/>
  <c r="H13" i="3"/>
  <c r="L13" i="3" s="1"/>
  <c r="M13" i="3" s="1"/>
  <c r="H13" i="34" s="1"/>
  <c r="H12" i="3"/>
  <c r="L12" i="3" s="1"/>
  <c r="M12" i="3" s="1"/>
  <c r="H12" i="34" s="1"/>
  <c r="H11" i="3"/>
  <c r="L11" i="3" s="1"/>
  <c r="M11" i="3" s="1"/>
  <c r="H11" i="34" s="1"/>
  <c r="H10" i="3"/>
  <c r="L10" i="3" s="1"/>
  <c r="M10" i="3" s="1"/>
  <c r="H10" i="34" s="1"/>
  <c r="L9" i="3"/>
  <c r="M9" i="3" s="1"/>
  <c r="H9" i="3"/>
  <c r="H8" i="3"/>
  <c r="L8" i="3" s="1"/>
  <c r="M8" i="3" s="1"/>
  <c r="H8" i="34" s="1"/>
  <c r="L7" i="3"/>
  <c r="M7" i="3" s="1"/>
  <c r="L112" i="4"/>
  <c r="M112" i="4" s="1"/>
  <c r="I113" i="34" s="1"/>
  <c r="I113" i="36" s="1"/>
  <c r="L111" i="4"/>
  <c r="M111" i="4" s="1"/>
  <c r="I112" i="34" s="1"/>
  <c r="I112" i="36" s="1"/>
  <c r="L110" i="4"/>
  <c r="M110" i="4" s="1"/>
  <c r="I111" i="34" s="1"/>
  <c r="L109" i="4"/>
  <c r="M109" i="4" s="1"/>
  <c r="I110" i="34" s="1"/>
  <c r="L108" i="4"/>
  <c r="M108" i="4" s="1"/>
  <c r="I109" i="34" s="1"/>
  <c r="L102" i="4"/>
  <c r="M102" i="4" s="1"/>
  <c r="I103" i="34" s="1"/>
  <c r="I103" i="36" s="1"/>
  <c r="L101" i="4"/>
  <c r="M101" i="4" s="1"/>
  <c r="I102" i="34" s="1"/>
  <c r="I102" i="36" s="1"/>
  <c r="L100" i="4"/>
  <c r="M100" i="4" s="1"/>
  <c r="I101" i="34" s="1"/>
  <c r="L99" i="4"/>
  <c r="M99" i="4" s="1"/>
  <c r="I100" i="34" s="1"/>
  <c r="L98" i="4"/>
  <c r="M98" i="4" s="1"/>
  <c r="I99" i="34" s="1"/>
  <c r="L97" i="4"/>
  <c r="M97" i="4" s="1"/>
  <c r="I98" i="34" s="1"/>
  <c r="L90" i="4"/>
  <c r="M90" i="4" s="1"/>
  <c r="I91" i="34" s="1"/>
  <c r="I91" i="36" s="1"/>
  <c r="L89" i="4"/>
  <c r="M89" i="4" s="1"/>
  <c r="I90" i="34" s="1"/>
  <c r="I90" i="36" s="1"/>
  <c r="L88" i="4"/>
  <c r="M88" i="4" s="1"/>
  <c r="I89" i="34" s="1"/>
  <c r="L87" i="4"/>
  <c r="M87" i="4" s="1"/>
  <c r="I88" i="34" s="1"/>
  <c r="L86" i="4"/>
  <c r="M86" i="4" s="1"/>
  <c r="I87" i="34" s="1"/>
  <c r="L85" i="4"/>
  <c r="M85" i="4" s="1"/>
  <c r="I86" i="34" s="1"/>
  <c r="L84" i="4"/>
  <c r="M84" i="4" s="1"/>
  <c r="I85" i="34" s="1"/>
  <c r="L83" i="4"/>
  <c r="M83" i="4" s="1"/>
  <c r="I84" i="34" s="1"/>
  <c r="L82" i="4"/>
  <c r="M82" i="4" s="1"/>
  <c r="I83" i="34" s="1"/>
  <c r="L81" i="4"/>
  <c r="M81" i="4" s="1"/>
  <c r="I82" i="34" s="1"/>
  <c r="L80" i="4"/>
  <c r="M80" i="4" s="1"/>
  <c r="I81" i="34" s="1"/>
  <c r="L79" i="4"/>
  <c r="M79" i="4" s="1"/>
  <c r="I80" i="34" s="1"/>
  <c r="L78" i="4"/>
  <c r="M78" i="4" s="1"/>
  <c r="I79" i="34" s="1"/>
  <c r="L77" i="4"/>
  <c r="M77" i="4" s="1"/>
  <c r="I78" i="34" s="1"/>
  <c r="L76" i="4"/>
  <c r="M76" i="4" s="1"/>
  <c r="I77" i="34" s="1"/>
  <c r="L75" i="4"/>
  <c r="M75" i="4" s="1"/>
  <c r="I76" i="34" s="1"/>
  <c r="L74" i="4"/>
  <c r="M74" i="4" s="1"/>
  <c r="I75" i="34" s="1"/>
  <c r="L73" i="4"/>
  <c r="M73" i="4" s="1"/>
  <c r="I74" i="34" s="1"/>
  <c r="L72" i="4"/>
  <c r="M72" i="4" s="1"/>
  <c r="L69" i="4"/>
  <c r="M69" i="4" s="1"/>
  <c r="I69" i="34" s="1"/>
  <c r="I69" i="36" s="1"/>
  <c r="L68" i="4"/>
  <c r="M68" i="4" s="1"/>
  <c r="I68" i="34" s="1"/>
  <c r="L67" i="4"/>
  <c r="M67" i="4" s="1"/>
  <c r="I67" i="34" s="1"/>
  <c r="L66" i="4"/>
  <c r="M66" i="4" s="1"/>
  <c r="I66" i="34" s="1"/>
  <c r="I66" i="36" s="1"/>
  <c r="I64" i="34"/>
  <c r="I64" i="36" s="1"/>
  <c r="L63" i="4"/>
  <c r="M63" i="4" s="1"/>
  <c r="I63" i="34" s="1"/>
  <c r="I63" i="36" s="1"/>
  <c r="L62" i="4"/>
  <c r="M62" i="4" s="1"/>
  <c r="I62" i="34" s="1"/>
  <c r="I62" i="36" s="1"/>
  <c r="L61" i="4"/>
  <c r="M61" i="4" s="1"/>
  <c r="I61" i="34" s="1"/>
  <c r="I61" i="36" s="1"/>
  <c r="L60" i="4"/>
  <c r="M60" i="4" s="1"/>
  <c r="I60" i="34" s="1"/>
  <c r="L59" i="4"/>
  <c r="M59" i="4" s="1"/>
  <c r="I59" i="34" s="1"/>
  <c r="I59" i="36" s="1"/>
  <c r="L58" i="4"/>
  <c r="M58" i="4" s="1"/>
  <c r="I58" i="34" s="1"/>
  <c r="I58" i="36" s="1"/>
  <c r="L57" i="4"/>
  <c r="M57" i="4" s="1"/>
  <c r="I57" i="34" s="1"/>
  <c r="I57" i="36" s="1"/>
  <c r="L56" i="4"/>
  <c r="M56" i="4" s="1"/>
  <c r="I56" i="34" s="1"/>
  <c r="L55" i="4"/>
  <c r="M55" i="4" s="1"/>
  <c r="I55" i="34" s="1"/>
  <c r="L54" i="4"/>
  <c r="M54" i="4" s="1"/>
  <c r="I54" i="34" s="1"/>
  <c r="L53" i="4"/>
  <c r="M53" i="4" s="1"/>
  <c r="I53" i="34" s="1"/>
  <c r="L52" i="4"/>
  <c r="M52" i="4" s="1"/>
  <c r="I52" i="34" s="1"/>
  <c r="L51" i="4"/>
  <c r="M51" i="4" s="1"/>
  <c r="I51" i="34" s="1"/>
  <c r="L50" i="4"/>
  <c r="M50" i="4" s="1"/>
  <c r="I50" i="34" s="1"/>
  <c r="L49" i="4"/>
  <c r="M49" i="4" s="1"/>
  <c r="I49" i="34" s="1"/>
  <c r="L48" i="4"/>
  <c r="M48" i="4" s="1"/>
  <c r="I48" i="34" s="1"/>
  <c r="L47" i="4"/>
  <c r="M47" i="4" s="1"/>
  <c r="I47" i="34" s="1"/>
  <c r="L46" i="4"/>
  <c r="M46" i="4" s="1"/>
  <c r="I46" i="34" s="1"/>
  <c r="L45" i="4"/>
  <c r="M45" i="4" s="1"/>
  <c r="I45" i="34" s="1"/>
  <c r="L44" i="4"/>
  <c r="M44" i="4" s="1"/>
  <c r="I44" i="34" s="1"/>
  <c r="I44" i="36" s="1"/>
  <c r="L43" i="4"/>
  <c r="M43" i="4" s="1"/>
  <c r="I43" i="34" s="1"/>
  <c r="I43" i="36" s="1"/>
  <c r="L42" i="4"/>
  <c r="M42" i="4" s="1"/>
  <c r="I42" i="34" s="1"/>
  <c r="I42" i="36" s="1"/>
  <c r="L41" i="4"/>
  <c r="M41" i="4" s="1"/>
  <c r="I41" i="34" s="1"/>
  <c r="L40" i="4"/>
  <c r="M40" i="4" s="1"/>
  <c r="I40" i="34" s="1"/>
  <c r="L39" i="4"/>
  <c r="M39" i="4" s="1"/>
  <c r="I39" i="34" s="1"/>
  <c r="L38" i="4"/>
  <c r="M38" i="4" s="1"/>
  <c r="I38" i="34" s="1"/>
  <c r="L37" i="4"/>
  <c r="M37" i="4" s="1"/>
  <c r="I37" i="34" s="1"/>
  <c r="L36" i="4"/>
  <c r="M36" i="4" s="1"/>
  <c r="I36" i="34" s="1"/>
  <c r="L35" i="4"/>
  <c r="M35" i="4" s="1"/>
  <c r="L34" i="4"/>
  <c r="M34" i="4" s="1"/>
  <c r="I34" i="34" s="1"/>
  <c r="L33" i="4"/>
  <c r="M33" i="4" s="1"/>
  <c r="I33" i="34" s="1"/>
  <c r="H32" i="4"/>
  <c r="L32" i="4" s="1"/>
  <c r="M32" i="4" s="1"/>
  <c r="I32" i="34" s="1"/>
  <c r="L31" i="4"/>
  <c r="M31" i="4" s="1"/>
  <c r="I31" i="34" s="1"/>
  <c r="L30" i="4"/>
  <c r="M30" i="4" s="1"/>
  <c r="I30" i="34" s="1"/>
  <c r="H29" i="4"/>
  <c r="L29" i="4" s="1"/>
  <c r="M29" i="4" s="1"/>
  <c r="I29" i="34" s="1"/>
  <c r="H28" i="4"/>
  <c r="L28" i="4" s="1"/>
  <c r="M28" i="4" s="1"/>
  <c r="I28" i="34" s="1"/>
  <c r="H27" i="4"/>
  <c r="L27" i="4" s="1"/>
  <c r="M27" i="4" s="1"/>
  <c r="I27" i="34" s="1"/>
  <c r="H26" i="4"/>
  <c r="L26" i="4" s="1"/>
  <c r="M26" i="4" s="1"/>
  <c r="I26" i="34" s="1"/>
  <c r="H25" i="4"/>
  <c r="L25" i="4" s="1"/>
  <c r="M25" i="4" s="1"/>
  <c r="I25" i="34" s="1"/>
  <c r="H24" i="4"/>
  <c r="L24" i="4" s="1"/>
  <c r="M24" i="4" s="1"/>
  <c r="I24" i="34" s="1"/>
  <c r="H23" i="4"/>
  <c r="L23" i="4" s="1"/>
  <c r="M23" i="4" s="1"/>
  <c r="I23" i="34" s="1"/>
  <c r="L22" i="4"/>
  <c r="M22" i="4" s="1"/>
  <c r="I22" i="34" s="1"/>
  <c r="L21" i="4"/>
  <c r="M21" i="4" s="1"/>
  <c r="I21" i="34" s="1"/>
  <c r="L20" i="4"/>
  <c r="M20" i="4" s="1"/>
  <c r="I20" i="34" s="1"/>
  <c r="L19" i="4"/>
  <c r="M19" i="4" s="1"/>
  <c r="I19" i="34" s="1"/>
  <c r="H18" i="4"/>
  <c r="L18" i="4" s="1"/>
  <c r="M18" i="4" s="1"/>
  <c r="I18" i="34" s="1"/>
  <c r="L17" i="4"/>
  <c r="M17" i="4" s="1"/>
  <c r="I17" i="34" s="1"/>
  <c r="H16" i="4"/>
  <c r="L16" i="4" s="1"/>
  <c r="M16" i="4" s="1"/>
  <c r="I16" i="34" s="1"/>
  <c r="L15" i="4"/>
  <c r="M15" i="4" s="1"/>
  <c r="I15" i="34" s="1"/>
  <c r="H14" i="4"/>
  <c r="L14" i="4" s="1"/>
  <c r="M14" i="4" s="1"/>
  <c r="I14" i="34" s="1"/>
  <c r="H13" i="4"/>
  <c r="L13" i="4" s="1"/>
  <c r="M13" i="4" s="1"/>
  <c r="I13" i="34" s="1"/>
  <c r="H12" i="4"/>
  <c r="L12" i="4" s="1"/>
  <c r="M12" i="4" s="1"/>
  <c r="I12" i="34" s="1"/>
  <c r="H11" i="4"/>
  <c r="L11" i="4" s="1"/>
  <c r="M11" i="4" s="1"/>
  <c r="I11" i="34" s="1"/>
  <c r="H10" i="4"/>
  <c r="L10" i="4" s="1"/>
  <c r="M10" i="4" s="1"/>
  <c r="I10" i="34" s="1"/>
  <c r="H9" i="4"/>
  <c r="L9" i="4" s="1"/>
  <c r="M9" i="4" s="1"/>
  <c r="I9" i="34" s="1"/>
  <c r="H8" i="4"/>
  <c r="L8" i="4" s="1"/>
  <c r="M8" i="4" s="1"/>
  <c r="I8" i="34" s="1"/>
  <c r="H7" i="4"/>
  <c r="L7" i="4" s="1"/>
  <c r="M7" i="4" s="1"/>
  <c r="L111" i="5"/>
  <c r="M111" i="5" s="1"/>
  <c r="J112" i="34" s="1"/>
  <c r="J112" i="36" s="1"/>
  <c r="L110" i="5"/>
  <c r="M110" i="5" s="1"/>
  <c r="M109" i="5"/>
  <c r="J110" i="34" s="1"/>
  <c r="L109" i="5"/>
  <c r="L108" i="5"/>
  <c r="M108" i="5" s="1"/>
  <c r="J109" i="34" s="1"/>
  <c r="L102" i="5"/>
  <c r="M102" i="5" s="1"/>
  <c r="J103" i="34" s="1"/>
  <c r="J103" i="36" s="1"/>
  <c r="L101" i="5"/>
  <c r="M101" i="5" s="1"/>
  <c r="J102" i="34" s="1"/>
  <c r="J102" i="36" s="1"/>
  <c r="L100" i="5"/>
  <c r="M100" i="5" s="1"/>
  <c r="J101" i="34" s="1"/>
  <c r="L99" i="5"/>
  <c r="M99" i="5" s="1"/>
  <c r="J100" i="34" s="1"/>
  <c r="L98" i="5"/>
  <c r="M98" i="5" s="1"/>
  <c r="J99" i="34" s="1"/>
  <c r="M97" i="5"/>
  <c r="J98" i="34" s="1"/>
  <c r="L97" i="5"/>
  <c r="L91" i="5"/>
  <c r="M91" i="5" s="1"/>
  <c r="J92" i="34" s="1"/>
  <c r="J92" i="36" s="1"/>
  <c r="L90" i="5"/>
  <c r="M90" i="5" s="1"/>
  <c r="J91" i="34" s="1"/>
  <c r="J91" i="36" s="1"/>
  <c r="M89" i="5"/>
  <c r="J90" i="34" s="1"/>
  <c r="J90" i="36" s="1"/>
  <c r="L89" i="5"/>
  <c r="L88" i="5"/>
  <c r="M88" i="5" s="1"/>
  <c r="J89" i="34" s="1"/>
  <c r="L87" i="5"/>
  <c r="M87" i="5" s="1"/>
  <c r="J88" i="34" s="1"/>
  <c r="L86" i="5"/>
  <c r="M86" i="5" s="1"/>
  <c r="L85" i="5"/>
  <c r="M85" i="5" s="1"/>
  <c r="J86" i="34" s="1"/>
  <c r="L84" i="5"/>
  <c r="M84" i="5" s="1"/>
  <c r="J85" i="34" s="1"/>
  <c r="L83" i="5"/>
  <c r="M83" i="5" s="1"/>
  <c r="L82" i="5"/>
  <c r="M82" i="5" s="1"/>
  <c r="M81" i="5"/>
  <c r="J82" i="34" s="1"/>
  <c r="L81" i="5"/>
  <c r="L80" i="5"/>
  <c r="M80" i="5" s="1"/>
  <c r="J81" i="34" s="1"/>
  <c r="L79" i="5"/>
  <c r="M79" i="5" s="1"/>
  <c r="J80" i="34" s="1"/>
  <c r="L78" i="5"/>
  <c r="M78" i="5" s="1"/>
  <c r="L77" i="5"/>
  <c r="M77" i="5" s="1"/>
  <c r="J78" i="34" s="1"/>
  <c r="L76" i="5"/>
  <c r="M76" i="5" s="1"/>
  <c r="J77" i="34" s="1"/>
  <c r="L75" i="5"/>
  <c r="M75" i="5" s="1"/>
  <c r="J76" i="34" s="1"/>
  <c r="L74" i="5"/>
  <c r="M74" i="5" s="1"/>
  <c r="J75" i="34" s="1"/>
  <c r="M73" i="5"/>
  <c r="J74" i="34" s="1"/>
  <c r="L73" i="5"/>
  <c r="L72" i="5"/>
  <c r="M72" i="5" s="1"/>
  <c r="L69" i="5"/>
  <c r="M69" i="5" s="1"/>
  <c r="J69" i="34" s="1"/>
  <c r="J69" i="36" s="1"/>
  <c r="L68" i="5"/>
  <c r="M68" i="5" s="1"/>
  <c r="J68" i="34" s="1"/>
  <c r="L67" i="5"/>
  <c r="M67" i="5" s="1"/>
  <c r="J67" i="34" s="1"/>
  <c r="L66" i="5"/>
  <c r="M66" i="5" s="1"/>
  <c r="J66" i="34" s="1"/>
  <c r="J66" i="36" s="1"/>
  <c r="L63" i="5"/>
  <c r="M63" i="5" s="1"/>
  <c r="J63" i="34" s="1"/>
  <c r="J63" i="36" s="1"/>
  <c r="L62" i="5"/>
  <c r="M62" i="5" s="1"/>
  <c r="J62" i="34" s="1"/>
  <c r="J62" i="36" s="1"/>
  <c r="L61" i="5"/>
  <c r="M61" i="5" s="1"/>
  <c r="J61" i="34" s="1"/>
  <c r="J61" i="36" s="1"/>
  <c r="L60" i="5"/>
  <c r="M60" i="5" s="1"/>
  <c r="J60" i="34" s="1"/>
  <c r="L59" i="5"/>
  <c r="M59" i="5" s="1"/>
  <c r="J59" i="34" s="1"/>
  <c r="J59" i="36" s="1"/>
  <c r="L58" i="5"/>
  <c r="M58" i="5" s="1"/>
  <c r="J58" i="34" s="1"/>
  <c r="J58" i="36" s="1"/>
  <c r="L57" i="5"/>
  <c r="M57" i="5" s="1"/>
  <c r="J57" i="34" s="1"/>
  <c r="J57" i="36" s="1"/>
  <c r="L56" i="5"/>
  <c r="M56" i="5" s="1"/>
  <c r="J56" i="34" s="1"/>
  <c r="L55" i="5"/>
  <c r="M55" i="5" s="1"/>
  <c r="J55" i="34" s="1"/>
  <c r="L54" i="5"/>
  <c r="M54" i="5" s="1"/>
  <c r="J54" i="34" s="1"/>
  <c r="L53" i="5"/>
  <c r="M53" i="5" s="1"/>
  <c r="J53" i="34" s="1"/>
  <c r="L52" i="5"/>
  <c r="M52" i="5" s="1"/>
  <c r="L51" i="5"/>
  <c r="M51" i="5" s="1"/>
  <c r="J51" i="34" s="1"/>
  <c r="L50" i="5"/>
  <c r="M50" i="5" s="1"/>
  <c r="J50" i="34" s="1"/>
  <c r="L49" i="5"/>
  <c r="M49" i="5" s="1"/>
  <c r="J49" i="34" s="1"/>
  <c r="L48" i="5"/>
  <c r="M48" i="5" s="1"/>
  <c r="J48" i="34" s="1"/>
  <c r="L47" i="5"/>
  <c r="M47" i="5" s="1"/>
  <c r="J47" i="34" s="1"/>
  <c r="L46" i="5"/>
  <c r="M46" i="5" s="1"/>
  <c r="J46" i="34" s="1"/>
  <c r="L45" i="5"/>
  <c r="M45" i="5" s="1"/>
  <c r="J45" i="34" s="1"/>
  <c r="L44" i="5"/>
  <c r="M44" i="5" s="1"/>
  <c r="J44" i="34" s="1"/>
  <c r="J44" i="36" s="1"/>
  <c r="L43" i="5"/>
  <c r="M43" i="5" s="1"/>
  <c r="J43" i="34" s="1"/>
  <c r="J43" i="36" s="1"/>
  <c r="L42" i="5"/>
  <c r="M42" i="5" s="1"/>
  <c r="J42" i="34" s="1"/>
  <c r="J42" i="36" s="1"/>
  <c r="L41" i="5"/>
  <c r="M41" i="5" s="1"/>
  <c r="J41" i="34" s="1"/>
  <c r="L40" i="5"/>
  <c r="M40" i="5" s="1"/>
  <c r="J40" i="34" s="1"/>
  <c r="L39" i="5"/>
  <c r="M39" i="5" s="1"/>
  <c r="J39" i="34" s="1"/>
  <c r="L38" i="5"/>
  <c r="M38" i="5" s="1"/>
  <c r="L37" i="5"/>
  <c r="M37" i="5" s="1"/>
  <c r="J37" i="34" s="1"/>
  <c r="L36" i="5"/>
  <c r="M36" i="5" s="1"/>
  <c r="J36" i="34" s="1"/>
  <c r="L35" i="5"/>
  <c r="M35" i="5" s="1"/>
  <c r="J35" i="34" s="1"/>
  <c r="L34" i="5"/>
  <c r="M34" i="5" s="1"/>
  <c r="J34" i="34" s="1"/>
  <c r="L33" i="5"/>
  <c r="M33" i="5" s="1"/>
  <c r="J33" i="34" s="1"/>
  <c r="L32" i="5"/>
  <c r="M32" i="5" s="1"/>
  <c r="J32" i="34" s="1"/>
  <c r="L31" i="5"/>
  <c r="M31" i="5" s="1"/>
  <c r="J31" i="34" s="1"/>
  <c r="L30" i="5"/>
  <c r="M30" i="5" s="1"/>
  <c r="L29" i="5"/>
  <c r="M29" i="5" s="1"/>
  <c r="J29" i="34" s="1"/>
  <c r="L28" i="5"/>
  <c r="M28" i="5" s="1"/>
  <c r="J28" i="34" s="1"/>
  <c r="L27" i="5"/>
  <c r="M27" i="5" s="1"/>
  <c r="J27" i="34" s="1"/>
  <c r="L26" i="5"/>
  <c r="M26" i="5" s="1"/>
  <c r="L25" i="5"/>
  <c r="M25" i="5" s="1"/>
  <c r="J25" i="34" s="1"/>
  <c r="L24" i="5"/>
  <c r="M24" i="5" s="1"/>
  <c r="J24" i="34" s="1"/>
  <c r="L23" i="5"/>
  <c r="M23" i="5" s="1"/>
  <c r="J23" i="34" s="1"/>
  <c r="L22" i="5"/>
  <c r="M22" i="5" s="1"/>
  <c r="L21" i="5"/>
  <c r="M21" i="5" s="1"/>
  <c r="J21" i="34" s="1"/>
  <c r="L20" i="5"/>
  <c r="M20" i="5" s="1"/>
  <c r="J20" i="34" s="1"/>
  <c r="L19" i="5"/>
  <c r="M19" i="5" s="1"/>
  <c r="J19" i="34" s="1"/>
  <c r="M18" i="5"/>
  <c r="L18" i="5"/>
  <c r="H18" i="5"/>
  <c r="L17" i="5"/>
  <c r="M17" i="5" s="1"/>
  <c r="J17" i="34" s="1"/>
  <c r="H17" i="5"/>
  <c r="H16" i="5"/>
  <c r="L16" i="5" s="1"/>
  <c r="M16" i="5" s="1"/>
  <c r="J16" i="34" s="1"/>
  <c r="H15" i="5"/>
  <c r="L15" i="5" s="1"/>
  <c r="M15" i="5" s="1"/>
  <c r="J15" i="34" s="1"/>
  <c r="L14" i="5"/>
  <c r="M14" i="5" s="1"/>
  <c r="J14" i="34" s="1"/>
  <c r="L13" i="5"/>
  <c r="M13" i="5" s="1"/>
  <c r="J13" i="34" s="1"/>
  <c r="H13" i="5"/>
  <c r="L12" i="5"/>
  <c r="M12" i="5" s="1"/>
  <c r="J12" i="34" s="1"/>
  <c r="H12" i="5"/>
  <c r="H11" i="5"/>
  <c r="L11" i="5" s="1"/>
  <c r="M11" i="5" s="1"/>
  <c r="J11" i="34" s="1"/>
  <c r="H10" i="5"/>
  <c r="L10" i="5" s="1"/>
  <c r="M10" i="5" s="1"/>
  <c r="J10" i="34" s="1"/>
  <c r="L9" i="5"/>
  <c r="M9" i="5" s="1"/>
  <c r="J9" i="34" s="1"/>
  <c r="H9" i="5"/>
  <c r="H8" i="5"/>
  <c r="L8" i="5" s="1"/>
  <c r="M8" i="5" s="1"/>
  <c r="J8" i="34" s="1"/>
  <c r="H7" i="5"/>
  <c r="L7" i="5" s="1"/>
  <c r="M7" i="5" s="1"/>
  <c r="H111" i="6"/>
  <c r="L111" i="6" s="1"/>
  <c r="M111" i="6" s="1"/>
  <c r="K112" i="34" s="1"/>
  <c r="K112" i="36" s="1"/>
  <c r="L110" i="6"/>
  <c r="M110" i="6" s="1"/>
  <c r="K111" i="34" s="1"/>
  <c r="H109" i="6"/>
  <c r="L109" i="6" s="1"/>
  <c r="M109" i="6" s="1"/>
  <c r="K110" i="34" s="1"/>
  <c r="L108" i="6"/>
  <c r="M108" i="6" s="1"/>
  <c r="H108" i="6"/>
  <c r="H103" i="6"/>
  <c r="L103" i="6" s="1"/>
  <c r="M103" i="6" s="1"/>
  <c r="K104" i="34" s="1"/>
  <c r="K104" i="36" s="1"/>
  <c r="H102" i="6"/>
  <c r="L102" i="6" s="1"/>
  <c r="M102" i="6" s="1"/>
  <c r="H101" i="6"/>
  <c r="L101" i="6" s="1"/>
  <c r="M101" i="6" s="1"/>
  <c r="K102" i="34" s="1"/>
  <c r="K102" i="36" s="1"/>
  <c r="L100" i="6"/>
  <c r="M100" i="6" s="1"/>
  <c r="K101" i="34" s="1"/>
  <c r="H100" i="6"/>
  <c r="H99" i="6"/>
  <c r="L99" i="6" s="1"/>
  <c r="M99" i="6" s="1"/>
  <c r="K100" i="34" s="1"/>
  <c r="H98" i="6"/>
  <c r="L98" i="6" s="1"/>
  <c r="M98" i="6" s="1"/>
  <c r="L97" i="6"/>
  <c r="M97" i="6" s="1"/>
  <c r="K98" i="34" s="1"/>
  <c r="H91" i="6"/>
  <c r="L91" i="6" s="1"/>
  <c r="M91" i="6" s="1"/>
  <c r="H90" i="6"/>
  <c r="L90" i="6" s="1"/>
  <c r="M90" i="6" s="1"/>
  <c r="M89" i="6"/>
  <c r="H89" i="6"/>
  <c r="L89" i="6" s="1"/>
  <c r="L88" i="6"/>
  <c r="M88" i="6" s="1"/>
  <c r="H88" i="6"/>
  <c r="H87" i="6"/>
  <c r="L87" i="6" s="1"/>
  <c r="M87" i="6" s="1"/>
  <c r="H86" i="6"/>
  <c r="L86" i="6" s="1"/>
  <c r="M86" i="6" s="1"/>
  <c r="K87" i="34" s="1"/>
  <c r="H85" i="6"/>
  <c r="L85" i="6" s="1"/>
  <c r="M85" i="6" s="1"/>
  <c r="K86" i="34" s="1"/>
  <c r="L84" i="6"/>
  <c r="M84" i="6" s="1"/>
  <c r="K85" i="34" s="1"/>
  <c r="H84" i="6"/>
  <c r="H83" i="6"/>
  <c r="L83" i="6" s="1"/>
  <c r="M83" i="6" s="1"/>
  <c r="K84" i="34" s="1"/>
  <c r="H82" i="6"/>
  <c r="L82" i="6" s="1"/>
  <c r="M82" i="6" s="1"/>
  <c r="K83" i="34" s="1"/>
  <c r="M81" i="6"/>
  <c r="K82" i="34" s="1"/>
  <c r="H81" i="6"/>
  <c r="L81" i="6" s="1"/>
  <c r="L80" i="6"/>
  <c r="M80" i="6" s="1"/>
  <c r="H80" i="6"/>
  <c r="H79" i="6"/>
  <c r="L79" i="6" s="1"/>
  <c r="M79" i="6" s="1"/>
  <c r="K80" i="34" s="1"/>
  <c r="H78" i="6"/>
  <c r="L78" i="6" s="1"/>
  <c r="M78" i="6" s="1"/>
  <c r="K79" i="34" s="1"/>
  <c r="H77" i="6"/>
  <c r="L77" i="6" s="1"/>
  <c r="M77" i="6" s="1"/>
  <c r="K78" i="34" s="1"/>
  <c r="L76" i="6"/>
  <c r="M76" i="6" s="1"/>
  <c r="H76" i="6"/>
  <c r="H75" i="6"/>
  <c r="L75" i="6" s="1"/>
  <c r="M75" i="6" s="1"/>
  <c r="H74" i="6"/>
  <c r="L74" i="6" s="1"/>
  <c r="M74" i="6" s="1"/>
  <c r="L73" i="6"/>
  <c r="M73" i="6" s="1"/>
  <c r="K74" i="34" s="1"/>
  <c r="L72" i="6"/>
  <c r="M72" i="6" s="1"/>
  <c r="L69" i="6"/>
  <c r="M69" i="6" s="1"/>
  <c r="K69" i="34" s="1"/>
  <c r="K69" i="36" s="1"/>
  <c r="H68" i="6"/>
  <c r="L68" i="6" s="1"/>
  <c r="M68" i="6" s="1"/>
  <c r="K68" i="34" s="1"/>
  <c r="H67" i="6"/>
  <c r="L67" i="6" s="1"/>
  <c r="M67" i="6" s="1"/>
  <c r="K67" i="34" s="1"/>
  <c r="H66" i="6"/>
  <c r="L66" i="6" s="1"/>
  <c r="M66" i="6" s="1"/>
  <c r="K66" i="34" s="1"/>
  <c r="K66" i="36" s="1"/>
  <c r="K64" i="34"/>
  <c r="K64" i="36" s="1"/>
  <c r="H63" i="6"/>
  <c r="L63" i="6" s="1"/>
  <c r="M63" i="6" s="1"/>
  <c r="K63" i="34" s="1"/>
  <c r="K63" i="36" s="1"/>
  <c r="H62" i="6"/>
  <c r="L62" i="6" s="1"/>
  <c r="M62" i="6" s="1"/>
  <c r="K62" i="34" s="1"/>
  <c r="K62" i="36" s="1"/>
  <c r="H61" i="6"/>
  <c r="L61" i="6" s="1"/>
  <c r="M61" i="6" s="1"/>
  <c r="H60" i="6"/>
  <c r="L60" i="6" s="1"/>
  <c r="M60" i="6" s="1"/>
  <c r="K60" i="34" s="1"/>
  <c r="H59" i="6"/>
  <c r="L59" i="6" s="1"/>
  <c r="M59" i="6" s="1"/>
  <c r="K59" i="34" s="1"/>
  <c r="K59" i="36" s="1"/>
  <c r="L58" i="6"/>
  <c r="M58" i="6" s="1"/>
  <c r="K58" i="34" s="1"/>
  <c r="K58" i="36" s="1"/>
  <c r="H58" i="6"/>
  <c r="H57" i="6"/>
  <c r="L57" i="6" s="1"/>
  <c r="M57" i="6" s="1"/>
  <c r="K57" i="34" s="1"/>
  <c r="K57" i="36" s="1"/>
  <c r="H56" i="6"/>
  <c r="L56" i="6" s="1"/>
  <c r="M56" i="6" s="1"/>
  <c r="K56" i="34" s="1"/>
  <c r="H55" i="6"/>
  <c r="L55" i="6" s="1"/>
  <c r="M55" i="6" s="1"/>
  <c r="K55" i="34" s="1"/>
  <c r="H54" i="6"/>
  <c r="L54" i="6" s="1"/>
  <c r="M54" i="6" s="1"/>
  <c r="K54" i="34" s="1"/>
  <c r="H53" i="6"/>
  <c r="L53" i="6" s="1"/>
  <c r="M53" i="6" s="1"/>
  <c r="K53" i="34" s="1"/>
  <c r="H52" i="6"/>
  <c r="L52" i="6" s="1"/>
  <c r="M52" i="6" s="1"/>
  <c r="K52" i="34" s="1"/>
  <c r="H51" i="6"/>
  <c r="L51" i="6" s="1"/>
  <c r="M51" i="6" s="1"/>
  <c r="K51" i="34" s="1"/>
  <c r="H50" i="6"/>
  <c r="L50" i="6" s="1"/>
  <c r="M50" i="6" s="1"/>
  <c r="K50" i="34" s="1"/>
  <c r="H49" i="6"/>
  <c r="L49" i="6" s="1"/>
  <c r="M49" i="6" s="1"/>
  <c r="K49" i="34" s="1"/>
  <c r="H48" i="6"/>
  <c r="L48" i="6" s="1"/>
  <c r="M48" i="6" s="1"/>
  <c r="K48" i="34" s="1"/>
  <c r="M47" i="6"/>
  <c r="H47" i="6"/>
  <c r="L47" i="6" s="1"/>
  <c r="H46" i="6"/>
  <c r="L46" i="6" s="1"/>
  <c r="M46" i="6" s="1"/>
  <c r="K46" i="34" s="1"/>
  <c r="L45" i="6"/>
  <c r="M45" i="6" s="1"/>
  <c r="K45" i="34" s="1"/>
  <c r="H44" i="6"/>
  <c r="L44" i="6" s="1"/>
  <c r="M44" i="6" s="1"/>
  <c r="K44" i="34" s="1"/>
  <c r="K44" i="36" s="1"/>
  <c r="L43" i="6"/>
  <c r="M43" i="6" s="1"/>
  <c r="K43" i="34" s="1"/>
  <c r="K43" i="36" s="1"/>
  <c r="H43" i="6"/>
  <c r="H42" i="6"/>
  <c r="L42" i="6" s="1"/>
  <c r="M42" i="6" s="1"/>
  <c r="K42" i="34" s="1"/>
  <c r="K42" i="36" s="1"/>
  <c r="H41" i="6"/>
  <c r="L41" i="6" s="1"/>
  <c r="M41" i="6" s="1"/>
  <c r="H40" i="6"/>
  <c r="L40" i="6" s="1"/>
  <c r="M40" i="6" s="1"/>
  <c r="K40" i="34" s="1"/>
  <c r="L39" i="6"/>
  <c r="M39" i="6" s="1"/>
  <c r="K39" i="34" s="1"/>
  <c r="H39" i="6"/>
  <c r="H38" i="6"/>
  <c r="L38" i="6" s="1"/>
  <c r="M38" i="6" s="1"/>
  <c r="K38" i="34" s="1"/>
  <c r="H37" i="6"/>
  <c r="L37" i="6" s="1"/>
  <c r="M37" i="6" s="1"/>
  <c r="K37" i="34" s="1"/>
  <c r="M36" i="6"/>
  <c r="L36" i="6"/>
  <c r="H35" i="6"/>
  <c r="L35" i="6" s="1"/>
  <c r="M35" i="6" s="1"/>
  <c r="K35" i="34" s="1"/>
  <c r="H34" i="6"/>
  <c r="L34" i="6" s="1"/>
  <c r="M34" i="6" s="1"/>
  <c r="K34" i="34" s="1"/>
  <c r="H33" i="6"/>
  <c r="L33" i="6" s="1"/>
  <c r="M33" i="6" s="1"/>
  <c r="K33" i="34" s="1"/>
  <c r="L32" i="6"/>
  <c r="M32" i="6" s="1"/>
  <c r="K32" i="34" s="1"/>
  <c r="H32" i="6"/>
  <c r="H31" i="6"/>
  <c r="L31" i="6" s="1"/>
  <c r="M31" i="6" s="1"/>
  <c r="H30" i="6"/>
  <c r="L30" i="6" s="1"/>
  <c r="M30" i="6" s="1"/>
  <c r="M29" i="6"/>
  <c r="K29" i="34" s="1"/>
  <c r="H29" i="6"/>
  <c r="L29" i="6" s="1"/>
  <c r="H28" i="6"/>
  <c r="L28" i="6" s="1"/>
  <c r="M28" i="6" s="1"/>
  <c r="K28" i="34" s="1"/>
  <c r="H27" i="6"/>
  <c r="L27" i="6" s="1"/>
  <c r="M27" i="6" s="1"/>
  <c r="K27" i="34" s="1"/>
  <c r="H26" i="6"/>
  <c r="L26" i="6" s="1"/>
  <c r="M26" i="6" s="1"/>
  <c r="H25" i="6"/>
  <c r="L25" i="6" s="1"/>
  <c r="M25" i="6" s="1"/>
  <c r="K25" i="34" s="1"/>
  <c r="H24" i="6"/>
  <c r="L24" i="6" s="1"/>
  <c r="M24" i="6" s="1"/>
  <c r="K24" i="34" s="1"/>
  <c r="H23" i="6"/>
  <c r="L23" i="6" s="1"/>
  <c r="M23" i="6" s="1"/>
  <c r="L22" i="6"/>
  <c r="M22" i="6" s="1"/>
  <c r="H21" i="6"/>
  <c r="L21" i="6" s="1"/>
  <c r="M21" i="6" s="1"/>
  <c r="K21" i="34" s="1"/>
  <c r="L20" i="6"/>
  <c r="M20" i="6" s="1"/>
  <c r="K20" i="34" s="1"/>
  <c r="H19" i="6"/>
  <c r="L19" i="6" s="1"/>
  <c r="M19" i="6" s="1"/>
  <c r="K19" i="34" s="1"/>
  <c r="M18" i="6"/>
  <c r="K18" i="34" s="1"/>
  <c r="H18" i="6"/>
  <c r="L18" i="6" s="1"/>
  <c r="H17" i="6"/>
  <c r="L17" i="6" s="1"/>
  <c r="M17" i="6" s="1"/>
  <c r="K17" i="34" s="1"/>
  <c r="H16" i="6"/>
  <c r="L16" i="6" s="1"/>
  <c r="M16" i="6" s="1"/>
  <c r="K16" i="34" s="1"/>
  <c r="H15" i="6"/>
  <c r="L15" i="6" s="1"/>
  <c r="M15" i="6" s="1"/>
  <c r="K15" i="34" s="1"/>
  <c r="L14" i="6"/>
  <c r="M14" i="6" s="1"/>
  <c r="K14" i="34" s="1"/>
  <c r="L13" i="6"/>
  <c r="M13" i="6" s="1"/>
  <c r="K13" i="34" s="1"/>
  <c r="H12" i="6"/>
  <c r="L12" i="6" s="1"/>
  <c r="M12" i="6" s="1"/>
  <c r="K12" i="34" s="1"/>
  <c r="H11" i="6"/>
  <c r="L11" i="6" s="1"/>
  <c r="M11" i="6" s="1"/>
  <c r="M10" i="6"/>
  <c r="K10" i="34" s="1"/>
  <c r="H10" i="6"/>
  <c r="L10" i="6" s="1"/>
  <c r="L9" i="6"/>
  <c r="M9" i="6" s="1"/>
  <c r="K9" i="34" s="1"/>
  <c r="H9" i="6"/>
  <c r="H8" i="6"/>
  <c r="L8" i="6" s="1"/>
  <c r="M8" i="6" s="1"/>
  <c r="K8" i="34" s="1"/>
  <c r="H7" i="6"/>
  <c r="L7" i="6" s="1"/>
  <c r="M7" i="6" s="1"/>
  <c r="H115" i="7"/>
  <c r="L115" i="7" s="1"/>
  <c r="M115" i="7" s="1"/>
  <c r="L113" i="34" s="1"/>
  <c r="L113" i="36" s="1"/>
  <c r="H114" i="7"/>
  <c r="L114" i="7" s="1"/>
  <c r="M114" i="7" s="1"/>
  <c r="L112" i="34" s="1"/>
  <c r="L112" i="36" s="1"/>
  <c r="L113" i="7"/>
  <c r="M113" i="7" s="1"/>
  <c r="L111" i="34" s="1"/>
  <c r="M112" i="7"/>
  <c r="L110" i="34" s="1"/>
  <c r="L112" i="7"/>
  <c r="H112" i="7"/>
  <c r="L111" i="7"/>
  <c r="M111" i="7" s="1"/>
  <c r="L109" i="34" s="1"/>
  <c r="H111" i="7"/>
  <c r="H105" i="7"/>
  <c r="L105" i="7" s="1"/>
  <c r="M105" i="7" s="1"/>
  <c r="L103" i="34" s="1"/>
  <c r="L103" i="36" s="1"/>
  <c r="H104" i="7"/>
  <c r="L104" i="7" s="1"/>
  <c r="M104" i="7" s="1"/>
  <c r="L102" i="34" s="1"/>
  <c r="L102" i="36" s="1"/>
  <c r="H103" i="7"/>
  <c r="L103" i="7" s="1"/>
  <c r="M103" i="7" s="1"/>
  <c r="L101" i="34" s="1"/>
  <c r="H102" i="7"/>
  <c r="L102" i="7" s="1"/>
  <c r="M102" i="7" s="1"/>
  <c r="L100" i="34" s="1"/>
  <c r="H101" i="7"/>
  <c r="L101" i="7" s="1"/>
  <c r="M101" i="7" s="1"/>
  <c r="L99" i="34" s="1"/>
  <c r="H100" i="7"/>
  <c r="L100" i="7" s="1"/>
  <c r="M100" i="7" s="1"/>
  <c r="L98" i="34" s="1"/>
  <c r="H94" i="7"/>
  <c r="L94" i="7" s="1"/>
  <c r="M94" i="7" s="1"/>
  <c r="H93" i="7"/>
  <c r="L93" i="7" s="1"/>
  <c r="M93" i="7" s="1"/>
  <c r="M92" i="7"/>
  <c r="L92" i="7"/>
  <c r="H92" i="7"/>
  <c r="L91" i="7"/>
  <c r="M91" i="7" s="1"/>
  <c r="H91" i="7"/>
  <c r="H90" i="7"/>
  <c r="L90" i="7" s="1"/>
  <c r="M90" i="7" s="1"/>
  <c r="H89" i="7"/>
  <c r="L89" i="7" s="1"/>
  <c r="M89" i="7" s="1"/>
  <c r="L87" i="34" s="1"/>
  <c r="M88" i="7"/>
  <c r="L86" i="34" s="1"/>
  <c r="L88" i="7"/>
  <c r="H88" i="7"/>
  <c r="L87" i="7"/>
  <c r="M87" i="7" s="1"/>
  <c r="L85" i="34" s="1"/>
  <c r="H87" i="7"/>
  <c r="H86" i="7"/>
  <c r="L86" i="7" s="1"/>
  <c r="M86" i="7" s="1"/>
  <c r="L84" i="34" s="1"/>
  <c r="H85" i="7"/>
  <c r="L85" i="7" s="1"/>
  <c r="M85" i="7" s="1"/>
  <c r="L83" i="34" s="1"/>
  <c r="M84" i="7"/>
  <c r="L84" i="7"/>
  <c r="H84" i="7"/>
  <c r="L83" i="7"/>
  <c r="M83" i="7" s="1"/>
  <c r="H83" i="7"/>
  <c r="H82" i="7"/>
  <c r="L82" i="7" s="1"/>
  <c r="M82" i="7" s="1"/>
  <c r="L80" i="34" s="1"/>
  <c r="H81" i="7"/>
  <c r="L81" i="7" s="1"/>
  <c r="M81" i="7" s="1"/>
  <c r="M80" i="7"/>
  <c r="L78" i="34" s="1"/>
  <c r="L80" i="7"/>
  <c r="H80" i="7"/>
  <c r="L79" i="7"/>
  <c r="M79" i="7" s="1"/>
  <c r="L77" i="34" s="1"/>
  <c r="H79" i="7"/>
  <c r="H78" i="7"/>
  <c r="L78" i="7" s="1"/>
  <c r="M78" i="7" s="1"/>
  <c r="L76" i="34" s="1"/>
  <c r="H77" i="7"/>
  <c r="L77" i="7" s="1"/>
  <c r="M77" i="7" s="1"/>
  <c r="L75" i="34" s="1"/>
  <c r="M76" i="7"/>
  <c r="L76" i="7"/>
  <c r="H76" i="7"/>
  <c r="L75" i="7"/>
  <c r="M75" i="7" s="1"/>
  <c r="H75" i="7"/>
  <c r="L69" i="7"/>
  <c r="M69" i="7" s="1"/>
  <c r="L69" i="34" s="1"/>
  <c r="L69" i="36" s="1"/>
  <c r="H68" i="7"/>
  <c r="L68" i="7" s="1"/>
  <c r="M68" i="7" s="1"/>
  <c r="L68" i="34" s="1"/>
  <c r="H67" i="7"/>
  <c r="L67" i="7" s="1"/>
  <c r="M67" i="7" s="1"/>
  <c r="L67" i="34" s="1"/>
  <c r="H66" i="7"/>
  <c r="L66" i="7" s="1"/>
  <c r="M66" i="7" s="1"/>
  <c r="L66" i="34" s="1"/>
  <c r="L66" i="36" s="1"/>
  <c r="L64" i="34"/>
  <c r="L64" i="36" s="1"/>
  <c r="M63" i="7"/>
  <c r="L63" i="34" s="1"/>
  <c r="L63" i="36" s="1"/>
  <c r="L63" i="7"/>
  <c r="H63" i="7"/>
  <c r="H62" i="7"/>
  <c r="L62" i="7" s="1"/>
  <c r="M62" i="7" s="1"/>
  <c r="L62" i="34" s="1"/>
  <c r="L62" i="36" s="1"/>
  <c r="H61" i="7"/>
  <c r="L61" i="7" s="1"/>
  <c r="M61" i="7" s="1"/>
  <c r="L61" i="34" s="1"/>
  <c r="L61" i="36" s="1"/>
  <c r="H60" i="7"/>
  <c r="L60" i="7" s="1"/>
  <c r="M60" i="7" s="1"/>
  <c r="L60" i="34" s="1"/>
  <c r="M59" i="7"/>
  <c r="L59" i="7"/>
  <c r="H59" i="7"/>
  <c r="H58" i="7"/>
  <c r="L58" i="7" s="1"/>
  <c r="M58" i="7" s="1"/>
  <c r="L58" i="34" s="1"/>
  <c r="L58" i="36" s="1"/>
  <c r="H57" i="7"/>
  <c r="L57" i="7" s="1"/>
  <c r="M57" i="7" s="1"/>
  <c r="H56" i="7"/>
  <c r="L56" i="7" s="1"/>
  <c r="M56" i="7" s="1"/>
  <c r="L56" i="34" s="1"/>
  <c r="H55" i="7"/>
  <c r="L55" i="7" s="1"/>
  <c r="M55" i="7" s="1"/>
  <c r="L55" i="34" s="1"/>
  <c r="L54" i="7"/>
  <c r="M54" i="7" s="1"/>
  <c r="L54" i="34" s="1"/>
  <c r="H54" i="7"/>
  <c r="H53" i="7"/>
  <c r="L53" i="7" s="1"/>
  <c r="M53" i="7" s="1"/>
  <c r="L53" i="34" s="1"/>
  <c r="H52" i="7"/>
  <c r="L52" i="7" s="1"/>
  <c r="M52" i="7" s="1"/>
  <c r="L52" i="34" s="1"/>
  <c r="H51" i="7"/>
  <c r="L51" i="7" s="1"/>
  <c r="M51" i="7" s="1"/>
  <c r="L51" i="34" s="1"/>
  <c r="H50" i="7"/>
  <c r="L50" i="7" s="1"/>
  <c r="M50" i="7" s="1"/>
  <c r="L50" i="34" s="1"/>
  <c r="H49" i="7"/>
  <c r="L49" i="7" s="1"/>
  <c r="M49" i="7" s="1"/>
  <c r="L49" i="34" s="1"/>
  <c r="H48" i="7"/>
  <c r="L48" i="7" s="1"/>
  <c r="M48" i="7" s="1"/>
  <c r="L48" i="34" s="1"/>
  <c r="M47" i="7"/>
  <c r="L47" i="34" s="1"/>
  <c r="L47" i="7"/>
  <c r="H47" i="7"/>
  <c r="H46" i="7"/>
  <c r="L46" i="7" s="1"/>
  <c r="M46" i="7" s="1"/>
  <c r="L46" i="34" s="1"/>
  <c r="L45" i="7"/>
  <c r="M45" i="7" s="1"/>
  <c r="L45" i="34" s="1"/>
  <c r="H44" i="7"/>
  <c r="L44" i="7" s="1"/>
  <c r="M44" i="7" s="1"/>
  <c r="L44" i="34" s="1"/>
  <c r="L44" i="36" s="1"/>
  <c r="L43" i="7"/>
  <c r="M43" i="7" s="1"/>
  <c r="H43" i="7"/>
  <c r="H42" i="7"/>
  <c r="L42" i="7" s="1"/>
  <c r="M42" i="7" s="1"/>
  <c r="L42" i="34" s="1"/>
  <c r="L42" i="36" s="1"/>
  <c r="H41" i="7"/>
  <c r="L41" i="7" s="1"/>
  <c r="M41" i="7" s="1"/>
  <c r="H40" i="7"/>
  <c r="L40" i="7" s="1"/>
  <c r="M40" i="7" s="1"/>
  <c r="L40" i="34" s="1"/>
  <c r="H39" i="7"/>
  <c r="L39" i="7" s="1"/>
  <c r="M39" i="7" s="1"/>
  <c r="L39" i="34" s="1"/>
  <c r="H38" i="7"/>
  <c r="L38" i="7" s="1"/>
  <c r="M38" i="7" s="1"/>
  <c r="L38" i="34" s="1"/>
  <c r="H37" i="7"/>
  <c r="L37" i="7" s="1"/>
  <c r="M37" i="7" s="1"/>
  <c r="L37" i="34" s="1"/>
  <c r="M36" i="7"/>
  <c r="L36" i="7"/>
  <c r="H35" i="7"/>
  <c r="L35" i="7" s="1"/>
  <c r="M35" i="7" s="1"/>
  <c r="L35" i="34" s="1"/>
  <c r="H34" i="7"/>
  <c r="L34" i="7" s="1"/>
  <c r="M34" i="7" s="1"/>
  <c r="L34" i="34" s="1"/>
  <c r="H33" i="7"/>
  <c r="L33" i="7" s="1"/>
  <c r="M33" i="7" s="1"/>
  <c r="L33" i="34" s="1"/>
  <c r="H32" i="7"/>
  <c r="L32" i="7" s="1"/>
  <c r="M32" i="7" s="1"/>
  <c r="L32" i="34" s="1"/>
  <c r="H31" i="7"/>
  <c r="L31" i="7" s="1"/>
  <c r="M31" i="7" s="1"/>
  <c r="L31" i="34" s="1"/>
  <c r="H30" i="7"/>
  <c r="L30" i="7" s="1"/>
  <c r="M30" i="7" s="1"/>
  <c r="L30" i="34" s="1"/>
  <c r="M29" i="7"/>
  <c r="L29" i="7"/>
  <c r="H29" i="7"/>
  <c r="H28" i="7"/>
  <c r="L28" i="7" s="1"/>
  <c r="M28" i="7" s="1"/>
  <c r="L28" i="34" s="1"/>
  <c r="H27" i="7"/>
  <c r="L27" i="7" s="1"/>
  <c r="M27" i="7" s="1"/>
  <c r="L27" i="34" s="1"/>
  <c r="H26" i="7"/>
  <c r="L26" i="7" s="1"/>
  <c r="M26" i="7" s="1"/>
  <c r="L26" i="34" s="1"/>
  <c r="H25" i="7"/>
  <c r="L25" i="7" s="1"/>
  <c r="M25" i="7" s="1"/>
  <c r="L25" i="34" s="1"/>
  <c r="L24" i="7"/>
  <c r="M24" i="7" s="1"/>
  <c r="L24" i="34" s="1"/>
  <c r="H24" i="7"/>
  <c r="H23" i="7"/>
  <c r="L23" i="7" s="1"/>
  <c r="M23" i="7" s="1"/>
  <c r="L23" i="34" s="1"/>
  <c r="H22" i="7"/>
  <c r="L22" i="7" s="1"/>
  <c r="M22" i="7" s="1"/>
  <c r="L22" i="34" s="1"/>
  <c r="M21" i="7"/>
  <c r="L21" i="7"/>
  <c r="H21" i="7"/>
  <c r="L20" i="7"/>
  <c r="M20" i="7" s="1"/>
  <c r="L20" i="34" s="1"/>
  <c r="H19" i="7"/>
  <c r="L19" i="7" s="1"/>
  <c r="M19" i="7" s="1"/>
  <c r="L19" i="34" s="1"/>
  <c r="M18" i="7"/>
  <c r="L18" i="34" s="1"/>
  <c r="L18" i="7"/>
  <c r="H18" i="7"/>
  <c r="L17" i="7"/>
  <c r="M17" i="7" s="1"/>
  <c r="L17" i="34" s="1"/>
  <c r="H17" i="7"/>
  <c r="H16" i="7"/>
  <c r="L16" i="7" s="1"/>
  <c r="M16" i="7" s="1"/>
  <c r="H15" i="7"/>
  <c r="L15" i="7" s="1"/>
  <c r="M15" i="7" s="1"/>
  <c r="L15" i="34" s="1"/>
  <c r="L14" i="7"/>
  <c r="M14" i="7" s="1"/>
  <c r="L14" i="34" s="1"/>
  <c r="L13" i="7"/>
  <c r="M13" i="7" s="1"/>
  <c r="L13" i="34" s="1"/>
  <c r="L12" i="7"/>
  <c r="M12" i="7" s="1"/>
  <c r="H11" i="7"/>
  <c r="L11" i="7" s="1"/>
  <c r="M11" i="7" s="1"/>
  <c r="L11" i="34" s="1"/>
  <c r="H10" i="7"/>
  <c r="L10" i="7" s="1"/>
  <c r="M10" i="7" s="1"/>
  <c r="L10" i="34" s="1"/>
  <c r="H9" i="7"/>
  <c r="L9" i="7" s="1"/>
  <c r="M9" i="7" s="1"/>
  <c r="L9" i="34" s="1"/>
  <c r="H8" i="7"/>
  <c r="L8" i="7" s="1"/>
  <c r="M8" i="7" s="1"/>
  <c r="H7" i="7"/>
  <c r="L7" i="7" s="1"/>
  <c r="M7" i="7" s="1"/>
  <c r="F66" i="37"/>
  <c r="F84" i="34"/>
  <c r="F79" i="34"/>
  <c r="F64" i="34"/>
  <c r="F64" i="36" s="1"/>
  <c r="G25" i="34"/>
  <c r="H16" i="34"/>
  <c r="H9" i="34"/>
  <c r="J111" i="34"/>
  <c r="J87" i="34"/>
  <c r="J84" i="34"/>
  <c r="J83" i="34"/>
  <c r="J79" i="34"/>
  <c r="J64" i="34"/>
  <c r="J64" i="36" s="1"/>
  <c r="J52" i="34"/>
  <c r="J38" i="34"/>
  <c r="J30" i="34"/>
  <c r="J26" i="34"/>
  <c r="J22" i="34"/>
  <c r="J18" i="34"/>
  <c r="K109" i="34"/>
  <c r="K77" i="34"/>
  <c r="K75" i="34"/>
  <c r="K61" i="34"/>
  <c r="K61" i="36" s="1"/>
  <c r="K47" i="34"/>
  <c r="K41" i="34"/>
  <c r="K36" i="34"/>
  <c r="K30" i="34"/>
  <c r="K26" i="34"/>
  <c r="K23" i="34"/>
  <c r="K22" i="34"/>
  <c r="K11" i="34"/>
  <c r="L82" i="34"/>
  <c r="L43" i="34"/>
  <c r="L43" i="36" s="1"/>
  <c r="L29" i="34"/>
  <c r="L21" i="34"/>
  <c r="L16" i="34"/>
  <c r="L12" i="34"/>
  <c r="L8" i="34"/>
  <c r="G66" i="37"/>
  <c r="H66" i="37"/>
  <c r="I66" i="37"/>
  <c r="J66" i="37"/>
  <c r="K66" i="37"/>
  <c r="L66" i="37"/>
  <c r="M66" i="37"/>
  <c r="N66" i="37"/>
  <c r="O66" i="37"/>
  <c r="P66" i="37"/>
  <c r="Q66" i="37"/>
  <c r="R66" i="37"/>
  <c r="S66" i="37"/>
  <c r="T66" i="37"/>
  <c r="U66" i="37"/>
  <c r="V66" i="37"/>
  <c r="W66" i="37"/>
  <c r="X66" i="37"/>
  <c r="Y66" i="37"/>
  <c r="Z66" i="37"/>
  <c r="AA66" i="37"/>
  <c r="AB66" i="37"/>
  <c r="AC66" i="37"/>
  <c r="AD66" i="37"/>
  <c r="AE66" i="37"/>
  <c r="AF66" i="37"/>
  <c r="AG66" i="37"/>
  <c r="AH66" i="37"/>
  <c r="AI66" i="37"/>
  <c r="AJ66" i="37"/>
  <c r="AK66" i="37"/>
  <c r="AL66" i="37"/>
  <c r="AM66" i="37"/>
  <c r="AN66" i="37"/>
  <c r="F57" i="37"/>
  <c r="G57" i="37"/>
  <c r="H57" i="37"/>
  <c r="I57" i="37"/>
  <c r="J57" i="37"/>
  <c r="K57" i="37"/>
  <c r="L57" i="37"/>
  <c r="M57" i="37"/>
  <c r="N57" i="37"/>
  <c r="O57" i="37"/>
  <c r="P57" i="37"/>
  <c r="Q57" i="37"/>
  <c r="R57" i="37"/>
  <c r="S57" i="37"/>
  <c r="T57" i="37"/>
  <c r="U57" i="37"/>
  <c r="V57" i="37"/>
  <c r="W57" i="37"/>
  <c r="X57" i="37"/>
  <c r="Y57" i="37"/>
  <c r="Z57" i="37"/>
  <c r="AA57" i="37"/>
  <c r="AB57" i="37"/>
  <c r="AC57" i="37"/>
  <c r="AD57" i="37"/>
  <c r="AE57" i="37"/>
  <c r="AF57" i="37"/>
  <c r="AG57" i="37"/>
  <c r="AH57" i="37"/>
  <c r="AI57" i="37"/>
  <c r="AJ57" i="37"/>
  <c r="AK57" i="37"/>
  <c r="AL57" i="37"/>
  <c r="AM57" i="37"/>
  <c r="AN57" i="37"/>
  <c r="F58" i="37"/>
  <c r="G58" i="37"/>
  <c r="H58" i="37"/>
  <c r="I58" i="37"/>
  <c r="J58" i="37"/>
  <c r="K58" i="37"/>
  <c r="L58" i="37"/>
  <c r="M58" i="37"/>
  <c r="N58" i="37"/>
  <c r="O58" i="37"/>
  <c r="P58" i="37"/>
  <c r="Q58" i="37"/>
  <c r="R58" i="37"/>
  <c r="S58" i="37"/>
  <c r="T58" i="37"/>
  <c r="U58" i="37"/>
  <c r="V58" i="37"/>
  <c r="W58" i="37"/>
  <c r="X58" i="37"/>
  <c r="Y58" i="37"/>
  <c r="Z58" i="37"/>
  <c r="AA58" i="37"/>
  <c r="AB58" i="37"/>
  <c r="AC58" i="37"/>
  <c r="AD58" i="37"/>
  <c r="AE58" i="37"/>
  <c r="AF58" i="37"/>
  <c r="AG58" i="37"/>
  <c r="AH58" i="37"/>
  <c r="AI58" i="37"/>
  <c r="AJ58" i="37"/>
  <c r="AK58" i="37"/>
  <c r="AL58" i="37"/>
  <c r="AM58" i="37"/>
  <c r="AN58" i="37"/>
  <c r="F44" i="37"/>
  <c r="G44" i="37"/>
  <c r="H44" i="37"/>
  <c r="I44" i="37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Z44" i="37"/>
  <c r="AA44" i="37"/>
  <c r="AB44" i="37"/>
  <c r="AC44" i="37"/>
  <c r="AD44" i="37"/>
  <c r="AE44" i="37"/>
  <c r="AF44" i="37"/>
  <c r="AG44" i="37"/>
  <c r="AH44" i="37"/>
  <c r="AI44" i="37"/>
  <c r="AJ44" i="37"/>
  <c r="AK44" i="37"/>
  <c r="AL44" i="37"/>
  <c r="AM44" i="37"/>
  <c r="AN44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F43" i="37"/>
  <c r="G43" i="37"/>
  <c r="H43" i="37"/>
  <c r="I43" i="37"/>
  <c r="J43" i="37"/>
  <c r="K43" i="37"/>
  <c r="L43" i="37"/>
  <c r="M43" i="37"/>
  <c r="N43" i="37"/>
  <c r="O43" i="37"/>
  <c r="P43" i="37"/>
  <c r="Q43" i="37"/>
  <c r="R43" i="37"/>
  <c r="S43" i="37"/>
  <c r="T43" i="37"/>
  <c r="U43" i="37"/>
  <c r="V43" i="37"/>
  <c r="W43" i="37"/>
  <c r="X43" i="37"/>
  <c r="K31" i="34"/>
  <c r="I35" i="34"/>
  <c r="L36" i="34"/>
  <c r="L41" i="34"/>
  <c r="L57" i="34"/>
  <c r="L57" i="36" s="1"/>
  <c r="L59" i="34"/>
  <c r="L59" i="36" s="1"/>
  <c r="H64" i="34"/>
  <c r="H64" i="36" s="1"/>
  <c r="F66" i="34"/>
  <c r="F66" i="36" s="1"/>
  <c r="G74" i="34"/>
  <c r="L74" i="34"/>
  <c r="K76" i="34"/>
  <c r="H79" i="34"/>
  <c r="L79" i="34"/>
  <c r="K81" i="34"/>
  <c r="L81" i="34"/>
  <c r="K99" i="34"/>
  <c r="N71" i="38" l="1"/>
  <c r="P71" i="38" s="1"/>
  <c r="U114" i="38"/>
  <c r="S69" i="38"/>
  <c r="S65" i="38"/>
  <c r="Q68" i="38"/>
  <c r="S64" i="38"/>
  <c r="T115" i="38"/>
  <c r="T103" i="38"/>
  <c r="T107" i="38"/>
  <c r="T102" i="38"/>
  <c r="T64" i="38"/>
  <c r="F92" i="35"/>
  <c r="F92" i="38" s="1"/>
  <c r="T69" i="38"/>
  <c r="Q70" i="38"/>
  <c r="T95" i="38"/>
  <c r="S68" i="38"/>
  <c r="Q93" i="38"/>
  <c r="T65" i="38"/>
  <c r="S71" i="38"/>
  <c r="R70" i="38"/>
  <c r="T94" i="38"/>
  <c r="T92" i="38"/>
  <c r="T96" i="38"/>
  <c r="S105" i="38"/>
  <c r="Q116" i="38"/>
  <c r="T91" i="38"/>
  <c r="Q118" i="38"/>
  <c r="R118" i="38"/>
  <c r="R105" i="38"/>
  <c r="S107" i="38"/>
  <c r="Q107" i="38"/>
  <c r="T114" i="38"/>
  <c r="S117" i="38"/>
  <c r="S95" i="38"/>
  <c r="S106" i="38"/>
  <c r="T104" i="38"/>
  <c r="T108" i="38"/>
  <c r="T113" i="38"/>
  <c r="S103" i="38"/>
  <c r="T117" i="38"/>
  <c r="Q115" i="38"/>
  <c r="T71" i="38"/>
  <c r="R64" i="38"/>
  <c r="S108" i="38"/>
  <c r="R102" i="38"/>
  <c r="Q112" i="38"/>
  <c r="S118" i="38"/>
  <c r="T106" i="38"/>
  <c r="S113" i="38"/>
  <c r="R116" i="38"/>
  <c r="R107" i="38"/>
  <c r="Q114" i="38"/>
  <c r="Q105" i="38"/>
  <c r="Q91" i="38"/>
  <c r="R114" i="38"/>
  <c r="T68" i="38"/>
  <c r="R104" i="38"/>
  <c r="R117" i="38"/>
  <c r="Q117" i="38"/>
  <c r="Q104" i="38"/>
  <c r="Q108" i="38"/>
  <c r="Q69" i="38"/>
  <c r="T70" i="38"/>
  <c r="R95" i="38"/>
  <c r="Q63" i="38"/>
  <c r="S96" i="38"/>
  <c r="Q65" i="38"/>
  <c r="R93" i="38"/>
  <c r="S115" i="38"/>
  <c r="S63" i="38"/>
  <c r="T63" i="38"/>
  <c r="Q71" i="38"/>
  <c r="R65" i="38"/>
  <c r="R63" i="38"/>
  <c r="R97" i="38"/>
  <c r="S94" i="38"/>
  <c r="S92" i="38"/>
  <c r="T93" i="38"/>
  <c r="S97" i="38"/>
  <c r="R71" i="38"/>
  <c r="Q92" i="38"/>
  <c r="Q96" i="38"/>
  <c r="R91" i="38"/>
  <c r="S104" i="38"/>
  <c r="R103" i="38"/>
  <c r="R113" i="38"/>
  <c r="Q103" i="38"/>
  <c r="T118" i="38"/>
  <c r="Q106" i="38"/>
  <c r="S112" i="38"/>
  <c r="R115" i="38"/>
  <c r="R106" i="38"/>
  <c r="Q113" i="38"/>
  <c r="T116" i="38"/>
  <c r="Q64" i="38"/>
  <c r="S70" i="38"/>
  <c r="T97" i="38"/>
  <c r="R112" i="38"/>
  <c r="T105" i="38"/>
  <c r="T112" i="38"/>
  <c r="R69" i="38"/>
  <c r="S91" i="38"/>
  <c r="R94" i="38"/>
  <c r="R92" i="38"/>
  <c r="R96" i="38"/>
  <c r="S93" i="38"/>
  <c r="Q97" i="38"/>
  <c r="R68" i="38"/>
  <c r="Q95" i="38"/>
  <c r="Q94" i="38"/>
  <c r="S102" i="38"/>
  <c r="S114" i="38"/>
  <c r="R108" i="38"/>
  <c r="Q102" i="38"/>
  <c r="S116" i="38"/>
  <c r="F93" i="38"/>
  <c r="N65" i="38"/>
  <c r="F65" i="38"/>
  <c r="F71" i="38"/>
  <c r="N115" i="38"/>
  <c r="F115" i="38"/>
  <c r="F114" i="38"/>
  <c r="F104" i="35"/>
  <c r="F91" i="35"/>
  <c r="F103" i="35"/>
  <c r="F113" i="35"/>
  <c r="F90" i="35"/>
  <c r="M111" i="3"/>
  <c r="H112" i="34" s="1"/>
  <c r="H112" i="36" s="1"/>
  <c r="F112" i="35" s="1"/>
  <c r="F70" i="35"/>
  <c r="F69" i="35"/>
  <c r="F102" i="35"/>
  <c r="U113" i="38"/>
  <c r="L108" i="35"/>
  <c r="L118" i="35"/>
  <c r="L104" i="35"/>
  <c r="L112" i="35"/>
  <c r="L106" i="35"/>
  <c r="L113" i="35"/>
  <c r="L115" i="35"/>
  <c r="L117" i="35"/>
  <c r="F64" i="35"/>
  <c r="L107" i="35"/>
  <c r="L91" i="35"/>
  <c r="L116" i="35"/>
  <c r="L114" i="35"/>
  <c r="F63" i="35"/>
  <c r="F62" i="35"/>
  <c r="L102" i="35"/>
  <c r="L103" i="35"/>
  <c r="L105" i="35"/>
  <c r="L95" i="35"/>
  <c r="L68" i="35"/>
  <c r="L63" i="35"/>
  <c r="L97" i="35"/>
  <c r="L94" i="35"/>
  <c r="L65" i="35"/>
  <c r="L93" i="35"/>
  <c r="L64" i="35"/>
  <c r="L69" i="35"/>
  <c r="L70" i="35"/>
  <c r="L92" i="35"/>
  <c r="L96" i="35"/>
  <c r="F66" i="35"/>
  <c r="AP44" i="37"/>
  <c r="H44" i="35" s="1"/>
  <c r="F58" i="35"/>
  <c r="AS57" i="37"/>
  <c r="K57" i="35" s="1"/>
  <c r="F44" i="35"/>
  <c r="AP58" i="37"/>
  <c r="H58" i="35" s="1"/>
  <c r="AQ66" i="37"/>
  <c r="I66" i="35" s="1"/>
  <c r="AR44" i="37"/>
  <c r="J44" i="35" s="1"/>
  <c r="F57" i="35"/>
  <c r="AQ58" i="37"/>
  <c r="I58" i="35" s="1"/>
  <c r="AR58" i="37"/>
  <c r="J58" i="35" s="1"/>
  <c r="F42" i="35"/>
  <c r="AO57" i="37"/>
  <c r="G57" i="35" s="1"/>
  <c r="AP57" i="37"/>
  <c r="H57" i="35" s="1"/>
  <c r="F43" i="35"/>
  <c r="AR57" i="37"/>
  <c r="J57" i="35" s="1"/>
  <c r="AQ44" i="37"/>
  <c r="I44" i="35" s="1"/>
  <c r="AS44" i="37"/>
  <c r="K44" i="35" s="1"/>
  <c r="AO44" i="37"/>
  <c r="G44" i="35" s="1"/>
  <c r="AQ57" i="37"/>
  <c r="I57" i="35" s="1"/>
  <c r="AS58" i="37"/>
  <c r="K58" i="35" s="1"/>
  <c r="AO58" i="37"/>
  <c r="G58" i="35" s="1"/>
  <c r="AR66" i="37"/>
  <c r="J66" i="35" s="1"/>
  <c r="AS66" i="37"/>
  <c r="K66" i="35" s="1"/>
  <c r="AO66" i="37"/>
  <c r="G66" i="35" s="1"/>
  <c r="AP66" i="37"/>
  <c r="H66" i="35" s="1"/>
  <c r="AN8" i="37"/>
  <c r="AN9" i="37"/>
  <c r="AN10" i="37"/>
  <c r="AN11" i="37"/>
  <c r="AN12" i="37"/>
  <c r="AN13" i="37"/>
  <c r="AN14" i="37"/>
  <c r="AN15" i="37"/>
  <c r="AN16" i="37"/>
  <c r="AN17" i="37"/>
  <c r="AN18" i="37"/>
  <c r="AN19" i="37"/>
  <c r="AN20" i="37"/>
  <c r="AN21" i="37"/>
  <c r="AN22" i="37"/>
  <c r="AN23" i="37"/>
  <c r="AN24" i="37"/>
  <c r="AN25" i="37"/>
  <c r="AN26" i="37"/>
  <c r="AN27" i="37"/>
  <c r="AN28" i="37"/>
  <c r="AN29" i="37"/>
  <c r="AN30" i="37"/>
  <c r="AN31" i="37"/>
  <c r="AN32" i="37"/>
  <c r="AN33" i="37"/>
  <c r="AN34" i="37"/>
  <c r="AN35" i="37"/>
  <c r="AN36" i="37"/>
  <c r="AN37" i="37"/>
  <c r="AN38" i="37"/>
  <c r="AN39" i="37"/>
  <c r="AN40" i="37"/>
  <c r="AN41" i="37"/>
  <c r="AN42" i="37"/>
  <c r="AN43" i="37"/>
  <c r="AN45" i="37"/>
  <c r="AN46" i="37"/>
  <c r="AN47" i="37"/>
  <c r="AN48" i="37"/>
  <c r="AN49" i="37"/>
  <c r="AN50" i="37"/>
  <c r="AN51" i="37"/>
  <c r="AN52" i="37"/>
  <c r="AN53" i="37"/>
  <c r="AN54" i="37"/>
  <c r="AN55" i="37"/>
  <c r="AN56" i="37"/>
  <c r="AN59" i="37"/>
  <c r="AN60" i="37"/>
  <c r="AN61" i="37"/>
  <c r="AN62" i="37"/>
  <c r="AN67" i="37"/>
  <c r="AN7" i="37"/>
  <c r="AI8" i="37"/>
  <c r="AI9" i="37"/>
  <c r="AI10" i="37"/>
  <c r="AI11" i="37"/>
  <c r="AI12" i="37"/>
  <c r="AI13" i="37"/>
  <c r="AI14" i="37"/>
  <c r="AI15" i="37"/>
  <c r="AI16" i="37"/>
  <c r="AI17" i="37"/>
  <c r="AI18" i="37"/>
  <c r="AI19" i="37"/>
  <c r="AI20" i="37"/>
  <c r="AI21" i="37"/>
  <c r="AI22" i="37"/>
  <c r="AI23" i="37"/>
  <c r="AI24" i="37"/>
  <c r="AI25" i="37"/>
  <c r="AI26" i="37"/>
  <c r="AI27" i="37"/>
  <c r="AI28" i="37"/>
  <c r="AI29" i="37"/>
  <c r="AI30" i="37"/>
  <c r="AI31" i="37"/>
  <c r="AI32" i="37"/>
  <c r="AI33" i="37"/>
  <c r="AI34" i="37"/>
  <c r="AI35" i="37"/>
  <c r="AI36" i="37"/>
  <c r="AI37" i="37"/>
  <c r="AI38" i="37"/>
  <c r="AI39" i="37"/>
  <c r="AI40" i="37"/>
  <c r="AI41" i="37"/>
  <c r="AI42" i="37"/>
  <c r="AI43" i="37"/>
  <c r="AI45" i="37"/>
  <c r="AI46" i="37"/>
  <c r="AI47" i="37"/>
  <c r="AI48" i="37"/>
  <c r="AI49" i="37"/>
  <c r="AI50" i="37"/>
  <c r="AI51" i="37"/>
  <c r="AI52" i="37"/>
  <c r="AI53" i="37"/>
  <c r="AI54" i="37"/>
  <c r="AI55" i="37"/>
  <c r="AI56" i="37"/>
  <c r="AI59" i="37"/>
  <c r="AI60" i="37"/>
  <c r="AI61" i="37"/>
  <c r="AI62" i="37"/>
  <c r="AI67" i="37"/>
  <c r="AI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9" i="37"/>
  <c r="AD60" i="37"/>
  <c r="AD61" i="37"/>
  <c r="AD62" i="37"/>
  <c r="AD67" i="37"/>
  <c r="AD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9" i="37"/>
  <c r="Y60" i="37"/>
  <c r="Y61" i="37"/>
  <c r="Y62" i="37"/>
  <c r="Y67" i="37"/>
  <c r="Y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9" i="37"/>
  <c r="O60" i="37"/>
  <c r="O61" i="37"/>
  <c r="O62" i="37"/>
  <c r="O6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5" i="37"/>
  <c r="T46" i="37"/>
  <c r="T47" i="37"/>
  <c r="T48" i="37"/>
  <c r="T49" i="37"/>
  <c r="T50" i="37"/>
  <c r="T51" i="37"/>
  <c r="T52" i="37"/>
  <c r="T53" i="37"/>
  <c r="T54" i="37"/>
  <c r="T55" i="37"/>
  <c r="T56" i="37"/>
  <c r="T59" i="37"/>
  <c r="T60" i="37"/>
  <c r="T61" i="37"/>
  <c r="T62" i="37"/>
  <c r="T67" i="37"/>
  <c r="T7" i="37"/>
  <c r="O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9" i="37"/>
  <c r="J60" i="37"/>
  <c r="J61" i="37"/>
  <c r="J62" i="37"/>
  <c r="J67" i="37"/>
  <c r="J7" i="37"/>
  <c r="F7" i="37"/>
  <c r="G7" i="37"/>
  <c r="H7" i="37"/>
  <c r="I7" i="37"/>
  <c r="P7" i="37"/>
  <c r="Q7" i="37"/>
  <c r="R7" i="37"/>
  <c r="S7" i="37"/>
  <c r="Z8" i="37"/>
  <c r="AA8" i="37"/>
  <c r="AB8" i="37"/>
  <c r="AC8" i="37"/>
  <c r="Z9" i="37"/>
  <c r="AA9" i="37"/>
  <c r="AB9" i="37"/>
  <c r="AC9" i="37"/>
  <c r="Z10" i="37"/>
  <c r="AA10" i="37"/>
  <c r="AB10" i="37"/>
  <c r="AC10" i="37"/>
  <c r="Z11" i="37"/>
  <c r="AA11" i="37"/>
  <c r="AB11" i="37"/>
  <c r="AC11" i="37"/>
  <c r="Z12" i="37"/>
  <c r="AA12" i="37"/>
  <c r="AB12" i="37"/>
  <c r="AC12" i="37"/>
  <c r="Z13" i="37"/>
  <c r="AA13" i="37"/>
  <c r="AB13" i="37"/>
  <c r="AC13" i="37"/>
  <c r="Z14" i="37"/>
  <c r="AA14" i="37"/>
  <c r="AB14" i="37"/>
  <c r="AC14" i="37"/>
  <c r="Z15" i="37"/>
  <c r="AA15" i="37"/>
  <c r="AB15" i="37"/>
  <c r="AC15" i="37"/>
  <c r="Z16" i="37"/>
  <c r="AA16" i="37"/>
  <c r="AB16" i="37"/>
  <c r="AC16" i="37"/>
  <c r="Z17" i="37"/>
  <c r="AA17" i="37"/>
  <c r="AB17" i="37"/>
  <c r="AC17" i="37"/>
  <c r="Z18" i="37"/>
  <c r="AA18" i="37"/>
  <c r="AB18" i="37"/>
  <c r="AC18" i="37"/>
  <c r="Z19" i="37"/>
  <c r="AA19" i="37"/>
  <c r="AB19" i="37"/>
  <c r="AC19" i="37"/>
  <c r="Z20" i="37"/>
  <c r="AA20" i="37"/>
  <c r="AB20" i="37"/>
  <c r="AC20" i="37"/>
  <c r="Z21" i="37"/>
  <c r="AA21" i="37"/>
  <c r="AB21" i="37"/>
  <c r="AC21" i="37"/>
  <c r="Z22" i="37"/>
  <c r="AA22" i="37"/>
  <c r="AB22" i="37"/>
  <c r="AC22" i="37"/>
  <c r="Z23" i="37"/>
  <c r="AA23" i="37"/>
  <c r="AB23" i="37"/>
  <c r="AC23" i="37"/>
  <c r="Z24" i="37"/>
  <c r="AA24" i="37"/>
  <c r="AB24" i="37"/>
  <c r="AC24" i="37"/>
  <c r="Z25" i="37"/>
  <c r="AA25" i="37"/>
  <c r="AB25" i="37"/>
  <c r="AC25" i="37"/>
  <c r="Z26" i="37"/>
  <c r="AA26" i="37"/>
  <c r="AB26" i="37"/>
  <c r="AC26" i="37"/>
  <c r="Z27" i="37"/>
  <c r="AA27" i="37"/>
  <c r="AB27" i="37"/>
  <c r="AC27" i="37"/>
  <c r="Z28" i="37"/>
  <c r="AA28" i="37"/>
  <c r="AB28" i="37"/>
  <c r="AC28" i="37"/>
  <c r="Z29" i="37"/>
  <c r="AA29" i="37"/>
  <c r="AB29" i="37"/>
  <c r="AC29" i="37"/>
  <c r="Z30" i="37"/>
  <c r="AA30" i="37"/>
  <c r="AB30" i="37"/>
  <c r="AC30" i="37"/>
  <c r="Z31" i="37"/>
  <c r="AA31" i="37"/>
  <c r="AB31" i="37"/>
  <c r="AC31" i="37"/>
  <c r="Z32" i="37"/>
  <c r="AA32" i="37"/>
  <c r="AB32" i="37"/>
  <c r="AC32" i="37"/>
  <c r="Z33" i="37"/>
  <c r="AA33" i="37"/>
  <c r="AB33" i="37"/>
  <c r="AC33" i="37"/>
  <c r="Z34" i="37"/>
  <c r="AA34" i="37"/>
  <c r="AB34" i="37"/>
  <c r="AC34" i="37"/>
  <c r="Z35" i="37"/>
  <c r="AA35" i="37"/>
  <c r="AB35" i="37"/>
  <c r="AC35" i="37"/>
  <c r="Z36" i="37"/>
  <c r="AA36" i="37"/>
  <c r="AB36" i="37"/>
  <c r="AC36" i="37"/>
  <c r="Z37" i="37"/>
  <c r="AA37" i="37"/>
  <c r="AB37" i="37"/>
  <c r="AC37" i="37"/>
  <c r="Z38" i="37"/>
  <c r="AA38" i="37"/>
  <c r="AB38" i="37"/>
  <c r="AC38" i="37"/>
  <c r="Z39" i="37"/>
  <c r="AA39" i="37"/>
  <c r="AB39" i="37"/>
  <c r="AC39" i="37"/>
  <c r="Z40" i="37"/>
  <c r="AA40" i="37"/>
  <c r="AB40" i="37"/>
  <c r="AC40" i="37"/>
  <c r="Z41" i="37"/>
  <c r="AA41" i="37"/>
  <c r="AB41" i="37"/>
  <c r="AC41" i="37"/>
  <c r="Z42" i="37"/>
  <c r="AA42" i="37"/>
  <c r="AB42" i="37"/>
  <c r="AC42" i="37"/>
  <c r="Z43" i="37"/>
  <c r="AA43" i="37"/>
  <c r="AB43" i="37"/>
  <c r="AC43" i="37"/>
  <c r="Z45" i="37"/>
  <c r="AA45" i="37"/>
  <c r="AB45" i="37"/>
  <c r="AC45" i="37"/>
  <c r="Z46" i="37"/>
  <c r="AA46" i="37"/>
  <c r="AB46" i="37"/>
  <c r="AC46" i="37"/>
  <c r="Z47" i="37"/>
  <c r="AA47" i="37"/>
  <c r="AB47" i="37"/>
  <c r="AC47" i="37"/>
  <c r="Z48" i="37"/>
  <c r="AA48" i="37"/>
  <c r="AB48" i="37"/>
  <c r="AC48" i="37"/>
  <c r="Z49" i="37"/>
  <c r="AA49" i="37"/>
  <c r="AB49" i="37"/>
  <c r="AC49" i="37"/>
  <c r="Z50" i="37"/>
  <c r="AA50" i="37"/>
  <c r="AB50" i="37"/>
  <c r="AC50" i="37"/>
  <c r="Z51" i="37"/>
  <c r="AA51" i="37"/>
  <c r="AB51" i="37"/>
  <c r="AC51" i="37"/>
  <c r="Z52" i="37"/>
  <c r="AA52" i="37"/>
  <c r="AB52" i="37"/>
  <c r="AC52" i="37"/>
  <c r="Z53" i="37"/>
  <c r="AA53" i="37"/>
  <c r="AB53" i="37"/>
  <c r="AC53" i="37"/>
  <c r="Z54" i="37"/>
  <c r="AA54" i="37"/>
  <c r="AB54" i="37"/>
  <c r="AC54" i="37"/>
  <c r="Z55" i="37"/>
  <c r="AA55" i="37"/>
  <c r="AB55" i="37"/>
  <c r="AC55" i="37"/>
  <c r="Z56" i="37"/>
  <c r="AA56" i="37"/>
  <c r="AB56" i="37"/>
  <c r="AC56" i="37"/>
  <c r="Z59" i="37"/>
  <c r="AA59" i="37"/>
  <c r="AB59" i="37"/>
  <c r="AC59" i="37"/>
  <c r="Z60" i="37"/>
  <c r="AA60" i="37"/>
  <c r="AB60" i="37"/>
  <c r="AC60" i="37"/>
  <c r="Z61" i="37"/>
  <c r="AA61" i="37"/>
  <c r="AB61" i="37"/>
  <c r="AC61" i="37"/>
  <c r="Z62" i="37"/>
  <c r="AA62" i="37"/>
  <c r="AB62" i="37"/>
  <c r="AC62" i="37"/>
  <c r="Z67" i="37"/>
  <c r="AA67" i="37"/>
  <c r="AB67" i="37"/>
  <c r="AC67" i="37"/>
  <c r="AC7" i="37"/>
  <c r="AB7" i="37"/>
  <c r="AA7" i="37"/>
  <c r="X7" i="37"/>
  <c r="Z7" i="37"/>
  <c r="N93" i="38" l="1"/>
  <c r="N114" i="38"/>
  <c r="U92" i="38"/>
  <c r="U65" i="38"/>
  <c r="U104" i="38"/>
  <c r="U64" i="38"/>
  <c r="U115" i="38"/>
  <c r="U118" i="38"/>
  <c r="U91" i="38"/>
  <c r="U68" i="38"/>
  <c r="U71" i="38"/>
  <c r="U117" i="38"/>
  <c r="U107" i="38"/>
  <c r="U96" i="38"/>
  <c r="U93" i="38"/>
  <c r="U103" i="38"/>
  <c r="U63" i="38"/>
  <c r="U105" i="38"/>
  <c r="U70" i="38"/>
  <c r="U106" i="38"/>
  <c r="U94" i="38"/>
  <c r="U95" i="38"/>
  <c r="U97" i="38"/>
  <c r="U69" i="38"/>
  <c r="U108" i="38"/>
  <c r="U102" i="38"/>
  <c r="U116" i="38"/>
  <c r="U112" i="38"/>
  <c r="N92" i="38"/>
  <c r="R66" i="38"/>
  <c r="R57" i="38"/>
  <c r="S58" i="38"/>
  <c r="R58" i="38"/>
  <c r="Q58" i="38"/>
  <c r="Q66" i="38"/>
  <c r="R44" i="38"/>
  <c r="S44" i="38"/>
  <c r="Q57" i="38"/>
  <c r="S57" i="38"/>
  <c r="T57" i="38"/>
  <c r="T44" i="38"/>
  <c r="T66" i="38"/>
  <c r="Q44" i="38"/>
  <c r="T58" i="38"/>
  <c r="S66" i="38"/>
  <c r="F43" i="38"/>
  <c r="N43" i="38"/>
  <c r="N62" i="38"/>
  <c r="F62" i="38"/>
  <c r="N70" i="38"/>
  <c r="F70" i="38"/>
  <c r="N103" i="38"/>
  <c r="F103" i="38"/>
  <c r="F63" i="38"/>
  <c r="N63" i="38"/>
  <c r="F112" i="38"/>
  <c r="N112" i="38"/>
  <c r="N57" i="38"/>
  <c r="F57" i="38"/>
  <c r="F44" i="38"/>
  <c r="N44" i="38"/>
  <c r="N58" i="38"/>
  <c r="F58" i="38"/>
  <c r="N66" i="38"/>
  <c r="F66" i="38"/>
  <c r="F64" i="38"/>
  <c r="N64" i="38"/>
  <c r="N102" i="38"/>
  <c r="F102" i="38"/>
  <c r="N90" i="38"/>
  <c r="F90" i="38"/>
  <c r="F104" i="38"/>
  <c r="N104" i="38"/>
  <c r="N91" i="38"/>
  <c r="F91" i="38"/>
  <c r="N42" i="38"/>
  <c r="F42" i="38"/>
  <c r="N69" i="38"/>
  <c r="F69" i="38"/>
  <c r="F113" i="38"/>
  <c r="N113" i="38"/>
  <c r="G68" i="38"/>
  <c r="O68" i="38"/>
  <c r="G96" i="38"/>
  <c r="O96" i="38"/>
  <c r="G94" i="38"/>
  <c r="O94" i="38"/>
  <c r="G95" i="38"/>
  <c r="O95" i="38"/>
  <c r="G91" i="38"/>
  <c r="O91" i="38"/>
  <c r="G115" i="38"/>
  <c r="O115" i="38"/>
  <c r="P115" i="38" s="1"/>
  <c r="G104" i="38"/>
  <c r="O104" i="38"/>
  <c r="G92" i="38"/>
  <c r="O92" i="38"/>
  <c r="G93" i="38"/>
  <c r="O93" i="38"/>
  <c r="G97" i="38"/>
  <c r="O97" i="38"/>
  <c r="O105" i="38"/>
  <c r="G105" i="38"/>
  <c r="G107" i="38"/>
  <c r="O107" i="38"/>
  <c r="G113" i="38"/>
  <c r="G118" i="38"/>
  <c r="O118" i="38"/>
  <c r="P118" i="38" s="1"/>
  <c r="G69" i="38"/>
  <c r="O69" i="38"/>
  <c r="G65" i="38"/>
  <c r="O65" i="38"/>
  <c r="G102" i="38"/>
  <c r="O102" i="38"/>
  <c r="G116" i="38"/>
  <c r="O116" i="38"/>
  <c r="P116" i="38" s="1"/>
  <c r="G117" i="38"/>
  <c r="O117" i="38"/>
  <c r="P117" i="38" s="1"/>
  <c r="G112" i="38"/>
  <c r="O112" i="38"/>
  <c r="G64" i="38"/>
  <c r="O64" i="38"/>
  <c r="G70" i="38"/>
  <c r="O70" i="38"/>
  <c r="G71" i="38"/>
  <c r="G63" i="38"/>
  <c r="O63" i="38"/>
  <c r="G103" i="38"/>
  <c r="O103" i="38"/>
  <c r="G114" i="38"/>
  <c r="G106" i="38"/>
  <c r="O106" i="38"/>
  <c r="G108" i="38"/>
  <c r="O108" i="38"/>
  <c r="L66" i="35"/>
  <c r="L44" i="35"/>
  <c r="L57" i="35"/>
  <c r="L58" i="35"/>
  <c r="U44" i="38"/>
  <c r="U66" i="38"/>
  <c r="U58" i="38"/>
  <c r="K75" i="35"/>
  <c r="K111" i="35"/>
  <c r="K99" i="35"/>
  <c r="K87" i="35"/>
  <c r="K83" i="35"/>
  <c r="K79" i="35"/>
  <c r="AS61" i="37"/>
  <c r="K61" i="35" s="1"/>
  <c r="AS56" i="37"/>
  <c r="K56" i="35" s="1"/>
  <c r="AS52" i="37"/>
  <c r="K52" i="35" s="1"/>
  <c r="AS48" i="37"/>
  <c r="K48" i="35" s="1"/>
  <c r="AS43" i="37"/>
  <c r="K43" i="35" s="1"/>
  <c r="AS39" i="37"/>
  <c r="K39" i="35" s="1"/>
  <c r="AS35" i="37"/>
  <c r="K35" i="35" s="1"/>
  <c r="AS31" i="37"/>
  <c r="K31" i="35" s="1"/>
  <c r="AS27" i="37"/>
  <c r="K27" i="35" s="1"/>
  <c r="AS23" i="37"/>
  <c r="K23" i="35" s="1"/>
  <c r="AS21" i="37"/>
  <c r="K21" i="35" s="1"/>
  <c r="AS17" i="37"/>
  <c r="K17" i="35" s="1"/>
  <c r="AS13" i="37"/>
  <c r="K13" i="35" s="1"/>
  <c r="AS9" i="37"/>
  <c r="K9" i="35" s="1"/>
  <c r="K100" i="35"/>
  <c r="K88" i="35"/>
  <c r="K84" i="35"/>
  <c r="K80" i="35"/>
  <c r="AS67" i="37"/>
  <c r="K67" i="35" s="1"/>
  <c r="AS62" i="37"/>
  <c r="K62" i="35" s="1"/>
  <c r="AS53" i="37"/>
  <c r="K53" i="35" s="1"/>
  <c r="AS45" i="37"/>
  <c r="K45" i="35" s="1"/>
  <c r="AS40" i="37"/>
  <c r="K40" i="35" s="1"/>
  <c r="AS36" i="37"/>
  <c r="K36" i="35" s="1"/>
  <c r="AS32" i="37"/>
  <c r="K32" i="35" s="1"/>
  <c r="AS24" i="37"/>
  <c r="K24" i="35" s="1"/>
  <c r="AS18" i="37"/>
  <c r="K18" i="35" s="1"/>
  <c r="AS10" i="37"/>
  <c r="K10" i="35" s="1"/>
  <c r="K109" i="35"/>
  <c r="K89" i="35"/>
  <c r="K85" i="35"/>
  <c r="K77" i="35"/>
  <c r="AS59" i="37"/>
  <c r="K59" i="35" s="1"/>
  <c r="AS54" i="37"/>
  <c r="K54" i="35" s="1"/>
  <c r="AS50" i="37"/>
  <c r="K50" i="35" s="1"/>
  <c r="AS41" i="37"/>
  <c r="K41" i="35" s="1"/>
  <c r="AS37" i="37"/>
  <c r="K37" i="35" s="1"/>
  <c r="AS33" i="37"/>
  <c r="K33" i="35" s="1"/>
  <c r="AS25" i="37"/>
  <c r="K25" i="35" s="1"/>
  <c r="AS22" i="37"/>
  <c r="K22" i="35" s="1"/>
  <c r="AS19" i="37"/>
  <c r="K19" i="35" s="1"/>
  <c r="AS11" i="37"/>
  <c r="K11" i="35" s="1"/>
  <c r="K76" i="35"/>
  <c r="AS49" i="37"/>
  <c r="K49" i="35" s="1"/>
  <c r="AS28" i="37"/>
  <c r="K28" i="35" s="1"/>
  <c r="AS14" i="37"/>
  <c r="K14" i="35" s="1"/>
  <c r="K101" i="35"/>
  <c r="K81" i="35"/>
  <c r="AS46" i="37"/>
  <c r="K46" i="35" s="1"/>
  <c r="AS29" i="37"/>
  <c r="K29" i="35" s="1"/>
  <c r="AS15" i="37"/>
  <c r="K15" i="35" s="1"/>
  <c r="K110" i="35"/>
  <c r="K98" i="35"/>
  <c r="K86" i="35"/>
  <c r="K78" i="35"/>
  <c r="AS55" i="37"/>
  <c r="K55" i="35" s="1"/>
  <c r="AS47" i="37"/>
  <c r="K47" i="35" s="1"/>
  <c r="AS38" i="37"/>
  <c r="K38" i="35" s="1"/>
  <c r="AS34" i="37"/>
  <c r="K34" i="35" s="1"/>
  <c r="AS26" i="37"/>
  <c r="K26" i="35" s="1"/>
  <c r="AS20" i="37"/>
  <c r="K20" i="35" s="1"/>
  <c r="AS8" i="37"/>
  <c r="K8" i="35" s="1"/>
  <c r="K90" i="35"/>
  <c r="K82" i="35"/>
  <c r="K74" i="35"/>
  <c r="AS60" i="37"/>
  <c r="K60" i="35" s="1"/>
  <c r="AS51" i="37"/>
  <c r="K51" i="35" s="1"/>
  <c r="AS42" i="37"/>
  <c r="K42" i="35" s="1"/>
  <c r="AS30" i="37"/>
  <c r="K30" i="35" s="1"/>
  <c r="AS16" i="37"/>
  <c r="K16" i="35" s="1"/>
  <c r="AS12" i="37"/>
  <c r="K12" i="35" s="1"/>
  <c r="AS7" i="37"/>
  <c r="K7" i="35" s="1"/>
  <c r="O114" i="38" l="1"/>
  <c r="O113" i="38"/>
  <c r="U57" i="38"/>
  <c r="G58" i="38"/>
  <c r="G57" i="38"/>
  <c r="O57" i="38"/>
  <c r="P57" i="38" s="1"/>
  <c r="G66" i="38"/>
  <c r="G44" i="38"/>
  <c r="U75" i="38"/>
  <c r="U7" i="38"/>
  <c r="U56" i="38"/>
  <c r="U110" i="38"/>
  <c r="U43" i="38"/>
  <c r="U90" i="38"/>
  <c r="U89" i="38"/>
  <c r="U62" i="38"/>
  <c r="U17" i="38"/>
  <c r="U80" i="38"/>
  <c r="U88" i="38"/>
  <c r="U77" i="38"/>
  <c r="U42" i="38"/>
  <c r="U31" i="38"/>
  <c r="O66" i="38" l="1"/>
  <c r="P66" i="38" s="1"/>
  <c r="O58" i="38"/>
  <c r="P58" i="38" s="1"/>
  <c r="O44" i="38"/>
  <c r="P44" i="38" s="1"/>
  <c r="P65" i="38"/>
  <c r="U11" i="38"/>
  <c r="U36" i="38"/>
  <c r="U30" i="38"/>
  <c r="U12" i="38"/>
  <c r="U20" i="38"/>
  <c r="U14" i="38"/>
  <c r="U21" i="38"/>
  <c r="U53" i="38"/>
  <c r="U49" i="38"/>
  <c r="U16" i="38"/>
  <c r="U28" i="38"/>
  <c r="U33" i="38"/>
  <c r="U45" i="38"/>
  <c r="U40" i="38"/>
  <c r="U79" i="38"/>
  <c r="U18" i="38"/>
  <c r="U24" i="38"/>
  <c r="U101" i="38"/>
  <c r="U35" i="38"/>
  <c r="U81" i="38"/>
  <c r="U54" i="38"/>
  <c r="U13" i="38"/>
  <c r="U48" i="38"/>
  <c r="U41" i="38"/>
  <c r="U82" i="38"/>
  <c r="U85" i="38"/>
  <c r="U25" i="38"/>
  <c r="U100" i="38"/>
  <c r="U38" i="38"/>
  <c r="U39" i="38"/>
  <c r="U98" i="38"/>
  <c r="U34" i="38"/>
  <c r="U10" i="38"/>
  <c r="U29" i="38"/>
  <c r="U86" i="38"/>
  <c r="U73" i="38"/>
  <c r="U47" i="38"/>
  <c r="U37" i="38"/>
  <c r="U26" i="38"/>
  <c r="U111" i="38"/>
  <c r="U60" i="38"/>
  <c r="U27" i="38"/>
  <c r="U78" i="38"/>
  <c r="U99" i="38"/>
  <c r="U55" i="38"/>
  <c r="U9" i="38"/>
  <c r="U84" i="38"/>
  <c r="U83" i="38"/>
  <c r="U15" i="38"/>
  <c r="U32" i="38"/>
  <c r="U76" i="38"/>
  <c r="U109" i="38"/>
  <c r="U59" i="38"/>
  <c r="U51" i="38"/>
  <c r="U22" i="38"/>
  <c r="U74" i="38"/>
  <c r="U87" i="38"/>
  <c r="U19" i="38"/>
  <c r="U52" i="38"/>
  <c r="U23" i="38"/>
  <c r="U61" i="38"/>
  <c r="U67" i="38"/>
  <c r="U50" i="38"/>
  <c r="U46" i="38"/>
  <c r="U8" i="38"/>
  <c r="AE43" i="37" l="1"/>
  <c r="AF43" i="37"/>
  <c r="AG43" i="37"/>
  <c r="AH43" i="37"/>
  <c r="AJ43" i="37"/>
  <c r="AK43" i="37"/>
  <c r="AL43" i="37"/>
  <c r="AM43" i="37"/>
  <c r="AQ43" i="37" l="1"/>
  <c r="I43" i="35" s="1"/>
  <c r="AR43" i="37"/>
  <c r="J43" i="35" s="1"/>
  <c r="AP43" i="37"/>
  <c r="H43" i="35" s="1"/>
  <c r="AO43" i="37"/>
  <c r="G43" i="35" s="1"/>
  <c r="S43" i="38" l="1"/>
  <c r="T43" i="38"/>
  <c r="Q43" i="38"/>
  <c r="R43" i="38"/>
  <c r="L43" i="35"/>
  <c r="G43" i="38" l="1"/>
  <c r="O43" i="38"/>
  <c r="P43" i="38" s="1"/>
  <c r="F8" i="37" l="1"/>
  <c r="G8" i="37"/>
  <c r="H8" i="37"/>
  <c r="I8" i="37"/>
  <c r="K8" i="37"/>
  <c r="L8" i="37"/>
  <c r="M8" i="37"/>
  <c r="N8" i="37"/>
  <c r="P8" i="37"/>
  <c r="Q8" i="37"/>
  <c r="R8" i="37"/>
  <c r="S8" i="37"/>
  <c r="U8" i="37"/>
  <c r="V8" i="37"/>
  <c r="W8" i="37"/>
  <c r="X8" i="37"/>
  <c r="AE8" i="37"/>
  <c r="AF8" i="37"/>
  <c r="AG8" i="37"/>
  <c r="AH8" i="37"/>
  <c r="AJ8" i="37"/>
  <c r="AK8" i="37"/>
  <c r="AL8" i="37"/>
  <c r="AM8" i="37"/>
  <c r="F9" i="37"/>
  <c r="G9" i="37"/>
  <c r="H9" i="37"/>
  <c r="I9" i="37"/>
  <c r="K9" i="37"/>
  <c r="L9" i="37"/>
  <c r="M9" i="37"/>
  <c r="N9" i="37"/>
  <c r="P9" i="37"/>
  <c r="Q9" i="37"/>
  <c r="R9" i="37"/>
  <c r="S9" i="37"/>
  <c r="U9" i="37"/>
  <c r="V9" i="37"/>
  <c r="W9" i="37"/>
  <c r="X9" i="37"/>
  <c r="AE9" i="37"/>
  <c r="AF9" i="37"/>
  <c r="AG9" i="37"/>
  <c r="AH9" i="37"/>
  <c r="AJ9" i="37"/>
  <c r="AK9" i="37"/>
  <c r="AL9" i="37"/>
  <c r="AM9" i="37"/>
  <c r="F10" i="37"/>
  <c r="G10" i="37"/>
  <c r="H10" i="37"/>
  <c r="I10" i="37"/>
  <c r="K10" i="37"/>
  <c r="L10" i="37"/>
  <c r="M10" i="37"/>
  <c r="N10" i="37"/>
  <c r="P10" i="37"/>
  <c r="Q10" i="37"/>
  <c r="R10" i="37"/>
  <c r="S10" i="37"/>
  <c r="U10" i="37"/>
  <c r="V10" i="37"/>
  <c r="W10" i="37"/>
  <c r="X10" i="37"/>
  <c r="AE10" i="37"/>
  <c r="AF10" i="37"/>
  <c r="AG10" i="37"/>
  <c r="AH10" i="37"/>
  <c r="AJ10" i="37"/>
  <c r="AK10" i="37"/>
  <c r="AL10" i="37"/>
  <c r="AM10" i="37"/>
  <c r="F11" i="37"/>
  <c r="G11" i="37"/>
  <c r="H11" i="37"/>
  <c r="I11" i="37"/>
  <c r="K11" i="37"/>
  <c r="L11" i="37"/>
  <c r="M11" i="37"/>
  <c r="N11" i="37"/>
  <c r="P11" i="37"/>
  <c r="Q11" i="37"/>
  <c r="R11" i="37"/>
  <c r="S11" i="37"/>
  <c r="U11" i="37"/>
  <c r="V11" i="37"/>
  <c r="W11" i="37"/>
  <c r="X11" i="37"/>
  <c r="AE11" i="37"/>
  <c r="AF11" i="37"/>
  <c r="AG11" i="37"/>
  <c r="AH11" i="37"/>
  <c r="AJ11" i="37"/>
  <c r="AK11" i="37"/>
  <c r="AL11" i="37"/>
  <c r="AM11" i="37"/>
  <c r="F12" i="37"/>
  <c r="G12" i="37"/>
  <c r="H12" i="37"/>
  <c r="I12" i="37"/>
  <c r="K12" i="37"/>
  <c r="L12" i="37"/>
  <c r="M12" i="37"/>
  <c r="N12" i="37"/>
  <c r="P12" i="37"/>
  <c r="Q12" i="37"/>
  <c r="R12" i="37"/>
  <c r="S12" i="37"/>
  <c r="U12" i="37"/>
  <c r="V12" i="37"/>
  <c r="W12" i="37"/>
  <c r="X12" i="37"/>
  <c r="AE12" i="37"/>
  <c r="AF12" i="37"/>
  <c r="AG12" i="37"/>
  <c r="AH12" i="37"/>
  <c r="AJ12" i="37"/>
  <c r="AK12" i="37"/>
  <c r="AL12" i="37"/>
  <c r="AM12" i="37"/>
  <c r="F13" i="37"/>
  <c r="G13" i="37"/>
  <c r="H13" i="37"/>
  <c r="I13" i="37"/>
  <c r="K13" i="37"/>
  <c r="L13" i="37"/>
  <c r="M13" i="37"/>
  <c r="N13" i="37"/>
  <c r="P13" i="37"/>
  <c r="Q13" i="37"/>
  <c r="R13" i="37"/>
  <c r="S13" i="37"/>
  <c r="U13" i="37"/>
  <c r="V13" i="37"/>
  <c r="W13" i="37"/>
  <c r="X13" i="37"/>
  <c r="AE13" i="37"/>
  <c r="AF13" i="37"/>
  <c r="AG13" i="37"/>
  <c r="AH13" i="37"/>
  <c r="AJ13" i="37"/>
  <c r="AK13" i="37"/>
  <c r="AL13" i="37"/>
  <c r="AM13" i="37"/>
  <c r="F14" i="37"/>
  <c r="G14" i="37"/>
  <c r="H14" i="37"/>
  <c r="I14" i="37"/>
  <c r="K14" i="37"/>
  <c r="L14" i="37"/>
  <c r="M14" i="37"/>
  <c r="N14" i="37"/>
  <c r="P14" i="37"/>
  <c r="Q14" i="37"/>
  <c r="R14" i="37"/>
  <c r="S14" i="37"/>
  <c r="U14" i="37"/>
  <c r="V14" i="37"/>
  <c r="W14" i="37"/>
  <c r="X14" i="37"/>
  <c r="AE14" i="37"/>
  <c r="AF14" i="37"/>
  <c r="AG14" i="37"/>
  <c r="AH14" i="37"/>
  <c r="AJ14" i="37"/>
  <c r="AK14" i="37"/>
  <c r="AL14" i="37"/>
  <c r="AM14" i="37"/>
  <c r="F15" i="37"/>
  <c r="G15" i="37"/>
  <c r="H15" i="37"/>
  <c r="I15" i="37"/>
  <c r="K15" i="37"/>
  <c r="L15" i="37"/>
  <c r="M15" i="37"/>
  <c r="N15" i="37"/>
  <c r="P15" i="37"/>
  <c r="Q15" i="37"/>
  <c r="R15" i="37"/>
  <c r="S15" i="37"/>
  <c r="U15" i="37"/>
  <c r="V15" i="37"/>
  <c r="W15" i="37"/>
  <c r="X15" i="37"/>
  <c r="AE15" i="37"/>
  <c r="AF15" i="37"/>
  <c r="AG15" i="37"/>
  <c r="AH15" i="37"/>
  <c r="AJ15" i="37"/>
  <c r="AK15" i="37"/>
  <c r="AL15" i="37"/>
  <c r="AM15" i="37"/>
  <c r="F16" i="37"/>
  <c r="G16" i="37"/>
  <c r="H16" i="37"/>
  <c r="I16" i="37"/>
  <c r="K16" i="37"/>
  <c r="L16" i="37"/>
  <c r="M16" i="37"/>
  <c r="N16" i="37"/>
  <c r="P16" i="37"/>
  <c r="Q16" i="37"/>
  <c r="R16" i="37"/>
  <c r="S16" i="37"/>
  <c r="U16" i="37"/>
  <c r="V16" i="37"/>
  <c r="W16" i="37"/>
  <c r="X16" i="37"/>
  <c r="AE16" i="37"/>
  <c r="AF16" i="37"/>
  <c r="AG16" i="37"/>
  <c r="AH16" i="37"/>
  <c r="AJ16" i="37"/>
  <c r="AK16" i="37"/>
  <c r="AL16" i="37"/>
  <c r="AM16" i="37"/>
  <c r="F17" i="37"/>
  <c r="G17" i="37"/>
  <c r="H17" i="37"/>
  <c r="I17" i="37"/>
  <c r="K17" i="37"/>
  <c r="L17" i="37"/>
  <c r="M17" i="37"/>
  <c r="N17" i="37"/>
  <c r="P17" i="37"/>
  <c r="Q17" i="37"/>
  <c r="R17" i="37"/>
  <c r="S17" i="37"/>
  <c r="U17" i="37"/>
  <c r="V17" i="37"/>
  <c r="W17" i="37"/>
  <c r="X17" i="37"/>
  <c r="AE17" i="37"/>
  <c r="AF17" i="37"/>
  <c r="AG17" i="37"/>
  <c r="AH17" i="37"/>
  <c r="AJ17" i="37"/>
  <c r="AK17" i="37"/>
  <c r="AL17" i="37"/>
  <c r="AM17" i="37"/>
  <c r="F18" i="37"/>
  <c r="G18" i="37"/>
  <c r="H18" i="37"/>
  <c r="I18" i="37"/>
  <c r="K18" i="37"/>
  <c r="L18" i="37"/>
  <c r="M18" i="37"/>
  <c r="N18" i="37"/>
  <c r="P18" i="37"/>
  <c r="Q18" i="37"/>
  <c r="R18" i="37"/>
  <c r="S18" i="37"/>
  <c r="U18" i="37"/>
  <c r="V18" i="37"/>
  <c r="W18" i="37"/>
  <c r="X18" i="37"/>
  <c r="AE18" i="37"/>
  <c r="AF18" i="37"/>
  <c r="AG18" i="37"/>
  <c r="AH18" i="37"/>
  <c r="AJ18" i="37"/>
  <c r="AK18" i="37"/>
  <c r="AL18" i="37"/>
  <c r="AM18" i="37"/>
  <c r="F19" i="37"/>
  <c r="G19" i="37"/>
  <c r="H19" i="37"/>
  <c r="I19" i="37"/>
  <c r="K19" i="37"/>
  <c r="L19" i="37"/>
  <c r="M19" i="37"/>
  <c r="N19" i="37"/>
  <c r="P19" i="37"/>
  <c r="Q19" i="37"/>
  <c r="R19" i="37"/>
  <c r="S19" i="37"/>
  <c r="U19" i="37"/>
  <c r="V19" i="37"/>
  <c r="W19" i="37"/>
  <c r="X19" i="37"/>
  <c r="AE19" i="37"/>
  <c r="AF19" i="37"/>
  <c r="AG19" i="37"/>
  <c r="AH19" i="37"/>
  <c r="AJ19" i="37"/>
  <c r="AK19" i="37"/>
  <c r="AL19" i="37"/>
  <c r="AM19" i="37"/>
  <c r="F20" i="37"/>
  <c r="G20" i="37"/>
  <c r="H20" i="37"/>
  <c r="I20" i="37"/>
  <c r="K20" i="37"/>
  <c r="L20" i="37"/>
  <c r="M20" i="37"/>
  <c r="N20" i="37"/>
  <c r="P20" i="37"/>
  <c r="Q20" i="37"/>
  <c r="R20" i="37"/>
  <c r="S20" i="37"/>
  <c r="U20" i="37"/>
  <c r="V20" i="37"/>
  <c r="W20" i="37"/>
  <c r="X20" i="37"/>
  <c r="AE20" i="37"/>
  <c r="AF20" i="37"/>
  <c r="AG20" i="37"/>
  <c r="AH20" i="37"/>
  <c r="AJ20" i="37"/>
  <c r="AK20" i="37"/>
  <c r="AL20" i="37"/>
  <c r="AM20" i="37"/>
  <c r="F21" i="37"/>
  <c r="G21" i="37"/>
  <c r="H21" i="37"/>
  <c r="I21" i="37"/>
  <c r="K21" i="37"/>
  <c r="L21" i="37"/>
  <c r="M21" i="37"/>
  <c r="N21" i="37"/>
  <c r="P21" i="37"/>
  <c r="Q21" i="37"/>
  <c r="R21" i="37"/>
  <c r="S21" i="37"/>
  <c r="U21" i="37"/>
  <c r="V21" i="37"/>
  <c r="W21" i="37"/>
  <c r="X21" i="37"/>
  <c r="AE21" i="37"/>
  <c r="AF21" i="37"/>
  <c r="AG21" i="37"/>
  <c r="AH21" i="37"/>
  <c r="AJ21" i="37"/>
  <c r="AK21" i="37"/>
  <c r="AL21" i="37"/>
  <c r="AM21" i="37"/>
  <c r="F22" i="37"/>
  <c r="G22" i="37"/>
  <c r="H22" i="37"/>
  <c r="I22" i="37"/>
  <c r="K22" i="37"/>
  <c r="L22" i="37"/>
  <c r="M22" i="37"/>
  <c r="N22" i="37"/>
  <c r="P22" i="37"/>
  <c r="Q22" i="37"/>
  <c r="R22" i="37"/>
  <c r="S22" i="37"/>
  <c r="U22" i="37"/>
  <c r="V22" i="37"/>
  <c r="W22" i="37"/>
  <c r="X22" i="37"/>
  <c r="AE22" i="37"/>
  <c r="AF22" i="37"/>
  <c r="AG22" i="37"/>
  <c r="AH22" i="37"/>
  <c r="AJ22" i="37"/>
  <c r="AK22" i="37"/>
  <c r="AL22" i="37"/>
  <c r="AM22" i="37"/>
  <c r="F23" i="37"/>
  <c r="G23" i="37"/>
  <c r="H23" i="37"/>
  <c r="I23" i="37"/>
  <c r="K23" i="37"/>
  <c r="L23" i="37"/>
  <c r="M23" i="37"/>
  <c r="N23" i="37"/>
  <c r="P23" i="37"/>
  <c r="Q23" i="37"/>
  <c r="R23" i="37"/>
  <c r="S23" i="37"/>
  <c r="U23" i="37"/>
  <c r="V23" i="37"/>
  <c r="W23" i="37"/>
  <c r="X23" i="37"/>
  <c r="AE23" i="37"/>
  <c r="AF23" i="37"/>
  <c r="AG23" i="37"/>
  <c r="AH23" i="37"/>
  <c r="AJ23" i="37"/>
  <c r="AK23" i="37"/>
  <c r="AL23" i="37"/>
  <c r="AM23" i="37"/>
  <c r="F24" i="37"/>
  <c r="G24" i="37"/>
  <c r="H24" i="37"/>
  <c r="I24" i="37"/>
  <c r="K24" i="37"/>
  <c r="L24" i="37"/>
  <c r="M24" i="37"/>
  <c r="N24" i="37"/>
  <c r="P24" i="37"/>
  <c r="Q24" i="37"/>
  <c r="R24" i="37"/>
  <c r="S24" i="37"/>
  <c r="U24" i="37"/>
  <c r="V24" i="37"/>
  <c r="W24" i="37"/>
  <c r="X24" i="37"/>
  <c r="AE24" i="37"/>
  <c r="AF24" i="37"/>
  <c r="AG24" i="37"/>
  <c r="AH24" i="37"/>
  <c r="AJ24" i="37"/>
  <c r="AK24" i="37"/>
  <c r="AL24" i="37"/>
  <c r="AM24" i="37"/>
  <c r="F25" i="37"/>
  <c r="G25" i="37"/>
  <c r="H25" i="37"/>
  <c r="I25" i="37"/>
  <c r="K25" i="37"/>
  <c r="L25" i="37"/>
  <c r="M25" i="37"/>
  <c r="N25" i="37"/>
  <c r="P25" i="37"/>
  <c r="Q25" i="37"/>
  <c r="R25" i="37"/>
  <c r="S25" i="37"/>
  <c r="U25" i="37"/>
  <c r="V25" i="37"/>
  <c r="W25" i="37"/>
  <c r="X25" i="37"/>
  <c r="AE25" i="37"/>
  <c r="AF25" i="37"/>
  <c r="AG25" i="37"/>
  <c r="AH25" i="37"/>
  <c r="AJ25" i="37"/>
  <c r="AK25" i="37"/>
  <c r="AL25" i="37"/>
  <c r="AM25" i="37"/>
  <c r="F26" i="37"/>
  <c r="G26" i="37"/>
  <c r="H26" i="37"/>
  <c r="I26" i="37"/>
  <c r="K26" i="37"/>
  <c r="L26" i="37"/>
  <c r="M26" i="37"/>
  <c r="N26" i="37"/>
  <c r="P26" i="37"/>
  <c r="Q26" i="37"/>
  <c r="R26" i="37"/>
  <c r="S26" i="37"/>
  <c r="U26" i="37"/>
  <c r="V26" i="37"/>
  <c r="W26" i="37"/>
  <c r="X26" i="37"/>
  <c r="AE26" i="37"/>
  <c r="AF26" i="37"/>
  <c r="AG26" i="37"/>
  <c r="AH26" i="37"/>
  <c r="AJ26" i="37"/>
  <c r="AK26" i="37"/>
  <c r="AL26" i="37"/>
  <c r="AM26" i="37"/>
  <c r="F27" i="37"/>
  <c r="G27" i="37"/>
  <c r="H27" i="37"/>
  <c r="I27" i="37"/>
  <c r="K27" i="37"/>
  <c r="L27" i="37"/>
  <c r="M27" i="37"/>
  <c r="N27" i="37"/>
  <c r="P27" i="37"/>
  <c r="Q27" i="37"/>
  <c r="R27" i="37"/>
  <c r="S27" i="37"/>
  <c r="U27" i="37"/>
  <c r="V27" i="37"/>
  <c r="W27" i="37"/>
  <c r="X27" i="37"/>
  <c r="AE27" i="37"/>
  <c r="AF27" i="37"/>
  <c r="AG27" i="37"/>
  <c r="AH27" i="37"/>
  <c r="AJ27" i="37"/>
  <c r="AK27" i="37"/>
  <c r="AL27" i="37"/>
  <c r="AM27" i="37"/>
  <c r="F28" i="37"/>
  <c r="G28" i="37"/>
  <c r="H28" i="37"/>
  <c r="I28" i="37"/>
  <c r="K28" i="37"/>
  <c r="L28" i="37"/>
  <c r="M28" i="37"/>
  <c r="N28" i="37"/>
  <c r="P28" i="37"/>
  <c r="Q28" i="37"/>
  <c r="R28" i="37"/>
  <c r="S28" i="37"/>
  <c r="U28" i="37"/>
  <c r="V28" i="37"/>
  <c r="W28" i="37"/>
  <c r="X28" i="37"/>
  <c r="AE28" i="37"/>
  <c r="AF28" i="37"/>
  <c r="AG28" i="37"/>
  <c r="AH28" i="37"/>
  <c r="AJ28" i="37"/>
  <c r="AK28" i="37"/>
  <c r="AL28" i="37"/>
  <c r="AM28" i="37"/>
  <c r="F29" i="37"/>
  <c r="G29" i="37"/>
  <c r="H29" i="37"/>
  <c r="I29" i="37"/>
  <c r="K29" i="37"/>
  <c r="L29" i="37"/>
  <c r="M29" i="37"/>
  <c r="N29" i="37"/>
  <c r="P29" i="37"/>
  <c r="Q29" i="37"/>
  <c r="R29" i="37"/>
  <c r="S29" i="37"/>
  <c r="U29" i="37"/>
  <c r="V29" i="37"/>
  <c r="W29" i="37"/>
  <c r="X29" i="37"/>
  <c r="AE29" i="37"/>
  <c r="AF29" i="37"/>
  <c r="AG29" i="37"/>
  <c r="AH29" i="37"/>
  <c r="AJ29" i="37"/>
  <c r="AK29" i="37"/>
  <c r="AL29" i="37"/>
  <c r="AM29" i="37"/>
  <c r="F30" i="37"/>
  <c r="G30" i="37"/>
  <c r="H30" i="37"/>
  <c r="I30" i="37"/>
  <c r="K30" i="37"/>
  <c r="L30" i="37"/>
  <c r="M30" i="37"/>
  <c r="N30" i="37"/>
  <c r="P30" i="37"/>
  <c r="Q30" i="37"/>
  <c r="R30" i="37"/>
  <c r="S30" i="37"/>
  <c r="U30" i="37"/>
  <c r="V30" i="37"/>
  <c r="W30" i="37"/>
  <c r="X30" i="37"/>
  <c r="AE30" i="37"/>
  <c r="AF30" i="37"/>
  <c r="AG30" i="37"/>
  <c r="AH30" i="37"/>
  <c r="AJ30" i="37"/>
  <c r="AK30" i="37"/>
  <c r="AL30" i="37"/>
  <c r="AM30" i="37"/>
  <c r="F31" i="37"/>
  <c r="G31" i="37"/>
  <c r="H31" i="37"/>
  <c r="I31" i="37"/>
  <c r="K31" i="37"/>
  <c r="L31" i="37"/>
  <c r="M31" i="37"/>
  <c r="N31" i="37"/>
  <c r="P31" i="37"/>
  <c r="Q31" i="37"/>
  <c r="R31" i="37"/>
  <c r="S31" i="37"/>
  <c r="U31" i="37"/>
  <c r="V31" i="37"/>
  <c r="W31" i="37"/>
  <c r="X31" i="37"/>
  <c r="AE31" i="37"/>
  <c r="AF31" i="37"/>
  <c r="AG31" i="37"/>
  <c r="AH31" i="37"/>
  <c r="AJ31" i="37"/>
  <c r="AK31" i="37"/>
  <c r="AL31" i="37"/>
  <c r="AM31" i="37"/>
  <c r="F32" i="37"/>
  <c r="G32" i="37"/>
  <c r="H32" i="37"/>
  <c r="I32" i="37"/>
  <c r="K32" i="37"/>
  <c r="L32" i="37"/>
  <c r="M32" i="37"/>
  <c r="N32" i="37"/>
  <c r="P32" i="37"/>
  <c r="Q32" i="37"/>
  <c r="R32" i="37"/>
  <c r="S32" i="37"/>
  <c r="U32" i="37"/>
  <c r="V32" i="37"/>
  <c r="W32" i="37"/>
  <c r="X32" i="37"/>
  <c r="AE32" i="37"/>
  <c r="AF32" i="37"/>
  <c r="AG32" i="37"/>
  <c r="AH32" i="37"/>
  <c r="AJ32" i="37"/>
  <c r="AK32" i="37"/>
  <c r="AL32" i="37"/>
  <c r="AM32" i="37"/>
  <c r="F33" i="37"/>
  <c r="G33" i="37"/>
  <c r="H33" i="37"/>
  <c r="I33" i="37"/>
  <c r="K33" i="37"/>
  <c r="L33" i="37"/>
  <c r="M33" i="37"/>
  <c r="N33" i="37"/>
  <c r="P33" i="37"/>
  <c r="Q33" i="37"/>
  <c r="R33" i="37"/>
  <c r="S33" i="37"/>
  <c r="U33" i="37"/>
  <c r="V33" i="37"/>
  <c r="W33" i="37"/>
  <c r="X33" i="37"/>
  <c r="AE33" i="37"/>
  <c r="AF33" i="37"/>
  <c r="AG33" i="37"/>
  <c r="AH33" i="37"/>
  <c r="AJ33" i="37"/>
  <c r="AK33" i="37"/>
  <c r="AL33" i="37"/>
  <c r="AM33" i="37"/>
  <c r="F34" i="37"/>
  <c r="G34" i="37"/>
  <c r="H34" i="37"/>
  <c r="I34" i="37"/>
  <c r="K34" i="37"/>
  <c r="L34" i="37"/>
  <c r="M34" i="37"/>
  <c r="N34" i="37"/>
  <c r="P34" i="37"/>
  <c r="Q34" i="37"/>
  <c r="R34" i="37"/>
  <c r="S34" i="37"/>
  <c r="U34" i="37"/>
  <c r="V34" i="37"/>
  <c r="W34" i="37"/>
  <c r="X34" i="37"/>
  <c r="AE34" i="37"/>
  <c r="AF34" i="37"/>
  <c r="AG34" i="37"/>
  <c r="AH34" i="37"/>
  <c r="AJ34" i="37"/>
  <c r="AK34" i="37"/>
  <c r="AL34" i="37"/>
  <c r="AM34" i="37"/>
  <c r="F35" i="37"/>
  <c r="G35" i="37"/>
  <c r="H35" i="37"/>
  <c r="I35" i="37"/>
  <c r="K35" i="37"/>
  <c r="L35" i="37"/>
  <c r="M35" i="37"/>
  <c r="N35" i="37"/>
  <c r="P35" i="37"/>
  <c r="Q35" i="37"/>
  <c r="R35" i="37"/>
  <c r="S35" i="37"/>
  <c r="U35" i="37"/>
  <c r="V35" i="37"/>
  <c r="W35" i="37"/>
  <c r="X35" i="37"/>
  <c r="AE35" i="37"/>
  <c r="AF35" i="37"/>
  <c r="AG35" i="37"/>
  <c r="AH35" i="37"/>
  <c r="AJ35" i="37"/>
  <c r="AK35" i="37"/>
  <c r="AL35" i="37"/>
  <c r="AM35" i="37"/>
  <c r="F36" i="37"/>
  <c r="G36" i="37"/>
  <c r="H36" i="37"/>
  <c r="I36" i="37"/>
  <c r="K36" i="37"/>
  <c r="L36" i="37"/>
  <c r="M36" i="37"/>
  <c r="N36" i="37"/>
  <c r="P36" i="37"/>
  <c r="Q36" i="37"/>
  <c r="R36" i="37"/>
  <c r="S36" i="37"/>
  <c r="U36" i="37"/>
  <c r="V36" i="37"/>
  <c r="W36" i="37"/>
  <c r="X36" i="37"/>
  <c r="AE36" i="37"/>
  <c r="AF36" i="37"/>
  <c r="AG36" i="37"/>
  <c r="AH36" i="37"/>
  <c r="AJ36" i="37"/>
  <c r="AK36" i="37"/>
  <c r="AL36" i="37"/>
  <c r="AM36" i="37"/>
  <c r="F37" i="37"/>
  <c r="G37" i="37"/>
  <c r="H37" i="37"/>
  <c r="I37" i="37"/>
  <c r="K37" i="37"/>
  <c r="L37" i="37"/>
  <c r="M37" i="37"/>
  <c r="N37" i="37"/>
  <c r="P37" i="37"/>
  <c r="Q37" i="37"/>
  <c r="R37" i="37"/>
  <c r="S37" i="37"/>
  <c r="U37" i="37"/>
  <c r="V37" i="37"/>
  <c r="W37" i="37"/>
  <c r="X37" i="37"/>
  <c r="AE37" i="37"/>
  <c r="AF37" i="37"/>
  <c r="AG37" i="37"/>
  <c r="AH37" i="37"/>
  <c r="AJ37" i="37"/>
  <c r="AK37" i="37"/>
  <c r="AL37" i="37"/>
  <c r="AM37" i="37"/>
  <c r="F38" i="37"/>
  <c r="G38" i="37"/>
  <c r="H38" i="37"/>
  <c r="I38" i="37"/>
  <c r="K38" i="37"/>
  <c r="L38" i="37"/>
  <c r="M38" i="37"/>
  <c r="N38" i="37"/>
  <c r="P38" i="37"/>
  <c r="Q38" i="37"/>
  <c r="R38" i="37"/>
  <c r="S38" i="37"/>
  <c r="U38" i="37"/>
  <c r="V38" i="37"/>
  <c r="W38" i="37"/>
  <c r="X38" i="37"/>
  <c r="AE38" i="37"/>
  <c r="AF38" i="37"/>
  <c r="AG38" i="37"/>
  <c r="AH38" i="37"/>
  <c r="AJ38" i="37"/>
  <c r="AK38" i="37"/>
  <c r="AL38" i="37"/>
  <c r="AM38" i="37"/>
  <c r="F39" i="37"/>
  <c r="G39" i="37"/>
  <c r="H39" i="37"/>
  <c r="I39" i="37"/>
  <c r="K39" i="37"/>
  <c r="L39" i="37"/>
  <c r="M39" i="37"/>
  <c r="N39" i="37"/>
  <c r="P39" i="37"/>
  <c r="Q39" i="37"/>
  <c r="R39" i="37"/>
  <c r="S39" i="37"/>
  <c r="U39" i="37"/>
  <c r="V39" i="37"/>
  <c r="W39" i="37"/>
  <c r="X39" i="37"/>
  <c r="AE39" i="37"/>
  <c r="AF39" i="37"/>
  <c r="AG39" i="37"/>
  <c r="AH39" i="37"/>
  <c r="AJ39" i="37"/>
  <c r="AK39" i="37"/>
  <c r="AL39" i="37"/>
  <c r="AM39" i="37"/>
  <c r="F40" i="37"/>
  <c r="G40" i="37"/>
  <c r="H40" i="37"/>
  <c r="I40" i="37"/>
  <c r="K40" i="37"/>
  <c r="L40" i="37"/>
  <c r="M40" i="37"/>
  <c r="N40" i="37"/>
  <c r="P40" i="37"/>
  <c r="Q40" i="37"/>
  <c r="R40" i="37"/>
  <c r="S40" i="37"/>
  <c r="U40" i="37"/>
  <c r="V40" i="37"/>
  <c r="W40" i="37"/>
  <c r="X40" i="37"/>
  <c r="AE40" i="37"/>
  <c r="AF40" i="37"/>
  <c r="AG40" i="37"/>
  <c r="AH40" i="37"/>
  <c r="AJ40" i="37"/>
  <c r="AK40" i="37"/>
  <c r="AL40" i="37"/>
  <c r="AM40" i="37"/>
  <c r="AE41" i="37"/>
  <c r="AF41" i="37"/>
  <c r="AG41" i="37"/>
  <c r="AH41" i="37"/>
  <c r="AJ41" i="37"/>
  <c r="AK41" i="37"/>
  <c r="AL41" i="37"/>
  <c r="AM41" i="37"/>
  <c r="AE42" i="37"/>
  <c r="AF42" i="37"/>
  <c r="AG42" i="37"/>
  <c r="AH42" i="37"/>
  <c r="AJ42" i="37"/>
  <c r="AK42" i="37"/>
  <c r="AL42" i="37"/>
  <c r="AM42" i="37"/>
  <c r="F45" i="37"/>
  <c r="G45" i="37"/>
  <c r="H45" i="37"/>
  <c r="I45" i="37"/>
  <c r="K45" i="37"/>
  <c r="L45" i="37"/>
  <c r="M45" i="37"/>
  <c r="N45" i="37"/>
  <c r="P45" i="37"/>
  <c r="Q45" i="37"/>
  <c r="R45" i="37"/>
  <c r="S45" i="37"/>
  <c r="U45" i="37"/>
  <c r="V45" i="37"/>
  <c r="W45" i="37"/>
  <c r="X45" i="37"/>
  <c r="AE45" i="37"/>
  <c r="AF45" i="37"/>
  <c r="AG45" i="37"/>
  <c r="AH45" i="37"/>
  <c r="AJ45" i="37"/>
  <c r="AK45" i="37"/>
  <c r="AL45" i="37"/>
  <c r="AM45" i="37"/>
  <c r="F46" i="37"/>
  <c r="G46" i="37"/>
  <c r="H46" i="37"/>
  <c r="I46" i="37"/>
  <c r="K46" i="37"/>
  <c r="L46" i="37"/>
  <c r="M46" i="37"/>
  <c r="N46" i="37"/>
  <c r="P46" i="37"/>
  <c r="Q46" i="37"/>
  <c r="R46" i="37"/>
  <c r="S46" i="37"/>
  <c r="U46" i="37"/>
  <c r="V46" i="37"/>
  <c r="W46" i="37"/>
  <c r="X46" i="37"/>
  <c r="AE46" i="37"/>
  <c r="AF46" i="37"/>
  <c r="AG46" i="37"/>
  <c r="AH46" i="37"/>
  <c r="AJ46" i="37"/>
  <c r="AK46" i="37"/>
  <c r="AL46" i="37"/>
  <c r="AM46" i="37"/>
  <c r="F47" i="37"/>
  <c r="G47" i="37"/>
  <c r="H47" i="37"/>
  <c r="I47" i="37"/>
  <c r="K47" i="37"/>
  <c r="L47" i="37"/>
  <c r="M47" i="37"/>
  <c r="N47" i="37"/>
  <c r="P47" i="37"/>
  <c r="Q47" i="37"/>
  <c r="R47" i="37"/>
  <c r="S47" i="37"/>
  <c r="U47" i="37"/>
  <c r="V47" i="37"/>
  <c r="W47" i="37"/>
  <c r="X47" i="37"/>
  <c r="AE47" i="37"/>
  <c r="AF47" i="37"/>
  <c r="AG47" i="37"/>
  <c r="AH47" i="37"/>
  <c r="AJ47" i="37"/>
  <c r="AK47" i="37"/>
  <c r="AL47" i="37"/>
  <c r="AM47" i="37"/>
  <c r="F48" i="37"/>
  <c r="G48" i="37"/>
  <c r="H48" i="37"/>
  <c r="I48" i="37"/>
  <c r="K48" i="37"/>
  <c r="L48" i="37"/>
  <c r="M48" i="37"/>
  <c r="N48" i="37"/>
  <c r="P48" i="37"/>
  <c r="Q48" i="37"/>
  <c r="R48" i="37"/>
  <c r="S48" i="37"/>
  <c r="U48" i="37"/>
  <c r="V48" i="37"/>
  <c r="W48" i="37"/>
  <c r="X48" i="37"/>
  <c r="AE48" i="37"/>
  <c r="AF48" i="37"/>
  <c r="AG48" i="37"/>
  <c r="AH48" i="37"/>
  <c r="AJ48" i="37"/>
  <c r="AK48" i="37"/>
  <c r="AL48" i="37"/>
  <c r="AM48" i="37"/>
  <c r="F49" i="37"/>
  <c r="G49" i="37"/>
  <c r="H49" i="37"/>
  <c r="I49" i="37"/>
  <c r="K49" i="37"/>
  <c r="L49" i="37"/>
  <c r="M49" i="37"/>
  <c r="N49" i="37"/>
  <c r="P49" i="37"/>
  <c r="Q49" i="37"/>
  <c r="R49" i="37"/>
  <c r="S49" i="37"/>
  <c r="U49" i="37"/>
  <c r="V49" i="37"/>
  <c r="W49" i="37"/>
  <c r="X49" i="37"/>
  <c r="AE49" i="37"/>
  <c r="AF49" i="37"/>
  <c r="AG49" i="37"/>
  <c r="AH49" i="37"/>
  <c r="AJ49" i="37"/>
  <c r="AK49" i="37"/>
  <c r="AL49" i="37"/>
  <c r="AM49" i="37"/>
  <c r="F50" i="37"/>
  <c r="G50" i="37"/>
  <c r="H50" i="37"/>
  <c r="I50" i="37"/>
  <c r="K50" i="37"/>
  <c r="L50" i="37"/>
  <c r="M50" i="37"/>
  <c r="N50" i="37"/>
  <c r="P50" i="37"/>
  <c r="Q50" i="37"/>
  <c r="R50" i="37"/>
  <c r="S50" i="37"/>
  <c r="U50" i="37"/>
  <c r="V50" i="37"/>
  <c r="W50" i="37"/>
  <c r="X50" i="37"/>
  <c r="AE50" i="37"/>
  <c r="AF50" i="37"/>
  <c r="AG50" i="37"/>
  <c r="AH50" i="37"/>
  <c r="AJ50" i="37"/>
  <c r="AK50" i="37"/>
  <c r="AL50" i="37"/>
  <c r="AM50" i="37"/>
  <c r="F51" i="37"/>
  <c r="G51" i="37"/>
  <c r="H51" i="37"/>
  <c r="I51" i="37"/>
  <c r="K51" i="37"/>
  <c r="L51" i="37"/>
  <c r="M51" i="37"/>
  <c r="N51" i="37"/>
  <c r="P51" i="37"/>
  <c r="Q51" i="37"/>
  <c r="R51" i="37"/>
  <c r="S51" i="37"/>
  <c r="U51" i="37"/>
  <c r="V51" i="37"/>
  <c r="W51" i="37"/>
  <c r="X51" i="37"/>
  <c r="AE51" i="37"/>
  <c r="AF51" i="37"/>
  <c r="AG51" i="37"/>
  <c r="AH51" i="37"/>
  <c r="AJ51" i="37"/>
  <c r="AK51" i="37"/>
  <c r="AL51" i="37"/>
  <c r="AM51" i="37"/>
  <c r="F52" i="37"/>
  <c r="G52" i="37"/>
  <c r="H52" i="37"/>
  <c r="I52" i="37"/>
  <c r="K52" i="37"/>
  <c r="L52" i="37"/>
  <c r="M52" i="37"/>
  <c r="N52" i="37"/>
  <c r="P52" i="37"/>
  <c r="Q52" i="37"/>
  <c r="R52" i="37"/>
  <c r="S52" i="37"/>
  <c r="U52" i="37"/>
  <c r="V52" i="37"/>
  <c r="W52" i="37"/>
  <c r="X52" i="37"/>
  <c r="AE52" i="37"/>
  <c r="AF52" i="37"/>
  <c r="AG52" i="37"/>
  <c r="AH52" i="37"/>
  <c r="AJ52" i="37"/>
  <c r="AK52" i="37"/>
  <c r="AL52" i="37"/>
  <c r="AM52" i="37"/>
  <c r="F53" i="37"/>
  <c r="G53" i="37"/>
  <c r="H53" i="37"/>
  <c r="I53" i="37"/>
  <c r="K53" i="37"/>
  <c r="L53" i="37"/>
  <c r="M53" i="37"/>
  <c r="N53" i="37"/>
  <c r="P53" i="37"/>
  <c r="Q53" i="37"/>
  <c r="R53" i="37"/>
  <c r="S53" i="37"/>
  <c r="U53" i="37"/>
  <c r="V53" i="37"/>
  <c r="W53" i="37"/>
  <c r="X53" i="37"/>
  <c r="AE53" i="37"/>
  <c r="AF53" i="37"/>
  <c r="AG53" i="37"/>
  <c r="AH53" i="37"/>
  <c r="AJ53" i="37"/>
  <c r="AK53" i="37"/>
  <c r="AL53" i="37"/>
  <c r="AM53" i="37"/>
  <c r="F54" i="37"/>
  <c r="G54" i="37"/>
  <c r="H54" i="37"/>
  <c r="I54" i="37"/>
  <c r="K54" i="37"/>
  <c r="L54" i="37"/>
  <c r="M54" i="37"/>
  <c r="N54" i="37"/>
  <c r="P54" i="37"/>
  <c r="Q54" i="37"/>
  <c r="R54" i="37"/>
  <c r="S54" i="37"/>
  <c r="U54" i="37"/>
  <c r="V54" i="37"/>
  <c r="W54" i="37"/>
  <c r="X54" i="37"/>
  <c r="AE54" i="37"/>
  <c r="AF54" i="37"/>
  <c r="AG54" i="37"/>
  <c r="AH54" i="37"/>
  <c r="AJ54" i="37"/>
  <c r="AK54" i="37"/>
  <c r="AL54" i="37"/>
  <c r="AM54" i="37"/>
  <c r="F55" i="37"/>
  <c r="G55" i="37"/>
  <c r="H55" i="37"/>
  <c r="I55" i="37"/>
  <c r="K55" i="37"/>
  <c r="L55" i="37"/>
  <c r="M55" i="37"/>
  <c r="N55" i="37"/>
  <c r="P55" i="37"/>
  <c r="Q55" i="37"/>
  <c r="R55" i="37"/>
  <c r="S55" i="37"/>
  <c r="U55" i="37"/>
  <c r="V55" i="37"/>
  <c r="W55" i="37"/>
  <c r="X55" i="37"/>
  <c r="AE55" i="37"/>
  <c r="AF55" i="37"/>
  <c r="AG55" i="37"/>
  <c r="AH55" i="37"/>
  <c r="AJ55" i="37"/>
  <c r="AK55" i="37"/>
  <c r="AL55" i="37"/>
  <c r="AM55" i="37"/>
  <c r="F56" i="37"/>
  <c r="G56" i="37"/>
  <c r="H56" i="37"/>
  <c r="I56" i="37"/>
  <c r="K56" i="37"/>
  <c r="L56" i="37"/>
  <c r="M56" i="37"/>
  <c r="N56" i="37"/>
  <c r="P56" i="37"/>
  <c r="Q56" i="37"/>
  <c r="R56" i="37"/>
  <c r="S56" i="37"/>
  <c r="U56" i="37"/>
  <c r="V56" i="37"/>
  <c r="W56" i="37"/>
  <c r="X56" i="37"/>
  <c r="AE56" i="37"/>
  <c r="AF56" i="37"/>
  <c r="AG56" i="37"/>
  <c r="AH56" i="37"/>
  <c r="AJ56" i="37"/>
  <c r="AK56" i="37"/>
  <c r="AL56" i="37"/>
  <c r="AM56" i="37"/>
  <c r="F59" i="37"/>
  <c r="G59" i="37"/>
  <c r="H59" i="37"/>
  <c r="I59" i="37"/>
  <c r="K59" i="37"/>
  <c r="L59" i="37"/>
  <c r="M59" i="37"/>
  <c r="N59" i="37"/>
  <c r="P59" i="37"/>
  <c r="Q59" i="37"/>
  <c r="R59" i="37"/>
  <c r="S59" i="37"/>
  <c r="U59" i="37"/>
  <c r="V59" i="37"/>
  <c r="W59" i="37"/>
  <c r="X59" i="37"/>
  <c r="AE59" i="37"/>
  <c r="AF59" i="37"/>
  <c r="AG59" i="37"/>
  <c r="AH59" i="37"/>
  <c r="AJ59" i="37"/>
  <c r="AK59" i="37"/>
  <c r="AL59" i="37"/>
  <c r="AM59" i="37"/>
  <c r="F60" i="37"/>
  <c r="G60" i="37"/>
  <c r="H60" i="37"/>
  <c r="I60" i="37"/>
  <c r="K60" i="37"/>
  <c r="L60" i="37"/>
  <c r="M60" i="37"/>
  <c r="N60" i="37"/>
  <c r="P60" i="37"/>
  <c r="Q60" i="37"/>
  <c r="R60" i="37"/>
  <c r="S60" i="37"/>
  <c r="U60" i="37"/>
  <c r="V60" i="37"/>
  <c r="W60" i="37"/>
  <c r="X60" i="37"/>
  <c r="AE60" i="37"/>
  <c r="AF60" i="37"/>
  <c r="AG60" i="37"/>
  <c r="AH60" i="37"/>
  <c r="AJ60" i="37"/>
  <c r="AK60" i="37"/>
  <c r="AL60" i="37"/>
  <c r="AM60" i="37"/>
  <c r="F61" i="37"/>
  <c r="G61" i="37"/>
  <c r="H61" i="37"/>
  <c r="I61" i="37"/>
  <c r="K61" i="37"/>
  <c r="L61" i="37"/>
  <c r="M61" i="37"/>
  <c r="N61" i="37"/>
  <c r="P61" i="37"/>
  <c r="Q61" i="37"/>
  <c r="R61" i="37"/>
  <c r="S61" i="37"/>
  <c r="U61" i="37"/>
  <c r="V61" i="37"/>
  <c r="W61" i="37"/>
  <c r="X61" i="37"/>
  <c r="AE61" i="37"/>
  <c r="AF61" i="37"/>
  <c r="AG61" i="37"/>
  <c r="AH61" i="37"/>
  <c r="AJ61" i="37"/>
  <c r="AK61" i="37"/>
  <c r="AL61" i="37"/>
  <c r="AM61" i="37"/>
  <c r="F62" i="37"/>
  <c r="G62" i="37"/>
  <c r="H62" i="37"/>
  <c r="I62" i="37"/>
  <c r="K62" i="37"/>
  <c r="L62" i="37"/>
  <c r="M62" i="37"/>
  <c r="N62" i="37"/>
  <c r="P62" i="37"/>
  <c r="Q62" i="37"/>
  <c r="R62" i="37"/>
  <c r="S62" i="37"/>
  <c r="U62" i="37"/>
  <c r="V62" i="37"/>
  <c r="W62" i="37"/>
  <c r="X62" i="37"/>
  <c r="AE62" i="37"/>
  <c r="AF62" i="37"/>
  <c r="AG62" i="37"/>
  <c r="AH62" i="37"/>
  <c r="AJ62" i="37"/>
  <c r="AK62" i="37"/>
  <c r="AL62" i="37"/>
  <c r="AM62" i="37"/>
  <c r="F67" i="37"/>
  <c r="G67" i="37"/>
  <c r="H67" i="37"/>
  <c r="I67" i="37"/>
  <c r="K67" i="37"/>
  <c r="L67" i="37"/>
  <c r="M67" i="37"/>
  <c r="N67" i="37"/>
  <c r="P67" i="37"/>
  <c r="Q67" i="37"/>
  <c r="R67" i="37"/>
  <c r="S67" i="37"/>
  <c r="U67" i="37"/>
  <c r="V67" i="37"/>
  <c r="W67" i="37"/>
  <c r="X67" i="37"/>
  <c r="AE67" i="37"/>
  <c r="AF67" i="37"/>
  <c r="AG67" i="37"/>
  <c r="AH67" i="37"/>
  <c r="AJ67" i="37"/>
  <c r="AK67" i="37"/>
  <c r="AL67" i="37"/>
  <c r="AM67" i="37"/>
  <c r="AM7" i="37"/>
  <c r="AL7" i="37"/>
  <c r="AK7" i="37"/>
  <c r="AJ7" i="37"/>
  <c r="AH7" i="37"/>
  <c r="AG7" i="37"/>
  <c r="AF7" i="37"/>
  <c r="AE7" i="37"/>
  <c r="W7" i="37"/>
  <c r="V7" i="37"/>
  <c r="U7" i="37"/>
  <c r="N7" i="37"/>
  <c r="M7" i="37"/>
  <c r="L7" i="37"/>
  <c r="K7" i="37"/>
  <c r="L88" i="36"/>
  <c r="K86" i="36"/>
  <c r="K7" i="34"/>
  <c r="J84" i="36"/>
  <c r="I7" i="34"/>
  <c r="I89" i="36" l="1"/>
  <c r="I7" i="36"/>
  <c r="F16" i="36"/>
  <c r="H100" i="36"/>
  <c r="H85" i="36"/>
  <c r="I87" i="36"/>
  <c r="I109" i="36"/>
  <c r="I82" i="36"/>
  <c r="AR7" i="37"/>
  <c r="J7" i="35" s="1"/>
  <c r="K7" i="36"/>
  <c r="AP7" i="37"/>
  <c r="H7" i="35" s="1"/>
  <c r="AQ7" i="37"/>
  <c r="I7" i="35" s="1"/>
  <c r="G8" i="36"/>
  <c r="G38" i="36"/>
  <c r="G56" i="36"/>
  <c r="G75" i="36"/>
  <c r="H10" i="36"/>
  <c r="H24" i="36"/>
  <c r="G20" i="36"/>
  <c r="G52" i="36"/>
  <c r="G87" i="36"/>
  <c r="G12" i="36"/>
  <c r="G26" i="36"/>
  <c r="G79" i="36"/>
  <c r="G99" i="36"/>
  <c r="H14" i="36"/>
  <c r="H28" i="36"/>
  <c r="H38" i="36"/>
  <c r="G34" i="36"/>
  <c r="G111" i="36"/>
  <c r="G16" i="36"/>
  <c r="G30" i="36"/>
  <c r="G48" i="36"/>
  <c r="G83" i="36"/>
  <c r="H18" i="36"/>
  <c r="H32" i="36"/>
  <c r="G24" i="36"/>
  <c r="G53" i="36"/>
  <c r="G68" i="36"/>
  <c r="G80" i="36"/>
  <c r="G88" i="36"/>
  <c r="H15" i="36"/>
  <c r="H20" i="36"/>
  <c r="H52" i="36"/>
  <c r="H87" i="36"/>
  <c r="H101" i="36"/>
  <c r="H111" i="36"/>
  <c r="I17" i="36"/>
  <c r="I30" i="36"/>
  <c r="I46" i="36"/>
  <c r="I53" i="36"/>
  <c r="I75" i="36"/>
  <c r="I77" i="36"/>
  <c r="I86" i="36"/>
  <c r="J10" i="36"/>
  <c r="J16" i="36"/>
  <c r="J37" i="36"/>
  <c r="J83" i="36"/>
  <c r="K16" i="36"/>
  <c r="K30" i="36"/>
  <c r="K45" i="36"/>
  <c r="K54" i="36"/>
  <c r="K80" i="36"/>
  <c r="K89" i="36"/>
  <c r="L15" i="36"/>
  <c r="L32" i="36"/>
  <c r="L38" i="36"/>
  <c r="L56" i="36"/>
  <c r="L68" i="36"/>
  <c r="L75" i="36"/>
  <c r="L109" i="36"/>
  <c r="G54" i="36"/>
  <c r="G11" i="36"/>
  <c r="G19" i="36"/>
  <c r="G25" i="36"/>
  <c r="G33" i="36"/>
  <c r="G41" i="36"/>
  <c r="G51" i="36"/>
  <c r="G60" i="36"/>
  <c r="G78" i="36"/>
  <c r="G86" i="36"/>
  <c r="G110" i="36"/>
  <c r="H13" i="36"/>
  <c r="H21" i="36"/>
  <c r="H27" i="36"/>
  <c r="H35" i="36"/>
  <c r="H47" i="36"/>
  <c r="H50" i="36"/>
  <c r="H56" i="36"/>
  <c r="H68" i="36"/>
  <c r="H75" i="36"/>
  <c r="H82" i="36"/>
  <c r="H109" i="36"/>
  <c r="I8" i="36"/>
  <c r="I11" i="36"/>
  <c r="I23" i="36"/>
  <c r="I27" i="36"/>
  <c r="I38" i="36"/>
  <c r="I41" i="36"/>
  <c r="I54" i="36"/>
  <c r="I68" i="36"/>
  <c r="I78" i="36"/>
  <c r="I81" i="36"/>
  <c r="I84" i="36"/>
  <c r="I100" i="36"/>
  <c r="J11" i="36"/>
  <c r="J14" i="36"/>
  <c r="J20" i="36"/>
  <c r="J25" i="36"/>
  <c r="J28" i="36"/>
  <c r="J34" i="36"/>
  <c r="J41" i="36"/>
  <c r="J46" i="36"/>
  <c r="J52" i="36"/>
  <c r="J60" i="36"/>
  <c r="J78" i="36"/>
  <c r="J87" i="36"/>
  <c r="J98" i="36"/>
  <c r="J101" i="36"/>
  <c r="K10" i="36"/>
  <c r="K17" i="36"/>
  <c r="K20" i="36"/>
  <c r="K24" i="36"/>
  <c r="K31" i="36"/>
  <c r="K34" i="36"/>
  <c r="K40" i="36"/>
  <c r="K49" i="36"/>
  <c r="K52" i="36"/>
  <c r="K67" i="36"/>
  <c r="K77" i="36"/>
  <c r="K84" i="36"/>
  <c r="K87" i="36"/>
  <c r="K111" i="36"/>
  <c r="L12" i="36"/>
  <c r="L19" i="36"/>
  <c r="L26" i="36"/>
  <c r="L33" i="36"/>
  <c r="L36" i="36"/>
  <c r="L51" i="36"/>
  <c r="L54" i="36"/>
  <c r="L79" i="36"/>
  <c r="L86" i="36"/>
  <c r="L89" i="36"/>
  <c r="L99" i="36"/>
  <c r="G98" i="36"/>
  <c r="J89" i="36"/>
  <c r="G10" i="36"/>
  <c r="G21" i="36"/>
  <c r="G35" i="36"/>
  <c r="G45" i="36"/>
  <c r="G50" i="36"/>
  <c r="G77" i="36"/>
  <c r="G85" i="36"/>
  <c r="G100" i="36"/>
  <c r="G109" i="36"/>
  <c r="H29" i="36"/>
  <c r="H41" i="36"/>
  <c r="H78" i="36"/>
  <c r="J24" i="36"/>
  <c r="J40" i="36"/>
  <c r="J48" i="36"/>
  <c r="J77" i="36"/>
  <c r="L18" i="36"/>
  <c r="L50" i="36"/>
  <c r="L85" i="36"/>
  <c r="G17" i="36"/>
  <c r="G28" i="36"/>
  <c r="G39" i="36"/>
  <c r="G49" i="36"/>
  <c r="G67" i="36"/>
  <c r="G84" i="36"/>
  <c r="G89" i="36"/>
  <c r="G101" i="36"/>
  <c r="H8" i="36"/>
  <c r="H19" i="36"/>
  <c r="H33" i="36"/>
  <c r="H51" i="36"/>
  <c r="H86" i="36"/>
  <c r="H110" i="36"/>
  <c r="I16" i="36"/>
  <c r="I76" i="36"/>
  <c r="I88" i="36"/>
  <c r="J15" i="36"/>
  <c r="J29" i="36"/>
  <c r="J38" i="36"/>
  <c r="J50" i="36"/>
  <c r="J68" i="36"/>
  <c r="J82" i="36"/>
  <c r="J109" i="36"/>
  <c r="K21" i="36"/>
  <c r="K35" i="36"/>
  <c r="K53" i="36"/>
  <c r="K75" i="36"/>
  <c r="L10" i="36"/>
  <c r="L77" i="36"/>
  <c r="L83" i="36"/>
  <c r="G13" i="36"/>
  <c r="G18" i="36"/>
  <c r="G27" i="36"/>
  <c r="G32" i="36"/>
  <c r="G40" i="36"/>
  <c r="H7" i="34"/>
  <c r="H7" i="36" s="1"/>
  <c r="H12" i="36"/>
  <c r="H22" i="36"/>
  <c r="H26" i="36"/>
  <c r="H34" i="36"/>
  <c r="H46" i="36"/>
  <c r="H60" i="36"/>
  <c r="H81" i="36"/>
  <c r="H98" i="36"/>
  <c r="I14" i="36"/>
  <c r="I21" i="36"/>
  <c r="I33" i="36"/>
  <c r="I49" i="36"/>
  <c r="J7" i="34"/>
  <c r="J7" i="36" s="1"/>
  <c r="J22" i="36"/>
  <c r="J30" i="36"/>
  <c r="J55" i="36"/>
  <c r="J74" i="36"/>
  <c r="K13" i="36"/>
  <c r="K27" i="36"/>
  <c r="K36" i="36"/>
  <c r="K48" i="36"/>
  <c r="K83" i="36"/>
  <c r="K100" i="36"/>
  <c r="L8" i="36"/>
  <c r="L29" i="36"/>
  <c r="L47" i="36"/>
  <c r="L82" i="36"/>
  <c r="G9" i="36"/>
  <c r="G14" i="36"/>
  <c r="G23" i="36"/>
  <c r="G31" i="36"/>
  <c r="G36" i="36"/>
  <c r="G46" i="36"/>
  <c r="G76" i="36"/>
  <c r="G81" i="36"/>
  <c r="H11" i="36"/>
  <c r="H16" i="36"/>
  <c r="H25" i="36"/>
  <c r="H30" i="36"/>
  <c r="H36" i="36"/>
  <c r="H54" i="36"/>
  <c r="H79" i="36"/>
  <c r="H89" i="36"/>
  <c r="H99" i="36"/>
  <c r="I19" i="36"/>
  <c r="I28" i="36"/>
  <c r="I31" i="36"/>
  <c r="I35" i="36"/>
  <c r="I48" i="36"/>
  <c r="I51" i="36"/>
  <c r="I110" i="36"/>
  <c r="J8" i="36"/>
  <c r="J18" i="36"/>
  <c r="J32" i="36"/>
  <c r="J47" i="36"/>
  <c r="J56" i="36"/>
  <c r="J75" i="36"/>
  <c r="J85" i="36"/>
  <c r="K8" i="36"/>
  <c r="K14" i="36"/>
  <c r="K28" i="36"/>
  <c r="K38" i="36"/>
  <c r="K46" i="36"/>
  <c r="K56" i="36"/>
  <c r="K81" i="36"/>
  <c r="K88" i="36"/>
  <c r="K101" i="36"/>
  <c r="L7" i="34"/>
  <c r="L7" i="36" s="1"/>
  <c r="L16" i="36"/>
  <c r="L22" i="36"/>
  <c r="L24" i="36"/>
  <c r="L30" i="36"/>
  <c r="L37" i="36"/>
  <c r="L40" i="36"/>
  <c r="L55" i="36"/>
  <c r="L74" i="36"/>
  <c r="G15" i="36"/>
  <c r="G22" i="36"/>
  <c r="G29" i="36"/>
  <c r="G37" i="36"/>
  <c r="G47" i="36"/>
  <c r="G55" i="36"/>
  <c r="G74" i="36"/>
  <c r="G82" i="36"/>
  <c r="H9" i="36"/>
  <c r="H17" i="36"/>
  <c r="H23" i="36"/>
  <c r="H31" i="36"/>
  <c r="H37" i="36"/>
  <c r="H40" i="36"/>
  <c r="H48" i="36"/>
  <c r="H55" i="36"/>
  <c r="H74" i="36"/>
  <c r="H77" i="36"/>
  <c r="H83" i="36"/>
  <c r="I9" i="36"/>
  <c r="I13" i="36"/>
  <c r="I25" i="36"/>
  <c r="I36" i="36"/>
  <c r="I39" i="36"/>
  <c r="I45" i="36"/>
  <c r="I56" i="36"/>
  <c r="I60" i="36"/>
  <c r="I67" i="36"/>
  <c r="I80" i="36"/>
  <c r="I83" i="36"/>
  <c r="I85" i="36"/>
  <c r="I98" i="36"/>
  <c r="I101" i="36"/>
  <c r="J12" i="36"/>
  <c r="J19" i="36"/>
  <c r="J26" i="36"/>
  <c r="J33" i="36"/>
  <c r="J36" i="36"/>
  <c r="J51" i="36"/>
  <c r="J54" i="36"/>
  <c r="J86" i="36"/>
  <c r="J99" i="36"/>
  <c r="J110" i="36"/>
  <c r="K9" i="36"/>
  <c r="K12" i="36"/>
  <c r="K18" i="36"/>
  <c r="K23" i="36"/>
  <c r="K26" i="36"/>
  <c r="K32" i="36"/>
  <c r="K39" i="36"/>
  <c r="K50" i="36"/>
  <c r="K68" i="36"/>
  <c r="K76" i="36"/>
  <c r="K79" i="36"/>
  <c r="K85" i="36"/>
  <c r="K99" i="36"/>
  <c r="K109" i="36"/>
  <c r="L11" i="36"/>
  <c r="L14" i="36"/>
  <c r="L20" i="36"/>
  <c r="L25" i="36"/>
  <c r="L28" i="36"/>
  <c r="L34" i="36"/>
  <c r="L41" i="36"/>
  <c r="L46" i="36"/>
  <c r="L52" i="36"/>
  <c r="L60" i="36"/>
  <c r="L78" i="36"/>
  <c r="L81" i="36"/>
  <c r="L87" i="36"/>
  <c r="L98" i="36"/>
  <c r="L101" i="36"/>
  <c r="L111" i="36"/>
  <c r="J111" i="36"/>
  <c r="L110" i="36"/>
  <c r="J81" i="36"/>
  <c r="J79" i="36"/>
  <c r="L48" i="36"/>
  <c r="H45" i="36"/>
  <c r="H53" i="36"/>
  <c r="H80" i="36"/>
  <c r="I10" i="36"/>
  <c r="I20" i="36"/>
  <c r="I22" i="36"/>
  <c r="I24" i="36"/>
  <c r="I34" i="36"/>
  <c r="I37" i="36"/>
  <c r="I40" i="36"/>
  <c r="I52" i="36"/>
  <c r="I55" i="36"/>
  <c r="I111" i="36"/>
  <c r="J13" i="36"/>
  <c r="J21" i="36"/>
  <c r="J27" i="36"/>
  <c r="J35" i="36"/>
  <c r="J45" i="36"/>
  <c r="J53" i="36"/>
  <c r="J80" i="36"/>
  <c r="J88" i="36"/>
  <c r="J100" i="36"/>
  <c r="K15" i="36"/>
  <c r="K22" i="36"/>
  <c r="K29" i="36"/>
  <c r="K37" i="36"/>
  <c r="K47" i="36"/>
  <c r="K55" i="36"/>
  <c r="K74" i="36"/>
  <c r="K82" i="36"/>
  <c r="L9" i="36"/>
  <c r="L17" i="36"/>
  <c r="L23" i="36"/>
  <c r="L31" i="36"/>
  <c r="L39" i="36"/>
  <c r="L49" i="36"/>
  <c r="L67" i="36"/>
  <c r="L76" i="36"/>
  <c r="L84" i="36"/>
  <c r="I99" i="36"/>
  <c r="H39" i="36"/>
  <c r="H49" i="36"/>
  <c r="H67" i="36"/>
  <c r="H76" i="36"/>
  <c r="H84" i="36"/>
  <c r="I12" i="36"/>
  <c r="I15" i="36"/>
  <c r="I18" i="36"/>
  <c r="I26" i="36"/>
  <c r="I29" i="36"/>
  <c r="I32" i="36"/>
  <c r="I47" i="36"/>
  <c r="I50" i="36"/>
  <c r="I74" i="36"/>
  <c r="I79" i="36"/>
  <c r="J9" i="36"/>
  <c r="J17" i="36"/>
  <c r="J23" i="36"/>
  <c r="J31" i="36"/>
  <c r="J39" i="36"/>
  <c r="J49" i="36"/>
  <c r="J67" i="36"/>
  <c r="J76" i="36"/>
  <c r="K11" i="36"/>
  <c r="K19" i="36"/>
  <c r="K25" i="36"/>
  <c r="K33" i="36"/>
  <c r="K41" i="36"/>
  <c r="K51" i="36"/>
  <c r="K60" i="36"/>
  <c r="K78" i="36"/>
  <c r="K110" i="36"/>
  <c r="L13" i="36"/>
  <c r="L21" i="36"/>
  <c r="L27" i="36"/>
  <c r="L35" i="36"/>
  <c r="L45" i="36"/>
  <c r="L53" i="36"/>
  <c r="L80" i="36"/>
  <c r="L100" i="36"/>
  <c r="K98" i="36"/>
  <c r="H88" i="36"/>
  <c r="AO7" i="37"/>
  <c r="G7" i="35" s="1"/>
  <c r="I111" i="35"/>
  <c r="I110" i="35"/>
  <c r="I109" i="35"/>
  <c r="I101" i="35"/>
  <c r="I100" i="35"/>
  <c r="H111" i="35"/>
  <c r="H110" i="35"/>
  <c r="H109" i="35"/>
  <c r="H101" i="35"/>
  <c r="H100" i="35"/>
  <c r="H99" i="35"/>
  <c r="J111" i="35"/>
  <c r="J110" i="35"/>
  <c r="J109" i="35"/>
  <c r="J101" i="35"/>
  <c r="J100" i="35"/>
  <c r="J99" i="35"/>
  <c r="G111" i="35"/>
  <c r="G110" i="35"/>
  <c r="J98" i="35"/>
  <c r="J90" i="35"/>
  <c r="J89" i="35"/>
  <c r="J88" i="35"/>
  <c r="J87" i="35"/>
  <c r="J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AR67" i="37"/>
  <c r="J67" i="35" s="1"/>
  <c r="AR62" i="37"/>
  <c r="J62" i="35" s="1"/>
  <c r="AR61" i="37"/>
  <c r="J61" i="35" s="1"/>
  <c r="AR60" i="37"/>
  <c r="J60" i="35" s="1"/>
  <c r="AR59" i="37"/>
  <c r="J59" i="35" s="1"/>
  <c r="AR56" i="37"/>
  <c r="J56" i="35" s="1"/>
  <c r="AR55" i="37"/>
  <c r="J55" i="35" s="1"/>
  <c r="AR54" i="37"/>
  <c r="J54" i="35" s="1"/>
  <c r="AR53" i="37"/>
  <c r="J53" i="35" s="1"/>
  <c r="AR52" i="37"/>
  <c r="J52" i="35" s="1"/>
  <c r="AR51" i="37"/>
  <c r="J51" i="35" s="1"/>
  <c r="AR50" i="37"/>
  <c r="J50" i="35" s="1"/>
  <c r="AR49" i="37"/>
  <c r="J49" i="35" s="1"/>
  <c r="AR48" i="37"/>
  <c r="J48" i="35" s="1"/>
  <c r="AR47" i="37"/>
  <c r="J47" i="35" s="1"/>
  <c r="AR46" i="37"/>
  <c r="J46" i="35" s="1"/>
  <c r="AR45" i="37"/>
  <c r="J45" i="35" s="1"/>
  <c r="AR42" i="37"/>
  <c r="J42" i="35" s="1"/>
  <c r="AR41" i="37"/>
  <c r="J41" i="35" s="1"/>
  <c r="AR40" i="37"/>
  <c r="J40" i="35" s="1"/>
  <c r="AR39" i="37"/>
  <c r="J39" i="35" s="1"/>
  <c r="AR38" i="37"/>
  <c r="J38" i="35" s="1"/>
  <c r="AR37" i="37"/>
  <c r="J37" i="35" s="1"/>
  <c r="AR36" i="37"/>
  <c r="J36" i="35" s="1"/>
  <c r="AR35" i="37"/>
  <c r="J35" i="35" s="1"/>
  <c r="AR34" i="37"/>
  <c r="J34" i="35" s="1"/>
  <c r="AR33" i="37"/>
  <c r="J33" i="35" s="1"/>
  <c r="AR32" i="37"/>
  <c r="J32" i="35" s="1"/>
  <c r="AR31" i="37"/>
  <c r="J31" i="35" s="1"/>
  <c r="AR30" i="37"/>
  <c r="J30" i="35" s="1"/>
  <c r="AR29" i="37"/>
  <c r="J29" i="35" s="1"/>
  <c r="AR28" i="37"/>
  <c r="J28" i="35" s="1"/>
  <c r="AR27" i="37"/>
  <c r="J27" i="35" s="1"/>
  <c r="AR26" i="37"/>
  <c r="J26" i="35" s="1"/>
  <c r="AR25" i="37"/>
  <c r="J25" i="35" s="1"/>
  <c r="AR24" i="37"/>
  <c r="J24" i="35" s="1"/>
  <c r="AR23" i="37"/>
  <c r="J23" i="35" s="1"/>
  <c r="AR22" i="37"/>
  <c r="J22" i="35" s="1"/>
  <c r="AR21" i="37"/>
  <c r="J21" i="35" s="1"/>
  <c r="AR20" i="37"/>
  <c r="J20" i="35" s="1"/>
  <c r="AR19" i="37"/>
  <c r="J19" i="35" s="1"/>
  <c r="AR18" i="37"/>
  <c r="J18" i="35" s="1"/>
  <c r="AR17" i="37"/>
  <c r="J17" i="35" s="1"/>
  <c r="AR16" i="37"/>
  <c r="J16" i="35" s="1"/>
  <c r="AR15" i="37"/>
  <c r="J15" i="35" s="1"/>
  <c r="AR14" i="37"/>
  <c r="J14" i="35" s="1"/>
  <c r="AR13" i="37"/>
  <c r="J13" i="35" s="1"/>
  <c r="AR12" i="37"/>
  <c r="J12" i="35" s="1"/>
  <c r="AR11" i="37"/>
  <c r="J11" i="35" s="1"/>
  <c r="AR10" i="37"/>
  <c r="J10" i="35" s="1"/>
  <c r="AR9" i="37"/>
  <c r="J9" i="35" s="1"/>
  <c r="AR8" i="37"/>
  <c r="J8" i="35" s="1"/>
  <c r="I99" i="35"/>
  <c r="I98" i="35"/>
  <c r="I90" i="35"/>
  <c r="I89" i="35"/>
  <c r="I88" i="35"/>
  <c r="I87" i="35"/>
  <c r="I86" i="35"/>
  <c r="I85" i="35"/>
  <c r="I84" i="35"/>
  <c r="I83" i="35"/>
  <c r="I82" i="35"/>
  <c r="I81" i="35"/>
  <c r="I80" i="35"/>
  <c r="I79" i="35"/>
  <c r="I78" i="35"/>
  <c r="I77" i="35"/>
  <c r="I76" i="35"/>
  <c r="I75" i="35"/>
  <c r="I74" i="35"/>
  <c r="AQ67" i="37"/>
  <c r="I67" i="35" s="1"/>
  <c r="AQ62" i="37"/>
  <c r="I62" i="35" s="1"/>
  <c r="AQ61" i="37"/>
  <c r="I61" i="35" s="1"/>
  <c r="AQ60" i="37"/>
  <c r="I60" i="35" s="1"/>
  <c r="AQ59" i="37"/>
  <c r="I59" i="35" s="1"/>
  <c r="AQ56" i="37"/>
  <c r="I56" i="35" s="1"/>
  <c r="AQ55" i="37"/>
  <c r="I55" i="35" s="1"/>
  <c r="AQ54" i="37"/>
  <c r="I54" i="35" s="1"/>
  <c r="AQ53" i="37"/>
  <c r="I53" i="35" s="1"/>
  <c r="AQ52" i="37"/>
  <c r="I52" i="35" s="1"/>
  <c r="AQ51" i="37"/>
  <c r="I51" i="35" s="1"/>
  <c r="AQ50" i="37"/>
  <c r="I50" i="35" s="1"/>
  <c r="AQ49" i="37"/>
  <c r="I49" i="35" s="1"/>
  <c r="AQ48" i="37"/>
  <c r="I48" i="35" s="1"/>
  <c r="AQ47" i="37"/>
  <c r="I47" i="35" s="1"/>
  <c r="AQ46" i="37"/>
  <c r="I46" i="35" s="1"/>
  <c r="AQ45" i="37"/>
  <c r="I45" i="35" s="1"/>
  <c r="AQ42" i="37"/>
  <c r="I42" i="35" s="1"/>
  <c r="AQ41" i="37"/>
  <c r="I41" i="35" s="1"/>
  <c r="AQ40" i="37"/>
  <c r="I40" i="35" s="1"/>
  <c r="AQ39" i="37"/>
  <c r="I39" i="35" s="1"/>
  <c r="AQ38" i="37"/>
  <c r="I38" i="35" s="1"/>
  <c r="AQ37" i="37"/>
  <c r="I37" i="35" s="1"/>
  <c r="AQ36" i="37"/>
  <c r="I36" i="35" s="1"/>
  <c r="AQ35" i="37"/>
  <c r="I35" i="35" s="1"/>
  <c r="AQ34" i="37"/>
  <c r="I34" i="35" s="1"/>
  <c r="AQ33" i="37"/>
  <c r="I33" i="35" s="1"/>
  <c r="AQ32" i="37"/>
  <c r="I32" i="35" s="1"/>
  <c r="AQ31" i="37"/>
  <c r="I31" i="35" s="1"/>
  <c r="AQ30" i="37"/>
  <c r="I30" i="35" s="1"/>
  <c r="AQ29" i="37"/>
  <c r="I29" i="35" s="1"/>
  <c r="AQ28" i="37"/>
  <c r="I28" i="35" s="1"/>
  <c r="AQ27" i="37"/>
  <c r="I27" i="35" s="1"/>
  <c r="AQ26" i="37"/>
  <c r="I26" i="35" s="1"/>
  <c r="AQ25" i="37"/>
  <c r="I25" i="35" s="1"/>
  <c r="AQ24" i="37"/>
  <c r="I24" i="35" s="1"/>
  <c r="AQ23" i="37"/>
  <c r="I23" i="35" s="1"/>
  <c r="AQ22" i="37"/>
  <c r="I22" i="35" s="1"/>
  <c r="AQ21" i="37"/>
  <c r="I21" i="35" s="1"/>
  <c r="AQ20" i="37"/>
  <c r="I20" i="35" s="1"/>
  <c r="AQ19" i="37"/>
  <c r="I19" i="35" s="1"/>
  <c r="AQ18" i="37"/>
  <c r="I18" i="35" s="1"/>
  <c r="AQ17" i="37"/>
  <c r="I17" i="35" s="1"/>
  <c r="AQ16" i="37"/>
  <c r="I16" i="35" s="1"/>
  <c r="AQ15" i="37"/>
  <c r="I15" i="35" s="1"/>
  <c r="AQ14" i="37"/>
  <c r="I14" i="35" s="1"/>
  <c r="AQ13" i="37"/>
  <c r="I13" i="35" s="1"/>
  <c r="AQ12" i="37"/>
  <c r="I12" i="35" s="1"/>
  <c r="AQ11" i="37"/>
  <c r="I11" i="35" s="1"/>
  <c r="AQ10" i="37"/>
  <c r="I10" i="35" s="1"/>
  <c r="AQ9" i="37"/>
  <c r="I9" i="35" s="1"/>
  <c r="AQ8" i="37"/>
  <c r="I8" i="35" s="1"/>
  <c r="H98" i="35"/>
  <c r="H90" i="35"/>
  <c r="H89" i="35"/>
  <c r="H88" i="35"/>
  <c r="H87" i="35"/>
  <c r="H86" i="35"/>
  <c r="H85" i="35"/>
  <c r="H84" i="35"/>
  <c r="H83" i="35"/>
  <c r="H82" i="35"/>
  <c r="H81" i="35"/>
  <c r="H80" i="35"/>
  <c r="H79" i="35"/>
  <c r="H78" i="35"/>
  <c r="H77" i="35"/>
  <c r="H76" i="35"/>
  <c r="H75" i="35"/>
  <c r="H74" i="35"/>
  <c r="AP67" i="37"/>
  <c r="H67" i="35" s="1"/>
  <c r="AP62" i="37"/>
  <c r="H62" i="35" s="1"/>
  <c r="AP61" i="37"/>
  <c r="H61" i="35" s="1"/>
  <c r="AP60" i="37"/>
  <c r="H60" i="35" s="1"/>
  <c r="AP59" i="37"/>
  <c r="H59" i="35" s="1"/>
  <c r="AP56" i="37"/>
  <c r="H56" i="35" s="1"/>
  <c r="AP55" i="37"/>
  <c r="H55" i="35" s="1"/>
  <c r="AP54" i="37"/>
  <c r="H54" i="35" s="1"/>
  <c r="AP53" i="37"/>
  <c r="H53" i="35" s="1"/>
  <c r="AP52" i="37"/>
  <c r="H52" i="35" s="1"/>
  <c r="AP51" i="37"/>
  <c r="H51" i="35" s="1"/>
  <c r="AP50" i="37"/>
  <c r="H50" i="35" s="1"/>
  <c r="AP49" i="37"/>
  <c r="H49" i="35" s="1"/>
  <c r="AP48" i="37"/>
  <c r="H48" i="35" s="1"/>
  <c r="AP47" i="37"/>
  <c r="H47" i="35" s="1"/>
  <c r="AP46" i="37"/>
  <c r="H46" i="35" s="1"/>
  <c r="AP45" i="37"/>
  <c r="H45" i="35" s="1"/>
  <c r="AP42" i="37"/>
  <c r="H42" i="35" s="1"/>
  <c r="AP41" i="37"/>
  <c r="H41" i="35" s="1"/>
  <c r="AP40" i="37"/>
  <c r="H40" i="35" s="1"/>
  <c r="AP39" i="37"/>
  <c r="H39" i="35" s="1"/>
  <c r="AP38" i="37"/>
  <c r="H38" i="35" s="1"/>
  <c r="AP37" i="37"/>
  <c r="H37" i="35" s="1"/>
  <c r="AP36" i="37"/>
  <c r="H36" i="35" s="1"/>
  <c r="AP35" i="37"/>
  <c r="H35" i="35" s="1"/>
  <c r="AP34" i="37"/>
  <c r="H34" i="35" s="1"/>
  <c r="AP33" i="37"/>
  <c r="H33" i="35" s="1"/>
  <c r="AP32" i="37"/>
  <c r="H32" i="35" s="1"/>
  <c r="AP31" i="37"/>
  <c r="H31" i="35" s="1"/>
  <c r="AP30" i="37"/>
  <c r="H30" i="35" s="1"/>
  <c r="AP29" i="37"/>
  <c r="H29" i="35" s="1"/>
  <c r="AP28" i="37"/>
  <c r="H28" i="35" s="1"/>
  <c r="AP27" i="37"/>
  <c r="H27" i="35" s="1"/>
  <c r="AP26" i="37"/>
  <c r="H26" i="35" s="1"/>
  <c r="AP25" i="37"/>
  <c r="H25" i="35" s="1"/>
  <c r="AP24" i="37"/>
  <c r="H24" i="35" s="1"/>
  <c r="AP23" i="37"/>
  <c r="H23" i="35" s="1"/>
  <c r="AP22" i="37"/>
  <c r="H22" i="35" s="1"/>
  <c r="AP21" i="37"/>
  <c r="H21" i="35" s="1"/>
  <c r="AP20" i="37"/>
  <c r="H20" i="35" s="1"/>
  <c r="AP19" i="37"/>
  <c r="H19" i="35" s="1"/>
  <c r="AP18" i="37"/>
  <c r="H18" i="35" s="1"/>
  <c r="AP17" i="37"/>
  <c r="H17" i="35" s="1"/>
  <c r="AP16" i="37"/>
  <c r="H16" i="35" s="1"/>
  <c r="AP15" i="37"/>
  <c r="H15" i="35" s="1"/>
  <c r="AP14" i="37"/>
  <c r="H14" i="35" s="1"/>
  <c r="AP13" i="37"/>
  <c r="H13" i="35" s="1"/>
  <c r="AP12" i="37"/>
  <c r="H12" i="35" s="1"/>
  <c r="AP11" i="37"/>
  <c r="H11" i="35" s="1"/>
  <c r="AP10" i="37"/>
  <c r="H10" i="35" s="1"/>
  <c r="AP9" i="37"/>
  <c r="H9" i="35" s="1"/>
  <c r="AP8" i="37"/>
  <c r="H8" i="35" s="1"/>
  <c r="G90" i="35"/>
  <c r="G89" i="35"/>
  <c r="G88" i="35"/>
  <c r="G84" i="35"/>
  <c r="G80" i="35"/>
  <c r="G76" i="35"/>
  <c r="AO67" i="37"/>
  <c r="G67" i="35" s="1"/>
  <c r="AO62" i="37"/>
  <c r="G62" i="35" s="1"/>
  <c r="AO61" i="37"/>
  <c r="AO60" i="37"/>
  <c r="AO59" i="37"/>
  <c r="AO56" i="37"/>
  <c r="G56" i="35" s="1"/>
  <c r="AO55" i="37"/>
  <c r="AO54" i="37"/>
  <c r="AO53" i="37"/>
  <c r="G53" i="35" s="1"/>
  <c r="AO52" i="37"/>
  <c r="AO51" i="37"/>
  <c r="AO50" i="37"/>
  <c r="AO49" i="37"/>
  <c r="G49" i="35" s="1"/>
  <c r="AO48" i="37"/>
  <c r="AO47" i="37"/>
  <c r="AO46" i="37"/>
  <c r="AO45" i="37"/>
  <c r="G45" i="35" s="1"/>
  <c r="AO42" i="37"/>
  <c r="G42" i="35" s="1"/>
  <c r="AO41" i="37"/>
  <c r="AO40" i="37"/>
  <c r="AO39" i="37"/>
  <c r="G39" i="35" s="1"/>
  <c r="AO38" i="37"/>
  <c r="G38" i="35" s="1"/>
  <c r="AO37" i="37"/>
  <c r="AO36" i="37"/>
  <c r="AO35" i="37"/>
  <c r="G35" i="35" s="1"/>
  <c r="AO34" i="37"/>
  <c r="G34" i="35" s="1"/>
  <c r="AO33" i="37"/>
  <c r="AO32" i="37"/>
  <c r="AO31" i="37"/>
  <c r="G31" i="35" s="1"/>
  <c r="AO30" i="37"/>
  <c r="G30" i="35" s="1"/>
  <c r="AO29" i="37"/>
  <c r="AO28" i="37"/>
  <c r="AO27" i="37"/>
  <c r="G27" i="35" s="1"/>
  <c r="AO26" i="37"/>
  <c r="G26" i="35" s="1"/>
  <c r="AO25" i="37"/>
  <c r="AO24" i="37"/>
  <c r="AO23" i="37"/>
  <c r="G23" i="35" s="1"/>
  <c r="AO22" i="37"/>
  <c r="AO21" i="37"/>
  <c r="G21" i="35" s="1"/>
  <c r="AO20" i="37"/>
  <c r="G20" i="35" s="1"/>
  <c r="AO19" i="37"/>
  <c r="AO18" i="37"/>
  <c r="AO17" i="37"/>
  <c r="G17" i="35" s="1"/>
  <c r="AO16" i="37"/>
  <c r="G16" i="35" s="1"/>
  <c r="AO15" i="37"/>
  <c r="AO14" i="37"/>
  <c r="AO13" i="37"/>
  <c r="G13" i="35" s="1"/>
  <c r="AO12" i="37"/>
  <c r="G12" i="35" s="1"/>
  <c r="AO11" i="37"/>
  <c r="AO10" i="37"/>
  <c r="AO9" i="37"/>
  <c r="G9" i="35" s="1"/>
  <c r="AO8" i="37"/>
  <c r="G8" i="35" s="1"/>
  <c r="F7" i="36"/>
  <c r="F99" i="36"/>
  <c r="F87" i="36"/>
  <c r="F83" i="36"/>
  <c r="F79" i="36"/>
  <c r="F8" i="36"/>
  <c r="F110" i="36"/>
  <c r="F98" i="36"/>
  <c r="F111" i="36"/>
  <c r="F109" i="36"/>
  <c r="F101" i="36"/>
  <c r="F89" i="36"/>
  <c r="F85" i="36"/>
  <c r="F81" i="36"/>
  <c r="F100" i="36"/>
  <c r="F86" i="36"/>
  <c r="F78" i="36"/>
  <c r="F74" i="36"/>
  <c r="F60" i="36"/>
  <c r="F55" i="36"/>
  <c r="F51" i="36"/>
  <c r="F47" i="36"/>
  <c r="F41" i="36"/>
  <c r="F37" i="36"/>
  <c r="F33" i="36"/>
  <c r="F29" i="36"/>
  <c r="F25" i="36"/>
  <c r="F22" i="36"/>
  <c r="F19" i="36"/>
  <c r="F15" i="36"/>
  <c r="F11" i="36"/>
  <c r="F88" i="36"/>
  <c r="F80" i="36"/>
  <c r="F77" i="36"/>
  <c r="F68" i="36"/>
  <c r="F54" i="36"/>
  <c r="F50" i="36"/>
  <c r="F46" i="36"/>
  <c r="F40" i="36"/>
  <c r="F36" i="36"/>
  <c r="F32" i="36"/>
  <c r="F28" i="36"/>
  <c r="F24" i="36"/>
  <c r="F18" i="36"/>
  <c r="F14" i="36"/>
  <c r="F10" i="36"/>
  <c r="F82" i="36"/>
  <c r="F76" i="36"/>
  <c r="F67" i="36"/>
  <c r="F53" i="36"/>
  <c r="F49" i="36"/>
  <c r="F45" i="36"/>
  <c r="F39" i="36"/>
  <c r="F35" i="36"/>
  <c r="F31" i="36"/>
  <c r="F27" i="36"/>
  <c r="F23" i="36"/>
  <c r="F21" i="36"/>
  <c r="F17" i="36"/>
  <c r="F13" i="36"/>
  <c r="F9" i="36"/>
  <c r="F84" i="36"/>
  <c r="F75" i="36"/>
  <c r="F56" i="36"/>
  <c r="F52" i="36"/>
  <c r="F48" i="36"/>
  <c r="F38" i="36"/>
  <c r="F34" i="36"/>
  <c r="F30" i="36"/>
  <c r="F26" i="36"/>
  <c r="F20" i="36"/>
  <c r="F12" i="36"/>
  <c r="G7" i="34"/>
  <c r="G7" i="36" s="1"/>
  <c r="S100" i="38" l="1"/>
  <c r="S111" i="38"/>
  <c r="S101" i="38"/>
  <c r="S109" i="38"/>
  <c r="S110" i="38"/>
  <c r="R109" i="38"/>
  <c r="R110" i="38"/>
  <c r="R100" i="38"/>
  <c r="R111" i="38"/>
  <c r="R101" i="38"/>
  <c r="Q88" i="38"/>
  <c r="R15" i="38"/>
  <c r="R19" i="38"/>
  <c r="R23" i="38"/>
  <c r="R27" i="38"/>
  <c r="R31" i="38"/>
  <c r="R35" i="38"/>
  <c r="R39" i="38"/>
  <c r="R45" i="38"/>
  <c r="R49" i="38"/>
  <c r="R53" i="38"/>
  <c r="R59" i="38"/>
  <c r="R67" i="38"/>
  <c r="R76" i="38"/>
  <c r="R80" i="38"/>
  <c r="R84" i="38"/>
  <c r="R88" i="38"/>
  <c r="T99" i="38"/>
  <c r="T110" i="38"/>
  <c r="R13" i="38"/>
  <c r="R25" i="38"/>
  <c r="R33" i="38"/>
  <c r="R41" i="38"/>
  <c r="R55" i="38"/>
  <c r="R82" i="38"/>
  <c r="Q90" i="38"/>
  <c r="R17" i="38"/>
  <c r="R21" i="38"/>
  <c r="R29" i="38"/>
  <c r="R37" i="38"/>
  <c r="R47" i="38"/>
  <c r="R51" i="38"/>
  <c r="R61" i="38"/>
  <c r="R74" i="38"/>
  <c r="R78" i="38"/>
  <c r="R86" i="38"/>
  <c r="R90" i="38"/>
  <c r="T101" i="38"/>
  <c r="S22" i="38"/>
  <c r="S38" i="38"/>
  <c r="S52" i="38"/>
  <c r="S75" i="38"/>
  <c r="S98" i="38"/>
  <c r="T18" i="38"/>
  <c r="T30" i="38"/>
  <c r="T42" i="38"/>
  <c r="T56" i="38"/>
  <c r="T83" i="38"/>
  <c r="S14" i="38"/>
  <c r="S18" i="38"/>
  <c r="S26" i="38"/>
  <c r="S30" i="38"/>
  <c r="S34" i="38"/>
  <c r="S42" i="38"/>
  <c r="S48" i="38"/>
  <c r="S56" i="38"/>
  <c r="S62" i="38"/>
  <c r="S79" i="38"/>
  <c r="S83" i="38"/>
  <c r="S87" i="38"/>
  <c r="T14" i="38"/>
  <c r="T22" i="38"/>
  <c r="T26" i="38"/>
  <c r="T34" i="38"/>
  <c r="T38" i="38"/>
  <c r="T48" i="38"/>
  <c r="T52" i="38"/>
  <c r="T62" i="38"/>
  <c r="T75" i="38"/>
  <c r="T79" i="38"/>
  <c r="T87" i="38"/>
  <c r="T98" i="38"/>
  <c r="Q110" i="38"/>
  <c r="R99" i="38"/>
  <c r="Q42" i="38"/>
  <c r="Q56" i="38"/>
  <c r="Q62" i="38"/>
  <c r="R14" i="38"/>
  <c r="R18" i="38"/>
  <c r="R22" i="38"/>
  <c r="R26" i="38"/>
  <c r="R30" i="38"/>
  <c r="R34" i="38"/>
  <c r="R38" i="38"/>
  <c r="R42" i="38"/>
  <c r="R48" i="38"/>
  <c r="R52" i="38"/>
  <c r="R56" i="38"/>
  <c r="R62" i="38"/>
  <c r="R75" i="38"/>
  <c r="R79" i="38"/>
  <c r="R83" i="38"/>
  <c r="R87" i="38"/>
  <c r="R98" i="38"/>
  <c r="S15" i="38"/>
  <c r="S19" i="38"/>
  <c r="S23" i="38"/>
  <c r="S27" i="38"/>
  <c r="S31" i="38"/>
  <c r="S35" i="38"/>
  <c r="S39" i="38"/>
  <c r="S45" i="38"/>
  <c r="S49" i="38"/>
  <c r="S53" i="38"/>
  <c r="S59" i="38"/>
  <c r="S67" i="38"/>
  <c r="S76" i="38"/>
  <c r="S80" i="38"/>
  <c r="S84" i="38"/>
  <c r="S88" i="38"/>
  <c r="S99" i="38"/>
  <c r="T15" i="38"/>
  <c r="T19" i="38"/>
  <c r="T23" i="38"/>
  <c r="T27" i="38"/>
  <c r="T31" i="38"/>
  <c r="T35" i="38"/>
  <c r="T39" i="38"/>
  <c r="T45" i="38"/>
  <c r="T49" i="38"/>
  <c r="T53" i="38"/>
  <c r="T59" i="38"/>
  <c r="T67" i="38"/>
  <c r="T76" i="38"/>
  <c r="T80" i="38"/>
  <c r="T84" i="38"/>
  <c r="T88" i="38"/>
  <c r="T109" i="38"/>
  <c r="S32" i="38"/>
  <c r="S36" i="38"/>
  <c r="S40" i="38"/>
  <c r="S46" i="38"/>
  <c r="S50" i="38"/>
  <c r="S54" i="38"/>
  <c r="S60" i="38"/>
  <c r="S73" i="38"/>
  <c r="S77" i="38"/>
  <c r="S81" i="38"/>
  <c r="S85" i="38"/>
  <c r="S89" i="38"/>
  <c r="T12" i="38"/>
  <c r="T16" i="38"/>
  <c r="T20" i="38"/>
  <c r="T24" i="38"/>
  <c r="T28" i="38"/>
  <c r="T32" i="38"/>
  <c r="T36" i="38"/>
  <c r="T40" i="38"/>
  <c r="T46" i="38"/>
  <c r="T50" i="38"/>
  <c r="T54" i="38"/>
  <c r="T60" i="38"/>
  <c r="T73" i="38"/>
  <c r="T77" i="38"/>
  <c r="T81" i="38"/>
  <c r="T85" i="38"/>
  <c r="T89" i="38"/>
  <c r="S12" i="38"/>
  <c r="S16" i="38"/>
  <c r="S20" i="38"/>
  <c r="S24" i="38"/>
  <c r="S28" i="38"/>
  <c r="Q89" i="38"/>
  <c r="R12" i="38"/>
  <c r="R16" i="38"/>
  <c r="R20" i="38"/>
  <c r="R24" i="38"/>
  <c r="R28" i="38"/>
  <c r="R32" i="38"/>
  <c r="R36" i="38"/>
  <c r="R40" i="38"/>
  <c r="R46" i="38"/>
  <c r="R50" i="38"/>
  <c r="R54" i="38"/>
  <c r="R60" i="38"/>
  <c r="R73" i="38"/>
  <c r="R77" i="38"/>
  <c r="R81" i="38"/>
  <c r="R85" i="38"/>
  <c r="R89" i="38"/>
  <c r="S13" i="38"/>
  <c r="S17" i="38"/>
  <c r="S21" i="38"/>
  <c r="S25" i="38"/>
  <c r="S29" i="38"/>
  <c r="S33" i="38"/>
  <c r="S37" i="38"/>
  <c r="S41" i="38"/>
  <c r="S47" i="38"/>
  <c r="S51" i="38"/>
  <c r="S55" i="38"/>
  <c r="S61" i="38"/>
  <c r="S74" i="38"/>
  <c r="S78" i="38"/>
  <c r="S82" i="38"/>
  <c r="S86" i="38"/>
  <c r="S90" i="38"/>
  <c r="T13" i="38"/>
  <c r="T17" i="38"/>
  <c r="T21" i="38"/>
  <c r="T25" i="38"/>
  <c r="T29" i="38"/>
  <c r="T33" i="38"/>
  <c r="T37" i="38"/>
  <c r="T41" i="38"/>
  <c r="T47" i="38"/>
  <c r="T51" i="38"/>
  <c r="T55" i="38"/>
  <c r="T61" i="38"/>
  <c r="T74" i="38"/>
  <c r="T78" i="38"/>
  <c r="T82" i="38"/>
  <c r="T86" i="38"/>
  <c r="T90" i="38"/>
  <c r="T100" i="38"/>
  <c r="T111" i="38"/>
  <c r="F88" i="35"/>
  <c r="F89" i="35"/>
  <c r="F68" i="35"/>
  <c r="L62" i="35"/>
  <c r="L89" i="35"/>
  <c r="L90" i="35"/>
  <c r="L88" i="35"/>
  <c r="F56" i="35"/>
  <c r="L7" i="35"/>
  <c r="G7" i="38" s="1"/>
  <c r="L42" i="35"/>
  <c r="L56" i="35"/>
  <c r="G11" i="35"/>
  <c r="L11" i="35" s="1"/>
  <c r="G11" i="38" s="1"/>
  <c r="G15" i="35"/>
  <c r="G19" i="35"/>
  <c r="G22" i="35"/>
  <c r="G25" i="35"/>
  <c r="G29" i="35"/>
  <c r="G33" i="35"/>
  <c r="G37" i="35"/>
  <c r="G41" i="35"/>
  <c r="G47" i="35"/>
  <c r="G51" i="35"/>
  <c r="G55" i="35"/>
  <c r="G60" i="35"/>
  <c r="G74" i="35"/>
  <c r="G78" i="35"/>
  <c r="G82" i="35"/>
  <c r="G86" i="35"/>
  <c r="G98" i="35"/>
  <c r="G101" i="35"/>
  <c r="Q101" i="38" s="1"/>
  <c r="G109" i="35"/>
  <c r="Q109" i="38" s="1"/>
  <c r="G48" i="35"/>
  <c r="G52" i="35"/>
  <c r="G61" i="35"/>
  <c r="G75" i="35"/>
  <c r="G79" i="35"/>
  <c r="G83" i="35"/>
  <c r="G87" i="35"/>
  <c r="G99" i="35"/>
  <c r="G10" i="35"/>
  <c r="L10" i="35" s="1"/>
  <c r="G10" i="38" s="1"/>
  <c r="G14" i="35"/>
  <c r="G18" i="35"/>
  <c r="G24" i="35"/>
  <c r="G28" i="35"/>
  <c r="G32" i="35"/>
  <c r="G36" i="35"/>
  <c r="G40" i="35"/>
  <c r="G46" i="35"/>
  <c r="G50" i="35"/>
  <c r="G54" i="35"/>
  <c r="G59" i="35"/>
  <c r="G77" i="35"/>
  <c r="G81" i="35"/>
  <c r="G85" i="35"/>
  <c r="G100" i="35"/>
  <c r="L12" i="35"/>
  <c r="G12" i="38" s="1"/>
  <c r="L16" i="35"/>
  <c r="G16" i="38" s="1"/>
  <c r="L20" i="35"/>
  <c r="G20" i="38" s="1"/>
  <c r="L26" i="35"/>
  <c r="L30" i="35"/>
  <c r="L34" i="35"/>
  <c r="L38" i="35"/>
  <c r="L111" i="35"/>
  <c r="L110" i="35"/>
  <c r="L9" i="35"/>
  <c r="G9" i="38" s="1"/>
  <c r="L13" i="35"/>
  <c r="G13" i="38" s="1"/>
  <c r="L17" i="35"/>
  <c r="G17" i="38" s="1"/>
  <c r="L21" i="35"/>
  <c r="G21" i="38" s="1"/>
  <c r="L23" i="35"/>
  <c r="L27" i="35"/>
  <c r="L31" i="35"/>
  <c r="L35" i="35"/>
  <c r="L39" i="35"/>
  <c r="L45" i="35"/>
  <c r="L49" i="35"/>
  <c r="L53" i="35"/>
  <c r="L67" i="35"/>
  <c r="L76" i="35"/>
  <c r="L80" i="35"/>
  <c r="L84" i="35"/>
  <c r="L8" i="35"/>
  <c r="G8" i="38" s="1"/>
  <c r="T7" i="38"/>
  <c r="F18" i="35"/>
  <c r="F7" i="35"/>
  <c r="F7" i="38" s="1"/>
  <c r="F53" i="35"/>
  <c r="F30" i="35"/>
  <c r="F34" i="35"/>
  <c r="F61" i="35"/>
  <c r="F13" i="35"/>
  <c r="F27" i="35"/>
  <c r="F36" i="35"/>
  <c r="F9" i="35"/>
  <c r="F9" i="38" s="1"/>
  <c r="F45" i="35"/>
  <c r="F21" i="35"/>
  <c r="F54" i="35"/>
  <c r="F35" i="35"/>
  <c r="F10" i="35"/>
  <c r="F10" i="38" s="1"/>
  <c r="F99" i="35"/>
  <c r="F50" i="35"/>
  <c r="S7" i="38"/>
  <c r="F60" i="35"/>
  <c r="F32" i="35"/>
  <c r="F26" i="35"/>
  <c r="F84" i="35"/>
  <c r="F67" i="35"/>
  <c r="F49" i="35"/>
  <c r="F74" i="35"/>
  <c r="F22" i="35"/>
  <c r="F37" i="35"/>
  <c r="F48" i="35"/>
  <c r="F16" i="35"/>
  <c r="S9" i="38"/>
  <c r="R7" i="38"/>
  <c r="S10" i="38"/>
  <c r="S8" i="38"/>
  <c r="R11" i="38"/>
  <c r="R10" i="38"/>
  <c r="R9" i="38"/>
  <c r="R8" i="38"/>
  <c r="F59" i="35"/>
  <c r="F14" i="35"/>
  <c r="F24" i="35"/>
  <c r="F28" i="35"/>
  <c r="F85" i="35"/>
  <c r="F46" i="35"/>
  <c r="F100" i="35"/>
  <c r="F77" i="35"/>
  <c r="F40" i="35"/>
  <c r="F31" i="35"/>
  <c r="F86" i="35"/>
  <c r="F98" i="35"/>
  <c r="F83" i="35"/>
  <c r="F11" i="35"/>
  <c r="F11" i="38" s="1"/>
  <c r="F55" i="35"/>
  <c r="F17" i="35"/>
  <c r="F82" i="35"/>
  <c r="F47" i="35"/>
  <c r="F29" i="35"/>
  <c r="F15" i="35"/>
  <c r="F33" i="35"/>
  <c r="F80" i="35"/>
  <c r="F12" i="35"/>
  <c r="F75" i="35"/>
  <c r="F78" i="35"/>
  <c r="F52" i="35"/>
  <c r="F20" i="35"/>
  <c r="F109" i="35"/>
  <c r="F110" i="35"/>
  <c r="F79" i="35"/>
  <c r="F87" i="35"/>
  <c r="F76" i="35"/>
  <c r="F38" i="35"/>
  <c r="F101" i="35"/>
  <c r="F41" i="35"/>
  <c r="F25" i="35"/>
  <c r="F8" i="35"/>
  <c r="F8" i="38" s="1"/>
  <c r="F51" i="35"/>
  <c r="F19" i="35"/>
  <c r="T11" i="38"/>
  <c r="F39" i="35"/>
  <c r="F23" i="35"/>
  <c r="F81" i="35"/>
  <c r="F111" i="35"/>
  <c r="S11" i="38"/>
  <c r="T10" i="38"/>
  <c r="T8" i="38"/>
  <c r="T9" i="38"/>
  <c r="Q7" i="38"/>
  <c r="Q98" i="38" l="1"/>
  <c r="Q85" i="38"/>
  <c r="Q34" i="38"/>
  <c r="Q18" i="38"/>
  <c r="Q77" i="38"/>
  <c r="Q20" i="38"/>
  <c r="Q100" i="38"/>
  <c r="Q73" i="38"/>
  <c r="Q87" i="38"/>
  <c r="Q61" i="38"/>
  <c r="Q99" i="38"/>
  <c r="Q39" i="38"/>
  <c r="Q31" i="38"/>
  <c r="Q52" i="38"/>
  <c r="Q67" i="38"/>
  <c r="Q23" i="38"/>
  <c r="Q80" i="38"/>
  <c r="Q16" i="38"/>
  <c r="Q49" i="38"/>
  <c r="Q30" i="38"/>
  <c r="Q12" i="38"/>
  <c r="Q76" i="38"/>
  <c r="Q45" i="38"/>
  <c r="Q27" i="38"/>
  <c r="Q26" i="38"/>
  <c r="Q21" i="38"/>
  <c r="Q17" i="38"/>
  <c r="Q84" i="38"/>
  <c r="Q53" i="38"/>
  <c r="Q35" i="38"/>
  <c r="Q38" i="38"/>
  <c r="Q111" i="38"/>
  <c r="Q13" i="38"/>
  <c r="F23" i="38"/>
  <c r="N23" i="38"/>
  <c r="F19" i="38"/>
  <c r="N19" i="38"/>
  <c r="F76" i="38"/>
  <c r="N76" i="38"/>
  <c r="F15" i="38"/>
  <c r="N15" i="38"/>
  <c r="N98" i="38"/>
  <c r="F98" i="38"/>
  <c r="F28" i="38"/>
  <c r="N28" i="38"/>
  <c r="F48" i="38"/>
  <c r="N48" i="38"/>
  <c r="N99" i="38"/>
  <c r="F99" i="38"/>
  <c r="F27" i="38"/>
  <c r="N27" i="38"/>
  <c r="F56" i="38"/>
  <c r="N56" i="38"/>
  <c r="N111" i="38"/>
  <c r="F111" i="38"/>
  <c r="F39" i="38"/>
  <c r="N39" i="38"/>
  <c r="F51" i="38"/>
  <c r="N51" i="38"/>
  <c r="F73" i="38"/>
  <c r="N73" i="38"/>
  <c r="N87" i="38"/>
  <c r="F87" i="38"/>
  <c r="F20" i="38"/>
  <c r="N20" i="38"/>
  <c r="F12" i="38"/>
  <c r="N12" i="38"/>
  <c r="N29" i="38"/>
  <c r="F29" i="38"/>
  <c r="F55" i="38"/>
  <c r="N55" i="38"/>
  <c r="N86" i="38"/>
  <c r="F86" i="38"/>
  <c r="F100" i="38"/>
  <c r="N100" i="38"/>
  <c r="F24" i="38"/>
  <c r="N24" i="38"/>
  <c r="N37" i="38"/>
  <c r="F37" i="38"/>
  <c r="F67" i="38"/>
  <c r="N67" i="38"/>
  <c r="F60" i="38"/>
  <c r="N60" i="38"/>
  <c r="N45" i="38"/>
  <c r="F45" i="38"/>
  <c r="N13" i="38"/>
  <c r="F13" i="38"/>
  <c r="N53" i="38"/>
  <c r="F53" i="38"/>
  <c r="F89" i="38"/>
  <c r="N89" i="38"/>
  <c r="F109" i="38"/>
  <c r="N109" i="38"/>
  <c r="F52" i="38"/>
  <c r="N52" i="38"/>
  <c r="N14" i="38"/>
  <c r="F14" i="38"/>
  <c r="N22" i="38"/>
  <c r="F22" i="38"/>
  <c r="F84" i="38"/>
  <c r="N84" i="38"/>
  <c r="F35" i="38"/>
  <c r="N35" i="38"/>
  <c r="N61" i="38"/>
  <c r="F61" i="38"/>
  <c r="F88" i="38"/>
  <c r="N88" i="38"/>
  <c r="N41" i="38"/>
  <c r="F41" i="38"/>
  <c r="N75" i="38"/>
  <c r="F75" i="38"/>
  <c r="N17" i="38"/>
  <c r="F17" i="38"/>
  <c r="F77" i="38"/>
  <c r="N77" i="38"/>
  <c r="N49" i="38"/>
  <c r="F49" i="38"/>
  <c r="F32" i="38"/>
  <c r="N32" i="38"/>
  <c r="N21" i="38"/>
  <c r="F21" i="38"/>
  <c r="N30" i="38"/>
  <c r="F30" i="38"/>
  <c r="F68" i="38"/>
  <c r="N68" i="38"/>
  <c r="F81" i="38"/>
  <c r="N81" i="38"/>
  <c r="F101" i="38"/>
  <c r="N101" i="38"/>
  <c r="N79" i="38"/>
  <c r="F79" i="38"/>
  <c r="F80" i="38"/>
  <c r="N80" i="38"/>
  <c r="F47" i="38"/>
  <c r="N47" i="38"/>
  <c r="F31" i="38"/>
  <c r="N31" i="38"/>
  <c r="N46" i="38"/>
  <c r="F46" i="38"/>
  <c r="N25" i="38"/>
  <c r="F25" i="38"/>
  <c r="N38" i="38"/>
  <c r="F38" i="38"/>
  <c r="N110" i="38"/>
  <c r="F110" i="38"/>
  <c r="N78" i="38"/>
  <c r="F78" i="38"/>
  <c r="N33" i="38"/>
  <c r="F33" i="38"/>
  <c r="N82" i="38"/>
  <c r="F82" i="38"/>
  <c r="N83" i="38"/>
  <c r="F83" i="38"/>
  <c r="F40" i="38"/>
  <c r="N40" i="38"/>
  <c r="F85" i="38"/>
  <c r="N85" i="38"/>
  <c r="F59" i="38"/>
  <c r="N59" i="38"/>
  <c r="F16" i="38"/>
  <c r="N16" i="38"/>
  <c r="N74" i="38"/>
  <c r="F74" i="38"/>
  <c r="N26" i="38"/>
  <c r="F26" i="38"/>
  <c r="N50" i="38"/>
  <c r="F50" i="38"/>
  <c r="N54" i="38"/>
  <c r="F54" i="38"/>
  <c r="F36" i="38"/>
  <c r="N36" i="38"/>
  <c r="N34" i="38"/>
  <c r="F34" i="38"/>
  <c r="N18" i="38"/>
  <c r="F18" i="38"/>
  <c r="G67" i="38"/>
  <c r="O67" i="38"/>
  <c r="G39" i="38"/>
  <c r="O39" i="38"/>
  <c r="G23" i="38"/>
  <c r="O23" i="38"/>
  <c r="G34" i="38"/>
  <c r="L46" i="35"/>
  <c r="Q46" i="38"/>
  <c r="L28" i="35"/>
  <c r="Q28" i="38"/>
  <c r="L78" i="35"/>
  <c r="Q78" i="38"/>
  <c r="L51" i="35"/>
  <c r="Q51" i="38"/>
  <c r="L33" i="35"/>
  <c r="Q33" i="38"/>
  <c r="L19" i="35"/>
  <c r="G19" i="38" s="1"/>
  <c r="Q19" i="38"/>
  <c r="G88" i="38"/>
  <c r="O88" i="38"/>
  <c r="G84" i="38"/>
  <c r="O84" i="38"/>
  <c r="G53" i="38"/>
  <c r="O53" i="38"/>
  <c r="G35" i="38"/>
  <c r="O35" i="38"/>
  <c r="G110" i="38"/>
  <c r="O110" i="38"/>
  <c r="G111" i="38"/>
  <c r="O111" i="38"/>
  <c r="G30" i="38"/>
  <c r="O30" i="38"/>
  <c r="L59" i="35"/>
  <c r="Q59" i="38"/>
  <c r="L40" i="35"/>
  <c r="Q40" i="38"/>
  <c r="L24" i="35"/>
  <c r="Q24" i="38"/>
  <c r="L83" i="35"/>
  <c r="Q83" i="38"/>
  <c r="L74" i="35"/>
  <c r="Q74" i="38"/>
  <c r="L47" i="35"/>
  <c r="Q47" i="38"/>
  <c r="L29" i="35"/>
  <c r="Q29" i="38"/>
  <c r="L15" i="35"/>
  <c r="G15" i="38" s="1"/>
  <c r="Q15" i="38"/>
  <c r="G56" i="38"/>
  <c r="O56" i="38"/>
  <c r="G90" i="38"/>
  <c r="O90" i="38"/>
  <c r="G80" i="38"/>
  <c r="O80" i="38"/>
  <c r="G49" i="38"/>
  <c r="O49" i="38"/>
  <c r="G31" i="38"/>
  <c r="O31" i="38"/>
  <c r="G26" i="38"/>
  <c r="O26" i="38"/>
  <c r="L81" i="35"/>
  <c r="Q81" i="38"/>
  <c r="L54" i="35"/>
  <c r="Q54" i="38"/>
  <c r="L36" i="35"/>
  <c r="Q36" i="38"/>
  <c r="L79" i="35"/>
  <c r="Q79" i="38"/>
  <c r="L48" i="35"/>
  <c r="Q48" i="38"/>
  <c r="L86" i="35"/>
  <c r="Q86" i="38"/>
  <c r="L60" i="35"/>
  <c r="Q60" i="38"/>
  <c r="L41" i="35"/>
  <c r="Q41" i="38"/>
  <c r="L25" i="35"/>
  <c r="Q25" i="38"/>
  <c r="G42" i="38"/>
  <c r="O42" i="38"/>
  <c r="G89" i="38"/>
  <c r="O89" i="38"/>
  <c r="G76" i="38"/>
  <c r="O76" i="38"/>
  <c r="G45" i="38"/>
  <c r="O45" i="38"/>
  <c r="G27" i="38"/>
  <c r="O27" i="38"/>
  <c r="G38" i="38"/>
  <c r="O38" i="38"/>
  <c r="L50" i="35"/>
  <c r="Q50" i="38"/>
  <c r="L32" i="35"/>
  <c r="Q32" i="38"/>
  <c r="L14" i="35"/>
  <c r="G14" i="38" s="1"/>
  <c r="Q14" i="38"/>
  <c r="L75" i="35"/>
  <c r="Q75" i="38"/>
  <c r="L82" i="35"/>
  <c r="Q82" i="38"/>
  <c r="L55" i="35"/>
  <c r="Q55" i="38"/>
  <c r="L37" i="35"/>
  <c r="Q37" i="38"/>
  <c r="L22" i="35"/>
  <c r="G22" i="38" s="1"/>
  <c r="Q22" i="38"/>
  <c r="G62" i="38"/>
  <c r="O62" i="38"/>
  <c r="L101" i="35"/>
  <c r="L98" i="35"/>
  <c r="L100" i="35"/>
  <c r="L99" i="35"/>
  <c r="L109" i="35"/>
  <c r="P64" i="38"/>
  <c r="L77" i="35"/>
  <c r="Q10" i="38"/>
  <c r="L61" i="35"/>
  <c r="L85" i="35"/>
  <c r="L18" i="35"/>
  <c r="L87" i="35"/>
  <c r="L52" i="35"/>
  <c r="L3" i="35"/>
  <c r="Q8" i="38"/>
  <c r="O12" i="38"/>
  <c r="N9" i="38"/>
  <c r="N11" i="38"/>
  <c r="N7" i="38"/>
  <c r="N10" i="38"/>
  <c r="N8" i="38"/>
  <c r="O9" i="38"/>
  <c r="O10" i="38"/>
  <c r="O16" i="38"/>
  <c r="O8" i="38"/>
  <c r="O17" i="38"/>
  <c r="O13" i="38"/>
  <c r="O7" i="38"/>
  <c r="Q11" i="38"/>
  <c r="O11" i="38"/>
  <c r="O21" i="38"/>
  <c r="Q9" i="38"/>
  <c r="O14" i="38" l="1"/>
  <c r="O19" i="38"/>
  <c r="P19" i="38" s="1"/>
  <c r="O22" i="38"/>
  <c r="P22" i="38" s="1"/>
  <c r="O20" i="38"/>
  <c r="P20" i="38" s="1"/>
  <c r="O34" i="38"/>
  <c r="P34" i="38" s="1"/>
  <c r="O15" i="38"/>
  <c r="P15" i="38" s="1"/>
  <c r="O18" i="38"/>
  <c r="P18" i="38" s="1"/>
  <c r="G18" i="38"/>
  <c r="G52" i="38"/>
  <c r="O52" i="38"/>
  <c r="P52" i="38" s="1"/>
  <c r="G61" i="38"/>
  <c r="O61" i="38"/>
  <c r="P61" i="38" s="1"/>
  <c r="G100" i="38"/>
  <c r="O100" i="38"/>
  <c r="P100" i="38" s="1"/>
  <c r="G87" i="38"/>
  <c r="O87" i="38"/>
  <c r="P87" i="38" s="1"/>
  <c r="G109" i="38"/>
  <c r="O109" i="38"/>
  <c r="P109" i="38" s="1"/>
  <c r="G98" i="38"/>
  <c r="O98" i="38"/>
  <c r="P98" i="38" s="1"/>
  <c r="G55" i="38"/>
  <c r="O55" i="38"/>
  <c r="P55" i="38" s="1"/>
  <c r="G75" i="38"/>
  <c r="O75" i="38"/>
  <c r="P75" i="38" s="1"/>
  <c r="G32" i="38"/>
  <c r="O32" i="38"/>
  <c r="P32" i="38" s="1"/>
  <c r="G25" i="38"/>
  <c r="O25" i="38"/>
  <c r="P25" i="38" s="1"/>
  <c r="G60" i="38"/>
  <c r="O60" i="38"/>
  <c r="P60" i="38" s="1"/>
  <c r="G48" i="38"/>
  <c r="O48" i="38"/>
  <c r="P48" i="38" s="1"/>
  <c r="G36" i="38"/>
  <c r="O36" i="38"/>
  <c r="P36" i="38" s="1"/>
  <c r="G81" i="38"/>
  <c r="O81" i="38"/>
  <c r="P81" i="38" s="1"/>
  <c r="G29" i="38"/>
  <c r="O29" i="38"/>
  <c r="P29" i="38" s="1"/>
  <c r="G74" i="38"/>
  <c r="O74" i="38"/>
  <c r="P74" i="38" s="1"/>
  <c r="G24" i="38"/>
  <c r="O24" i="38"/>
  <c r="P24" i="38" s="1"/>
  <c r="G59" i="38"/>
  <c r="O59" i="38"/>
  <c r="P59" i="38" s="1"/>
  <c r="G51" i="38"/>
  <c r="O51" i="38"/>
  <c r="P51" i="38" s="1"/>
  <c r="G28" i="38"/>
  <c r="O28" i="38"/>
  <c r="P28" i="38" s="1"/>
  <c r="G99" i="38"/>
  <c r="O99" i="38"/>
  <c r="P99" i="38" s="1"/>
  <c r="G77" i="38"/>
  <c r="O77" i="38"/>
  <c r="P77" i="38" s="1"/>
  <c r="G101" i="38"/>
  <c r="O101" i="38"/>
  <c r="P101" i="38" s="1"/>
  <c r="G85" i="38"/>
  <c r="O85" i="38"/>
  <c r="P85" i="38" s="1"/>
  <c r="O73" i="38"/>
  <c r="P73" i="38" s="1"/>
  <c r="G73" i="38"/>
  <c r="G37" i="38"/>
  <c r="O37" i="38"/>
  <c r="P37" i="38" s="1"/>
  <c r="G82" i="38"/>
  <c r="O82" i="38"/>
  <c r="P82" i="38" s="1"/>
  <c r="G50" i="38"/>
  <c r="O50" i="38"/>
  <c r="P50" i="38" s="1"/>
  <c r="G41" i="38"/>
  <c r="O41" i="38"/>
  <c r="P41" i="38" s="1"/>
  <c r="G86" i="38"/>
  <c r="O86" i="38"/>
  <c r="P86" i="38" s="1"/>
  <c r="G79" i="38"/>
  <c r="O79" i="38"/>
  <c r="P79" i="38" s="1"/>
  <c r="G54" i="38"/>
  <c r="O54" i="38"/>
  <c r="P54" i="38" s="1"/>
  <c r="G47" i="38"/>
  <c r="O47" i="38"/>
  <c r="P47" i="38" s="1"/>
  <c r="G83" i="38"/>
  <c r="O83" i="38"/>
  <c r="P83" i="38" s="1"/>
  <c r="O40" i="38"/>
  <c r="P40" i="38" s="1"/>
  <c r="G40" i="38"/>
  <c r="G33" i="38"/>
  <c r="O33" i="38"/>
  <c r="P33" i="38" s="1"/>
  <c r="G78" i="38"/>
  <c r="O78" i="38"/>
  <c r="P78" i="38" s="1"/>
  <c r="G46" i="38"/>
  <c r="O46" i="38"/>
  <c r="P46" i="38" s="1"/>
  <c r="P103" i="38"/>
  <c r="P105" i="38"/>
  <c r="P106" i="38"/>
  <c r="P107" i="38"/>
  <c r="P108" i="38"/>
  <c r="P102" i="38"/>
  <c r="P104" i="38"/>
  <c r="P94" i="38"/>
  <c r="P95" i="38"/>
  <c r="P96" i="38"/>
  <c r="P97" i="38"/>
  <c r="P76" i="38"/>
  <c r="P112" i="38"/>
  <c r="P30" i="38"/>
  <c r="P70" i="38"/>
  <c r="P26" i="38"/>
  <c r="P10" i="38"/>
  <c r="P62" i="38"/>
  <c r="P91" i="38"/>
  <c r="P7" i="38"/>
  <c r="P27" i="38"/>
  <c r="P84" i="38"/>
  <c r="P12" i="38"/>
  <c r="P114" i="38"/>
  <c r="P68" i="38"/>
  <c r="P111" i="38"/>
  <c r="P80" i="38"/>
  <c r="P88" i="38"/>
  <c r="P16" i="38"/>
  <c r="P23" i="38"/>
  <c r="P110" i="38"/>
  <c r="P17" i="38"/>
  <c r="P56" i="38"/>
  <c r="P11" i="38"/>
  <c r="P42" i="38"/>
  <c r="P9" i="38"/>
  <c r="P89" i="38"/>
  <c r="P113" i="38"/>
  <c r="P93" i="38"/>
  <c r="P45" i="38"/>
  <c r="P92" i="38"/>
  <c r="P53" i="38"/>
  <c r="P90" i="38"/>
  <c r="P21" i="38"/>
  <c r="P69" i="38"/>
  <c r="P14" i="38"/>
  <c r="P38" i="38"/>
  <c r="P39" i="38"/>
  <c r="P13" i="38"/>
  <c r="P35" i="38"/>
  <c r="P49" i="38"/>
  <c r="P67" i="38"/>
  <c r="P63" i="38"/>
  <c r="P8" i="38"/>
  <c r="P31" i="38"/>
</calcChain>
</file>

<file path=xl/sharedStrings.xml><?xml version="1.0" encoding="utf-8"?>
<sst xmlns="http://schemas.openxmlformats.org/spreadsheetml/2006/main" count="3915" uniqueCount="180">
  <si>
    <t>ID</t>
  </si>
  <si>
    <t xml:space="preserve">Name </t>
  </si>
  <si>
    <t>In Time</t>
  </si>
  <si>
    <t>Out Time</t>
  </si>
  <si>
    <t>Remarks</t>
  </si>
  <si>
    <t>Working Hours</t>
  </si>
  <si>
    <t>Depertment</t>
  </si>
  <si>
    <t>SUMYA TABASSUM</t>
  </si>
  <si>
    <t>SHAKIL BIN MUSTIAQ</t>
  </si>
  <si>
    <t>RIZWAN QUADER KACHI</t>
  </si>
  <si>
    <t>RANA RAIHAN</t>
  </si>
  <si>
    <t>YOUSOF KHALED</t>
  </si>
  <si>
    <t>RAKIBUL ALAM</t>
  </si>
  <si>
    <t>H M A SINA</t>
  </si>
  <si>
    <t xml:space="preserve">MD. FORKAN ALAM </t>
  </si>
  <si>
    <t>MOHIUDDIN AHMED SAGOR</t>
  </si>
  <si>
    <t>Mst. SETARA NAZNIN</t>
  </si>
  <si>
    <t>MD. NAFISUL IMRAN</t>
  </si>
  <si>
    <t>BEAUTY AKTER</t>
  </si>
  <si>
    <t>SAGOR HOSSAIN</t>
  </si>
  <si>
    <t>MD. FAISAL SIDDIQUE</t>
  </si>
  <si>
    <t>AL-AMIN</t>
  </si>
  <si>
    <t>JANNATUL FARDOUS MUNNY</t>
  </si>
  <si>
    <t>AZIMUR RASHID KANAK</t>
  </si>
  <si>
    <t xml:space="preserve">PARVEEN SULTANA KOLLY </t>
  </si>
  <si>
    <t>MD. MEDUL ISLAM</t>
  </si>
  <si>
    <t>ASHIK AHAMED</t>
  </si>
  <si>
    <t>MD. BAPPI MIAH</t>
  </si>
  <si>
    <t>ABIR HOSSAIN</t>
  </si>
  <si>
    <t>ABDUL BAKI</t>
  </si>
  <si>
    <t>Camera Man</t>
  </si>
  <si>
    <t>SYED MOHIUDDIN AHMED</t>
  </si>
  <si>
    <t>MULLA MAIN UDDIN SUMON</t>
  </si>
  <si>
    <t>SOHEL BIN SATTAR</t>
  </si>
  <si>
    <t>SHOWRAV MAZUMDAR</t>
  </si>
  <si>
    <t>NUR ALAM</t>
  </si>
  <si>
    <t>MD. HADIUZZAMAN</t>
  </si>
  <si>
    <t>SHAKAWAT HOSAIN TAKUR</t>
  </si>
  <si>
    <t>FARHAN CHOWDHURY</t>
  </si>
  <si>
    <t>NURUL ALAM SONY</t>
  </si>
  <si>
    <t>TOFAZZAL HOSSAIN THAKUR</t>
  </si>
  <si>
    <t>MD. ABU AHSAN</t>
  </si>
  <si>
    <t>MASUM KHAN</t>
  </si>
  <si>
    <t>PURNENDU DAS</t>
  </si>
  <si>
    <t>Graphics</t>
  </si>
  <si>
    <t>T M SOWROV ISLAM</t>
  </si>
  <si>
    <t>TAKIYE MOHSIN CHOWDHURY</t>
  </si>
  <si>
    <t>MD. KHALID WALID TANVIR</t>
  </si>
  <si>
    <t>MD. NIAMOT HOSSAIN</t>
  </si>
  <si>
    <t>MD. TAEF MIA</t>
  </si>
  <si>
    <t>KAMRUL HASAN IMRAN</t>
  </si>
  <si>
    <t>FAYSAL ISLAM</t>
  </si>
  <si>
    <t>MD. TANJIR AHMED TONMOY</t>
  </si>
  <si>
    <t>CHINMOY ROY</t>
  </si>
  <si>
    <t>SHANZIDA SHAWLY SHANTU</t>
  </si>
  <si>
    <t>PINTO DEY</t>
  </si>
  <si>
    <t>MD. SHAMIMUR RAHMAN</t>
  </si>
  <si>
    <t>K M  MOSTAFA ALI MAZUMDER</t>
  </si>
  <si>
    <t>I P TV</t>
  </si>
  <si>
    <t xml:space="preserve">MOWLANA MAHMUDUL HASAN </t>
  </si>
  <si>
    <t>MD. NURULLAH</t>
  </si>
  <si>
    <t>MD. SALAM PATHAN</t>
  </si>
  <si>
    <t>ABU HANIF</t>
  </si>
  <si>
    <t>LUTFOR RAHMAN</t>
  </si>
  <si>
    <t>Syed Sadman Ahmed</t>
  </si>
  <si>
    <t xml:space="preserve">Broad Cast </t>
  </si>
  <si>
    <t>Vedio Editors</t>
  </si>
  <si>
    <t>Program</t>
  </si>
  <si>
    <t>Concern</t>
  </si>
  <si>
    <t>Accounts</t>
  </si>
  <si>
    <t>MD. RAHAT PATHAN</t>
  </si>
  <si>
    <t>ZILLUR RAHMAN</t>
  </si>
  <si>
    <t>Md. Sazzad Hossain</t>
  </si>
  <si>
    <t>MD. OMAR FARUK</t>
  </si>
  <si>
    <t>RAISUL ISLAM</t>
  </si>
  <si>
    <t>KAMRUL ISLAM (SALEH)</t>
  </si>
  <si>
    <t>MD SAADMAN KABIR</t>
  </si>
  <si>
    <t>RAIHAN AHMED CHOWDHURY</t>
  </si>
  <si>
    <t>MD.AHASANUL HUQ BHUIYAN</t>
  </si>
  <si>
    <t>GULAM MUJTABA KHAN</t>
  </si>
  <si>
    <t>HASANUR RASHID</t>
  </si>
  <si>
    <t>FATEMATUZ JOHORA TULI</t>
  </si>
  <si>
    <t>RABEYA SARKER</t>
  </si>
  <si>
    <t>SARWAR ALAM RIDOY</t>
  </si>
  <si>
    <t>ASHRAF UDDIN MAHMUD</t>
  </si>
  <si>
    <t>ANTOR SHAHA</t>
  </si>
  <si>
    <t>NAJMUL HASAN NIAJ</t>
  </si>
  <si>
    <t>MD FAISAL BIN AZIZ</t>
  </si>
  <si>
    <t>MD RUSSEL SHIKDER MAFFEL</t>
  </si>
  <si>
    <t>JOYNAB SULTANA</t>
  </si>
  <si>
    <t>ARNAB DUTTA</t>
  </si>
  <si>
    <t>IMRAN KHAN</t>
  </si>
  <si>
    <t>AFFAN AHMED</t>
  </si>
  <si>
    <t>MD AHSANUL ALAM</t>
  </si>
  <si>
    <t>PAVEL HASSAN</t>
  </si>
  <si>
    <t>Mir Shaukat Ali</t>
  </si>
  <si>
    <t>SHEK MD. MIJANUR RAHMAN</t>
  </si>
  <si>
    <t>Arjur Rahman</t>
  </si>
  <si>
    <t>MD Arif Hossain</t>
  </si>
  <si>
    <t>MD Arif (2)</t>
  </si>
  <si>
    <t>Md. Mushfiqur Rahman</t>
  </si>
  <si>
    <t>Md. Shamim Raja</t>
  </si>
  <si>
    <t>Office Asstt.</t>
  </si>
  <si>
    <t>Md.Lalon</t>
  </si>
  <si>
    <t>Md.A. Latif</t>
  </si>
  <si>
    <t>HR</t>
  </si>
  <si>
    <t>Call Center</t>
  </si>
  <si>
    <t>TBN 24</t>
  </si>
  <si>
    <t>TIS</t>
  </si>
  <si>
    <t>GAZI REHAB HOSSAIN</t>
  </si>
  <si>
    <t>MD. MASHUK ALI KHAN</t>
  </si>
  <si>
    <t>Mita Das</t>
  </si>
  <si>
    <t>Nahida Akter  (Graphics)</t>
  </si>
  <si>
    <t>Go And Gift</t>
  </si>
  <si>
    <t>G&amp;G</t>
  </si>
  <si>
    <t>News Dept.</t>
  </si>
  <si>
    <t>Rounding</t>
  </si>
  <si>
    <t>Web Dev.</t>
  </si>
  <si>
    <t>Channel Mang.</t>
  </si>
  <si>
    <t>Sl. No</t>
  </si>
  <si>
    <t>Hours</t>
  </si>
  <si>
    <t>H</t>
  </si>
  <si>
    <t>L</t>
  </si>
  <si>
    <t>Holiday</t>
  </si>
  <si>
    <t>Absent</t>
  </si>
  <si>
    <t>Leave</t>
  </si>
  <si>
    <t>Day off</t>
  </si>
  <si>
    <t>A</t>
  </si>
  <si>
    <t>D</t>
  </si>
  <si>
    <t>Expected</t>
  </si>
  <si>
    <t>(Excess)/Short</t>
  </si>
  <si>
    <t>Total Hours</t>
  </si>
  <si>
    <t>01-06-2019 - 07-06-2019</t>
  </si>
  <si>
    <t>Social Media</t>
  </si>
  <si>
    <t>Leave Balance</t>
  </si>
  <si>
    <t>Salary Missing</t>
  </si>
  <si>
    <t>Md. Anis</t>
  </si>
  <si>
    <t>01-06-19 To 07-16-18</t>
  </si>
  <si>
    <t>Expected Hours</t>
  </si>
  <si>
    <t>Adjustment</t>
  </si>
  <si>
    <t>Adjust</t>
  </si>
  <si>
    <t>Ad. M</t>
  </si>
  <si>
    <t>Adjust Ment</t>
  </si>
  <si>
    <t>Arafat Ali</t>
  </si>
  <si>
    <t>Aman Ullah</t>
  </si>
  <si>
    <t>ARAFAT ALI</t>
  </si>
  <si>
    <t>NURUL CHOWDHURY SUMON</t>
  </si>
  <si>
    <t>AGM</t>
  </si>
  <si>
    <t>AMAN ULLAH</t>
  </si>
  <si>
    <t>GM</t>
  </si>
  <si>
    <t>MD. ASAD MAYMUNY</t>
  </si>
  <si>
    <t>No Out Time</t>
  </si>
  <si>
    <t>No In Time</t>
  </si>
  <si>
    <t>Ex: 20:14 to 23:55</t>
  </si>
  <si>
    <t>SHATHI AKTER</t>
  </si>
  <si>
    <t>Ex: 7:19  To  15:03</t>
  </si>
  <si>
    <t>Ex:   7:40  to  15:12</t>
  </si>
  <si>
    <t>late</t>
  </si>
  <si>
    <t>EX:  05:59   to  13:00</t>
  </si>
  <si>
    <t>Jesmin Jahan Jhuma</t>
  </si>
  <si>
    <t>SWAP</t>
  </si>
  <si>
    <t>SWAP (03 By 05,07,19)</t>
  </si>
  <si>
    <t>Double By (01/07/19)</t>
  </si>
  <si>
    <t>Full Week Absent</t>
  </si>
  <si>
    <t>Absent (02/06/19)</t>
  </si>
  <si>
    <t>No In And Out Time Full Week</t>
  </si>
  <si>
    <t>Absent (05/07/19)</t>
  </si>
  <si>
    <t>Absent (02/07/19)</t>
  </si>
  <si>
    <t>Double by (03/07/19)</t>
  </si>
  <si>
    <t>Absent ( Full Week)</t>
  </si>
  <si>
    <t>No In And Out Time Full Week With out (02/07/19)</t>
  </si>
  <si>
    <t>SWAP Covered By 10/07/19</t>
  </si>
  <si>
    <t>SWAP Covered by 11/07/19</t>
  </si>
  <si>
    <t>SWAP 03/07/19</t>
  </si>
  <si>
    <t>Late Count</t>
  </si>
  <si>
    <t>Late Counte</t>
  </si>
  <si>
    <t>SWAP by 10/07/19</t>
  </si>
  <si>
    <t>SWAP Covered by 05/07/20</t>
  </si>
  <si>
    <t>`</t>
  </si>
  <si>
    <t>MD. MUJTABA RAFID RUMI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</si>
</sst>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h:mm;@"/>
    <numFmt numFmtId="165" formatCode="[$-F400]h:mm:ss\ AM/PM"/>
    <numFmt numFmtId="166" formatCode="[$-409]d\-mmm\-yy;@"/>
    <numFmt numFmtId="167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 Black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164" fontId="0" fillId="2" borderId="1" xfId="0" applyNumberFormat="1" applyFont="1" applyFill="1" applyBorder="1"/>
    <xf numFmtId="20" fontId="0" fillId="2" borderId="1" xfId="0" applyNumberFormat="1" applyFont="1" applyFill="1" applyBorder="1"/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4" fillId="2" borderId="1" xfId="0" applyNumberFormat="1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3" fillId="2" borderId="1" xfId="0" applyNumberFormat="1" applyFont="1" applyFill="1" applyBorder="1" applyAlignment="1">
      <alignment horizontal="left" vertical="center" shrinkToFit="1"/>
    </xf>
    <xf numFmtId="0" fontId="3" fillId="3" borderId="1" xfId="0" applyNumberFormat="1" applyFont="1" applyFill="1" applyBorder="1" applyAlignment="1">
      <alignment horizontal="left" vertical="center" shrinkToFit="1"/>
    </xf>
    <xf numFmtId="0" fontId="6" fillId="4" borderId="1" xfId="0" applyFont="1" applyFill="1" applyBorder="1" applyAlignment="1">
      <alignment horizontal="left" vertical="center" shrinkToFit="1"/>
    </xf>
    <xf numFmtId="0" fontId="0" fillId="2" borderId="1" xfId="0" applyFont="1" applyFill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 shrinkToFit="1"/>
    </xf>
    <xf numFmtId="0" fontId="0" fillId="0" borderId="1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 shrinkToFit="1"/>
    </xf>
    <xf numFmtId="0" fontId="0" fillId="0" borderId="0" xfId="0" applyFont="1" applyAlignment="1">
      <alignment shrinkToFit="1"/>
    </xf>
    <xf numFmtId="0" fontId="0" fillId="0" borderId="0" xfId="0" applyFont="1" applyAlignment="1">
      <alignment horizontal="left" vertical="center" shrinkToFit="1"/>
    </xf>
    <xf numFmtId="166" fontId="0" fillId="0" borderId="0" xfId="0" applyNumberFormat="1" applyFont="1" applyAlignment="1">
      <alignment shrinkToFit="1"/>
    </xf>
    <xf numFmtId="43" fontId="0" fillId="0" borderId="0" xfId="0" applyNumberFormat="1" applyFont="1"/>
    <xf numFmtId="43" fontId="0" fillId="2" borderId="1" xfId="1" applyFont="1" applyFill="1" applyBorder="1"/>
    <xf numFmtId="167" fontId="0" fillId="0" borderId="0" xfId="1" applyNumberFormat="1" applyFont="1" applyAlignment="1">
      <alignment shrinkToFit="1"/>
    </xf>
    <xf numFmtId="167" fontId="0" fillId="0" borderId="0" xfId="1" applyNumberFormat="1" applyFont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20" fontId="0" fillId="2" borderId="1" xfId="0" applyNumberFormat="1" applyFont="1" applyFill="1" applyBorder="1" applyAlignment="1">
      <alignment horizontal="center"/>
    </xf>
    <xf numFmtId="20" fontId="0" fillId="2" borderId="2" xfId="0" applyNumberFormat="1" applyFont="1" applyFill="1" applyBorder="1" applyAlignment="1">
      <alignment horizontal="center"/>
    </xf>
    <xf numFmtId="0" fontId="0" fillId="2" borderId="0" xfId="0" applyFont="1" applyFill="1"/>
    <xf numFmtId="167" fontId="1" fillId="8" borderId="1" xfId="1" applyNumberFormat="1" applyFont="1" applyFill="1" applyBorder="1" applyAlignment="1">
      <alignment horizontal="center" vertical="center"/>
    </xf>
    <xf numFmtId="167" fontId="1" fillId="11" borderId="1" xfId="1" applyNumberFormat="1" applyFont="1" applyFill="1" applyBorder="1" applyAlignment="1">
      <alignment horizontal="center" vertical="center"/>
    </xf>
    <xf numFmtId="167" fontId="1" fillId="9" borderId="1" xfId="1" applyNumberFormat="1" applyFont="1" applyFill="1" applyBorder="1" applyAlignment="1">
      <alignment horizontal="center" vertical="center"/>
    </xf>
    <xf numFmtId="167" fontId="1" fillId="10" borderId="1" xfId="1" applyNumberFormat="1" applyFont="1" applyFill="1" applyBorder="1" applyAlignment="1">
      <alignment horizontal="center" vertical="center"/>
    </xf>
    <xf numFmtId="167" fontId="1" fillId="12" borderId="1" xfId="1" applyNumberFormat="1" applyFont="1" applyFill="1" applyBorder="1" applyAlignment="1">
      <alignment horizontal="center" vertical="center"/>
    </xf>
    <xf numFmtId="167" fontId="11" fillId="8" borderId="1" xfId="1" applyNumberFormat="1" applyFont="1" applyFill="1" applyBorder="1" applyAlignment="1">
      <alignment horizontal="center" vertical="center"/>
    </xf>
    <xf numFmtId="167" fontId="10" fillId="8" borderId="1" xfId="1" applyNumberFormat="1" applyFont="1" applyFill="1" applyBorder="1"/>
    <xf numFmtId="167" fontId="0" fillId="10" borderId="1" xfId="1" applyNumberFormat="1" applyFont="1" applyFill="1" applyBorder="1"/>
    <xf numFmtId="167" fontId="0" fillId="9" borderId="1" xfId="1" applyNumberFormat="1" applyFont="1" applyFill="1" applyBorder="1"/>
    <xf numFmtId="167" fontId="0" fillId="12" borderId="1" xfId="1" applyNumberFormat="1" applyFont="1" applyFill="1" applyBorder="1"/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3" fontId="0" fillId="8" borderId="1" xfId="1" applyFont="1" applyFill="1" applyBorder="1"/>
    <xf numFmtId="43" fontId="0" fillId="10" borderId="1" xfId="1" applyFont="1" applyFill="1" applyBorder="1"/>
    <xf numFmtId="43" fontId="0" fillId="9" borderId="1" xfId="1" applyFont="1" applyFill="1" applyBorder="1"/>
    <xf numFmtId="43" fontId="0" fillId="12" borderId="1" xfId="1" applyFont="1" applyFill="1" applyBorder="1"/>
    <xf numFmtId="43" fontId="0" fillId="6" borderId="1" xfId="0" applyNumberFormat="1" applyFont="1" applyFill="1" applyBorder="1"/>
    <xf numFmtId="166" fontId="1" fillId="9" borderId="1" xfId="0" applyNumberFormat="1" applyFont="1" applyFill="1" applyBorder="1" applyAlignment="1">
      <alignment shrinkToFit="1"/>
    </xf>
    <xf numFmtId="0" fontId="1" fillId="13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43" fontId="8" fillId="6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167" fontId="1" fillId="5" borderId="1" xfId="1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 shrinkToFit="1"/>
    </xf>
    <xf numFmtId="166" fontId="1" fillId="5" borderId="0" xfId="0" applyNumberFormat="1" applyFont="1" applyFill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5" borderId="0" xfId="0" applyFont="1" applyFill="1" applyAlignment="1">
      <alignment horizontal="center" vertical="center"/>
    </xf>
    <xf numFmtId="167" fontId="0" fillId="8" borderId="1" xfId="1" applyNumberFormat="1" applyFont="1" applyFill="1" applyBorder="1"/>
    <xf numFmtId="0" fontId="1" fillId="11" borderId="3" xfId="0" applyFont="1" applyFill="1" applyBorder="1" applyAlignment="1">
      <alignment horizontal="center" vertical="center" shrinkToFit="1"/>
    </xf>
    <xf numFmtId="0" fontId="1" fillId="10" borderId="3" xfId="0" applyFont="1" applyFill="1" applyBorder="1" applyAlignment="1">
      <alignment horizontal="center" vertical="center" shrinkToFit="1"/>
    </xf>
    <xf numFmtId="0" fontId="1" fillId="9" borderId="3" xfId="0" applyFont="1" applyFill="1" applyBorder="1" applyAlignment="1">
      <alignment horizontal="center" vertical="center" shrinkToFit="1"/>
    </xf>
    <xf numFmtId="0" fontId="1" fillId="14" borderId="3" xfId="0" applyFont="1" applyFill="1" applyBorder="1" applyAlignment="1">
      <alignment horizontal="center" vertical="center" shrinkToFit="1"/>
    </xf>
    <xf numFmtId="166" fontId="14" fillId="15" borderId="1" xfId="0" applyNumberFormat="1" applyFont="1" applyFill="1" applyBorder="1" applyAlignment="1">
      <alignment horizontal="center" vertical="center" wrapText="1" shrinkToFit="1"/>
    </xf>
    <xf numFmtId="166" fontId="13" fillId="15" borderId="1" xfId="0" applyNumberFormat="1" applyFont="1" applyFill="1" applyBorder="1" applyAlignment="1">
      <alignment horizontal="center" vertical="center" wrapText="1" shrinkToFit="1"/>
    </xf>
    <xf numFmtId="167" fontId="1" fillId="15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Border="1" applyAlignment="1">
      <alignment horizontal="center" vertical="center"/>
    </xf>
    <xf numFmtId="167" fontId="1" fillId="12" borderId="1" xfId="1" applyNumberFormat="1" applyFont="1" applyFill="1" applyBorder="1" applyAlignment="1">
      <alignment horizontal="center" vertical="center" wrapText="1"/>
    </xf>
    <xf numFmtId="167" fontId="1" fillId="11" borderId="1" xfId="0" applyNumberFormat="1" applyFont="1" applyFill="1" applyBorder="1" applyAlignment="1">
      <alignment horizontal="center" vertical="center" shrinkToFit="1"/>
    </xf>
    <xf numFmtId="167" fontId="1" fillId="10" borderId="1" xfId="0" applyNumberFormat="1" applyFont="1" applyFill="1" applyBorder="1" applyAlignment="1">
      <alignment horizontal="center" vertical="center" shrinkToFit="1"/>
    </xf>
    <xf numFmtId="167" fontId="1" fillId="9" borderId="1" xfId="0" applyNumberFormat="1" applyFont="1" applyFill="1" applyBorder="1" applyAlignment="1">
      <alignment horizontal="center" vertical="center" shrinkToFit="1"/>
    </xf>
    <xf numFmtId="167" fontId="1" fillId="14" borderId="1" xfId="0" applyNumberFormat="1" applyFont="1" applyFill="1" applyBorder="1" applyAlignment="1">
      <alignment horizontal="center" vertical="center" shrinkToFit="1"/>
    </xf>
    <xf numFmtId="167" fontId="9" fillId="11" borderId="1" xfId="0" applyNumberFormat="1" applyFont="1" applyFill="1" applyBorder="1" applyAlignment="1">
      <alignment horizontal="center" vertical="center" shrinkToFit="1"/>
    </xf>
    <xf numFmtId="167" fontId="9" fillId="10" borderId="1" xfId="0" applyNumberFormat="1" applyFont="1" applyFill="1" applyBorder="1" applyAlignment="1">
      <alignment horizontal="center" vertical="center" shrinkToFit="1"/>
    </xf>
    <xf numFmtId="167" fontId="9" fillId="9" borderId="1" xfId="0" applyNumberFormat="1" applyFont="1" applyFill="1" applyBorder="1" applyAlignment="1">
      <alignment horizontal="center" vertical="center" shrinkToFit="1"/>
    </xf>
    <xf numFmtId="167" fontId="9" fillId="14" borderId="1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 applyAlignment="1">
      <alignment horizontal="center" vertical="center" shrinkToFit="1"/>
    </xf>
    <xf numFmtId="43" fontId="1" fillId="2" borderId="1" xfId="1" applyFont="1" applyFill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43" fontId="9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shrinkToFit="1"/>
    </xf>
    <xf numFmtId="0" fontId="7" fillId="0" borderId="4" xfId="0" applyFont="1" applyBorder="1" applyAlignment="1">
      <alignment horizontal="center" vertical="center" shrinkToFit="1"/>
    </xf>
    <xf numFmtId="165" fontId="1" fillId="0" borderId="4" xfId="0" applyNumberFormat="1" applyFont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164" fontId="0" fillId="2" borderId="4" xfId="0" applyNumberFormat="1" applyFont="1" applyFill="1" applyBorder="1"/>
    <xf numFmtId="20" fontId="0" fillId="2" borderId="4" xfId="0" applyNumberFormat="1" applyFont="1" applyFill="1" applyBorder="1"/>
    <xf numFmtId="0" fontId="1" fillId="11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20" fontId="0" fillId="0" borderId="1" xfId="0" applyNumberFormat="1" applyFont="1" applyBorder="1"/>
    <xf numFmtId="0" fontId="0" fillId="2" borderId="1" xfId="0" applyFont="1" applyFill="1" applyBorder="1"/>
    <xf numFmtId="0" fontId="0" fillId="0" borderId="4" xfId="0" applyFont="1" applyBorder="1"/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wrapText="1"/>
    </xf>
    <xf numFmtId="164" fontId="0" fillId="10" borderId="1" xfId="0" applyNumberFormat="1" applyFont="1" applyFill="1" applyBorder="1"/>
    <xf numFmtId="0" fontId="0" fillId="10" borderId="0" xfId="0" applyFont="1" applyFill="1"/>
    <xf numFmtId="20" fontId="0" fillId="10" borderId="1" xfId="0" applyNumberFormat="1" applyFont="1" applyFill="1" applyBorder="1"/>
    <xf numFmtId="20" fontId="1" fillId="2" borderId="4" xfId="0" applyNumberFormat="1" applyFont="1" applyFill="1" applyBorder="1" applyAlignment="1">
      <alignment horizontal="center" vertical="center"/>
    </xf>
    <xf numFmtId="164" fontId="0" fillId="12" borderId="1" xfId="0" applyNumberFormat="1" applyFont="1" applyFill="1" applyBorder="1"/>
    <xf numFmtId="0" fontId="0" fillId="12" borderId="0" xfId="0" applyFont="1" applyFill="1"/>
    <xf numFmtId="20" fontId="0" fillId="12" borderId="1" xfId="0" applyNumberFormat="1" applyFont="1" applyFill="1" applyBorder="1"/>
    <xf numFmtId="20" fontId="1" fillId="12" borderId="1" xfId="0" applyNumberFormat="1" applyFont="1" applyFill="1" applyBorder="1" applyAlignment="1">
      <alignment horizontal="center" vertical="center"/>
    </xf>
    <xf numFmtId="164" fontId="0" fillId="14" borderId="1" xfId="0" applyNumberFormat="1" applyFont="1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0" xfId="0" applyFont="1" applyFill="1"/>
    <xf numFmtId="20" fontId="0" fillId="14" borderId="1" xfId="0" applyNumberFormat="1" applyFont="1" applyFill="1" applyBorder="1"/>
    <xf numFmtId="0" fontId="7" fillId="0" borderId="1" xfId="0" applyFont="1" applyBorder="1" applyAlignment="1">
      <alignment horizontal="center" vertical="center"/>
    </xf>
    <xf numFmtId="164" fontId="0" fillId="5" borderId="1" xfId="0" applyNumberFormat="1" applyFont="1" applyFill="1" applyBorder="1"/>
    <xf numFmtId="0" fontId="0" fillId="5" borderId="0" xfId="0" applyFont="1" applyFill="1"/>
    <xf numFmtId="20" fontId="0" fillId="5" borderId="1" xfId="0" applyNumberFormat="1" applyFont="1" applyFill="1" applyBorder="1"/>
    <xf numFmtId="0" fontId="0" fillId="9" borderId="1" xfId="0" applyFont="1" applyFill="1" applyBorder="1"/>
    <xf numFmtId="164" fontId="0" fillId="9" borderId="1" xfId="0" applyNumberFormat="1" applyFont="1" applyFill="1" applyBorder="1"/>
    <xf numFmtId="0" fontId="0" fillId="9" borderId="0" xfId="0" applyFont="1" applyFill="1"/>
    <xf numFmtId="20" fontId="0" fillId="9" borderId="1" xfId="0" applyNumberFormat="1" applyFont="1" applyFill="1" applyBorder="1"/>
    <xf numFmtId="43" fontId="1" fillId="15" borderId="1" xfId="0" applyNumberFormat="1" applyFont="1" applyFill="1" applyBorder="1" applyAlignment="1">
      <alignment horizontal="center" vertical="center" shrinkToFit="1"/>
    </xf>
    <xf numFmtId="20" fontId="1" fillId="14" borderId="1" xfId="0" applyNumberFormat="1" applyFont="1" applyFill="1" applyBorder="1" applyAlignment="1">
      <alignment horizontal="center" vertical="center"/>
    </xf>
    <xf numFmtId="20" fontId="1" fillId="17" borderId="1" xfId="0" applyNumberFormat="1" applyFont="1" applyFill="1" applyBorder="1" applyAlignment="1">
      <alignment horizontal="center" vertical="center"/>
    </xf>
    <xf numFmtId="164" fontId="0" fillId="17" borderId="1" xfId="0" applyNumberFormat="1" applyFont="1" applyFill="1" applyBorder="1"/>
    <xf numFmtId="0" fontId="1" fillId="17" borderId="1" xfId="0" applyFont="1" applyFill="1" applyBorder="1" applyAlignment="1">
      <alignment horizontal="center" vertical="center"/>
    </xf>
    <xf numFmtId="0" fontId="0" fillId="17" borderId="0" xfId="0" applyFont="1" applyFill="1"/>
    <xf numFmtId="20" fontId="0" fillId="17" borderId="1" xfId="0" applyNumberFormat="1" applyFont="1" applyFill="1" applyBorder="1"/>
    <xf numFmtId="0" fontId="1" fillId="17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20" fontId="1" fillId="11" borderId="1" xfId="0" applyNumberFormat="1" applyFont="1" applyFill="1" applyBorder="1" applyAlignment="1">
      <alignment horizontal="center" vertical="center"/>
    </xf>
    <xf numFmtId="164" fontId="0" fillId="11" borderId="1" xfId="0" applyNumberFormat="1" applyFont="1" applyFill="1" applyBorder="1"/>
    <xf numFmtId="0" fontId="0" fillId="11" borderId="0" xfId="0" applyFont="1" applyFill="1"/>
    <xf numFmtId="20" fontId="0" fillId="11" borderId="1" xfId="0" applyNumberFormat="1" applyFont="1" applyFill="1" applyBorder="1"/>
    <xf numFmtId="20" fontId="1" fillId="5" borderId="1" xfId="0" applyNumberFormat="1" applyFont="1" applyFill="1" applyBorder="1" applyAlignment="1">
      <alignment horizontal="center" vertical="center"/>
    </xf>
    <xf numFmtId="20" fontId="1" fillId="10" borderId="1" xfId="0" applyNumberFormat="1" applyFont="1" applyFill="1" applyBorder="1" applyAlignment="1">
      <alignment horizontal="center" vertical="center"/>
    </xf>
    <xf numFmtId="167" fontId="1" fillId="2" borderId="1" xfId="1" applyNumberFormat="1" applyFont="1" applyFill="1" applyBorder="1" applyAlignment="1">
      <alignment horizontal="center" vertical="center" wrapText="1"/>
    </xf>
    <xf numFmtId="20" fontId="1" fillId="9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wrapText="1"/>
    </xf>
    <xf numFmtId="166" fontId="1" fillId="15" borderId="2" xfId="0" applyNumberFormat="1" applyFont="1" applyFill="1" applyBorder="1" applyAlignment="1">
      <alignment horizontal="center" shrinkToFit="1"/>
    </xf>
    <xf numFmtId="166" fontId="1" fillId="15" borderId="3" xfId="0" applyNumberFormat="1" applyFont="1" applyFill="1" applyBorder="1" applyAlignment="1">
      <alignment horizontal="center" shrinkToFit="1"/>
    </xf>
    <xf numFmtId="49" fontId="1" fillId="9" borderId="1" xfId="0" applyNumberFormat="1" applyFont="1" applyFill="1" applyBorder="1" applyAlignment="1">
      <alignment horizontal="center" shrinkToFit="1"/>
    </xf>
  </cellXfs>
  <cellStyles count="2">
    <cellStyle name="Comma" xfId="1" builtinId="3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993300"/>
      <color rgb="FF66FF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J119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8" sqref="O8"/>
    </sheetView>
  </sheetViews>
  <sheetFormatPr defaultRowHeight="15" x14ac:dyDescent="0.25"/>
  <cols>
    <col min="1" max="1" width="4.7109375" style="2" customWidth="1"/>
    <col min="2" max="2" width="6" style="2" customWidth="1"/>
    <col min="3" max="3" width="26.42578125" style="8" customWidth="1"/>
    <col min="4" max="4" width="8.85546875" style="2" customWidth="1"/>
    <col min="5" max="6" width="11.5703125" style="9" customWidth="1"/>
    <col min="7" max="7" width="14.7109375" style="9" customWidth="1"/>
    <col min="8" max="11" width="4.5703125" style="9" hidden="1" customWidth="1"/>
    <col min="12" max="12" width="6.28515625" style="9" hidden="1" customWidth="1"/>
    <col min="13" max="13" width="16.140625" style="9" customWidth="1"/>
    <col min="14" max="14" width="8.5703125" style="31" customWidth="1"/>
    <col min="15" max="15" width="8.7109375" style="31" customWidth="1"/>
    <col min="16" max="16" width="13.85546875" style="31" bestFit="1" customWidth="1"/>
    <col min="17" max="18" width="6" style="27" bestFit="1" customWidth="1"/>
    <col min="19" max="20" width="7" style="27" bestFit="1" customWidth="1"/>
    <col min="21" max="21" width="7" style="27" customWidth="1"/>
    <col min="22" max="22" width="22.5703125" style="27" customWidth="1"/>
    <col min="23" max="23" width="13.85546875" style="2" customWidth="1"/>
    <col min="24" max="24" width="26.85546875" style="2" customWidth="1"/>
    <col min="25" max="25" width="13.7109375" style="2" bestFit="1" customWidth="1"/>
    <col min="26" max="16384" width="9.140625" style="2"/>
  </cols>
  <sheetData>
    <row r="5" spans="1:25" s="21" customFormat="1" x14ac:dyDescent="0.25">
      <c r="C5" s="22"/>
      <c r="F5" s="151" t="s">
        <v>137</v>
      </c>
      <c r="G5" s="152"/>
      <c r="N5" s="86"/>
      <c r="O5" s="86"/>
      <c r="P5" s="66"/>
      <c r="Q5" s="26"/>
      <c r="R5" s="26"/>
      <c r="S5" s="26"/>
      <c r="T5" s="26"/>
      <c r="U5" s="26"/>
      <c r="V5" s="26"/>
    </row>
    <row r="6" spans="1:25" ht="45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74" t="s">
        <v>131</v>
      </c>
      <c r="G6" s="73" t="s">
        <v>138</v>
      </c>
      <c r="H6" s="69" t="s">
        <v>121</v>
      </c>
      <c r="I6" s="70" t="s">
        <v>127</v>
      </c>
      <c r="J6" s="71" t="s">
        <v>122</v>
      </c>
      <c r="K6" s="72" t="s">
        <v>128</v>
      </c>
      <c r="L6" s="72" t="s">
        <v>141</v>
      </c>
      <c r="M6" s="11" t="s">
        <v>4</v>
      </c>
      <c r="N6" s="32" t="s">
        <v>131</v>
      </c>
      <c r="O6" s="1" t="s">
        <v>129</v>
      </c>
      <c r="P6" s="1" t="s">
        <v>130</v>
      </c>
      <c r="Q6" s="40" t="s">
        <v>121</v>
      </c>
      <c r="R6" s="43" t="s">
        <v>127</v>
      </c>
      <c r="S6" s="42" t="s">
        <v>122</v>
      </c>
      <c r="T6" s="44" t="s">
        <v>128</v>
      </c>
      <c r="U6" s="77" t="s">
        <v>142</v>
      </c>
      <c r="V6" s="148" t="s">
        <v>175</v>
      </c>
      <c r="W6" s="29" t="s">
        <v>134</v>
      </c>
      <c r="X6" s="1" t="s">
        <v>4</v>
      </c>
      <c r="Y6" s="58" t="s">
        <v>135</v>
      </c>
    </row>
    <row r="7" spans="1:25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75">
        <f>Weakly!F7</f>
        <v>54</v>
      </c>
      <c r="G7" s="133">
        <f>Weakly!L7</f>
        <v>48</v>
      </c>
      <c r="H7" s="78">
        <v>0</v>
      </c>
      <c r="I7" s="79">
        <v>0</v>
      </c>
      <c r="J7" s="80">
        <v>0</v>
      </c>
      <c r="K7" s="81">
        <v>0</v>
      </c>
      <c r="L7" s="81">
        <v>0</v>
      </c>
      <c r="M7" s="32"/>
      <c r="N7" s="87" t="e">
        <f>Weakly!F7+Weakly!#REF!+Weakly!#REF!+Weakly!#REF!+Weakly!#REF!</f>
        <v>#REF!</v>
      </c>
      <c r="O7" s="87" t="e">
        <f>Weakly!L7+Weakly!#REF!+Weakly!#REF!+Weakly!#REF!+Weakly!#REF!</f>
        <v>#REF!</v>
      </c>
      <c r="P7" s="88" t="e">
        <f t="shared" ref="P7:P36" si="0">O7-N7</f>
        <v>#REF!</v>
      </c>
      <c r="Q7" s="68" t="e">
        <f>Weakly!G7+Weakly!#REF!+Weakly!#REF!+Weakly!#REF!+Weakly!#REF!</f>
        <v>#REF!</v>
      </c>
      <c r="R7" s="53" t="e">
        <f>Weakly!H7+Weakly!#REF!+Weakly!#REF!+Weakly!#REF!+Weakly!#REF!</f>
        <v>#REF!</v>
      </c>
      <c r="S7" s="54" t="e">
        <f>Weakly!I7+Weakly!#REF!+Weakly!#REF!+Weakly!#REF!+Weakly!#REF!</f>
        <v>#REF!</v>
      </c>
      <c r="T7" s="55" t="e">
        <f>Weakly!J7+Weakly!#REF!+Weakly!#REF!+Weakly!#REF!+Weakly!#REF!</f>
        <v>#REF!</v>
      </c>
      <c r="U7" s="55" t="e">
        <f>Weakly!K7+Weakly!#REF!+Weakly!#REF!+Weakly!#REF!+Weakly!#REF!</f>
        <v>#REF!</v>
      </c>
      <c r="V7" s="25"/>
      <c r="W7" s="56"/>
      <c r="X7" s="30"/>
      <c r="Y7" s="58"/>
    </row>
    <row r="8" spans="1:25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75">
        <f>Weakly!F8</f>
        <v>34</v>
      </c>
      <c r="G8" s="133">
        <f>Weakly!L8</f>
        <v>32</v>
      </c>
      <c r="H8" s="78">
        <v>0</v>
      </c>
      <c r="I8" s="79">
        <v>0</v>
      </c>
      <c r="J8" s="80">
        <v>2</v>
      </c>
      <c r="K8" s="81">
        <v>1</v>
      </c>
      <c r="L8" s="81">
        <v>0</v>
      </c>
      <c r="M8" s="32"/>
      <c r="N8" s="87" t="e">
        <f>Weakly!F8+Weakly!#REF!+Weakly!#REF!+Weakly!#REF!+Weakly!#REF!</f>
        <v>#REF!</v>
      </c>
      <c r="O8" s="87" t="e">
        <f>Weakly!L8+Weakly!#REF!+Weakly!#REF!+Weakly!#REF!+Weakly!#REF!</f>
        <v>#REF!</v>
      </c>
      <c r="P8" s="88" t="e">
        <f t="shared" si="0"/>
        <v>#REF!</v>
      </c>
      <c r="Q8" s="68" t="e">
        <f>Weakly!G8+Weakly!#REF!+Weakly!#REF!+Weakly!#REF!+Weakly!#REF!</f>
        <v>#REF!</v>
      </c>
      <c r="R8" s="53" t="e">
        <f>Weakly!H8+Weakly!#REF!+Weakly!#REF!+Weakly!#REF!+Weakly!#REF!</f>
        <v>#REF!</v>
      </c>
      <c r="S8" s="54" t="e">
        <f>Weakly!I8+Weakly!#REF!+Weakly!#REF!+Weakly!#REF!+Weakly!#REF!</f>
        <v>#REF!</v>
      </c>
      <c r="T8" s="55" t="e">
        <f>Weakly!J8+Weakly!#REF!+Weakly!#REF!+Weakly!#REF!+Weakly!#REF!</f>
        <v>#REF!</v>
      </c>
      <c r="U8" s="55" t="e">
        <f>Weakly!K8+Weakly!#REF!+Weakly!#REF!+Weakly!#REF!+Weakly!#REF!</f>
        <v>#REF!</v>
      </c>
      <c r="V8" s="25"/>
      <c r="W8" s="56"/>
      <c r="X8" s="30"/>
      <c r="Y8" s="58"/>
    </row>
    <row r="9" spans="1:25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75">
        <f>Weakly!F9</f>
        <v>53</v>
      </c>
      <c r="G9" s="133">
        <f>Weakly!L9</f>
        <v>48</v>
      </c>
      <c r="H9" s="78">
        <v>0</v>
      </c>
      <c r="I9" s="79">
        <v>0</v>
      </c>
      <c r="J9" s="80">
        <v>0</v>
      </c>
      <c r="K9" s="81">
        <v>1</v>
      </c>
      <c r="L9" s="81">
        <v>0</v>
      </c>
      <c r="M9" s="35"/>
      <c r="N9" s="87" t="e">
        <f>Weakly!F9+Weakly!#REF!+Weakly!#REF!+Weakly!#REF!+Weakly!#REF!</f>
        <v>#REF!</v>
      </c>
      <c r="O9" s="87" t="e">
        <f>Weakly!L9+Weakly!#REF!+Weakly!#REF!+Weakly!#REF!+Weakly!#REF!</f>
        <v>#REF!</v>
      </c>
      <c r="P9" s="88" t="e">
        <f t="shared" si="0"/>
        <v>#REF!</v>
      </c>
      <c r="Q9" s="52" t="e">
        <f>Weakly!G9+Weakly!#REF!+Weakly!#REF!+Weakly!#REF!+Weakly!#REF!</f>
        <v>#REF!</v>
      </c>
      <c r="R9" s="53" t="e">
        <f>Weakly!H9+Weakly!#REF!+Weakly!#REF!+Weakly!#REF!+Weakly!#REF!</f>
        <v>#REF!</v>
      </c>
      <c r="S9" s="54" t="e">
        <f>Weakly!I9+Weakly!#REF!+Weakly!#REF!+Weakly!#REF!+Weakly!#REF!</f>
        <v>#REF!</v>
      </c>
      <c r="T9" s="55" t="e">
        <f>Weakly!J9+Weakly!#REF!+Weakly!#REF!+Weakly!#REF!+Weakly!#REF!</f>
        <v>#REF!</v>
      </c>
      <c r="U9" s="55" t="e">
        <f>Weakly!K9+Weakly!#REF!+Weakly!#REF!+Weakly!#REF!+Weakly!#REF!</f>
        <v>#REF!</v>
      </c>
      <c r="V9" s="25"/>
      <c r="W9" s="56"/>
      <c r="X9" s="30"/>
      <c r="Y9" s="58"/>
    </row>
    <row r="10" spans="1:25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75">
        <f>Weakly!F10</f>
        <v>49</v>
      </c>
      <c r="G10" s="133">
        <f>Weakly!L10</f>
        <v>48</v>
      </c>
      <c r="H10" s="78">
        <v>0</v>
      </c>
      <c r="I10" s="79">
        <v>0</v>
      </c>
      <c r="J10" s="80">
        <v>0</v>
      </c>
      <c r="K10" s="81">
        <v>1</v>
      </c>
      <c r="L10" s="81">
        <v>0</v>
      </c>
      <c r="M10" s="35"/>
      <c r="N10" s="87" t="e">
        <f>Weakly!F10+Weakly!#REF!+Weakly!#REF!+Weakly!#REF!+Weakly!#REF!</f>
        <v>#REF!</v>
      </c>
      <c r="O10" s="87" t="e">
        <f>Weakly!L10+Weakly!#REF!+Weakly!#REF!+Weakly!#REF!+Weakly!#REF!</f>
        <v>#REF!</v>
      </c>
      <c r="P10" s="88" t="e">
        <f t="shared" si="0"/>
        <v>#REF!</v>
      </c>
      <c r="Q10" s="52" t="e">
        <f>Weakly!G10+Weakly!#REF!+Weakly!#REF!+Weakly!#REF!+Weakly!#REF!</f>
        <v>#REF!</v>
      </c>
      <c r="R10" s="53" t="e">
        <f>Weakly!H10+Weakly!#REF!+Weakly!#REF!+Weakly!#REF!+Weakly!#REF!</f>
        <v>#REF!</v>
      </c>
      <c r="S10" s="54" t="e">
        <f>Weakly!I10+Weakly!#REF!+Weakly!#REF!+Weakly!#REF!+Weakly!#REF!</f>
        <v>#REF!</v>
      </c>
      <c r="T10" s="55" t="e">
        <f>Weakly!J10+Weakly!#REF!+Weakly!#REF!+Weakly!#REF!+Weakly!#REF!</f>
        <v>#REF!</v>
      </c>
      <c r="U10" s="55" t="e">
        <f>Weakly!K10+Weakly!#REF!+Weakly!#REF!+Weakly!#REF!+Weakly!#REF!</f>
        <v>#REF!</v>
      </c>
      <c r="V10" s="25"/>
      <c r="W10" s="56"/>
      <c r="X10" s="30"/>
      <c r="Y10" s="58"/>
    </row>
    <row r="11" spans="1:25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75">
        <f>Weakly!F11</f>
        <v>42</v>
      </c>
      <c r="G11" s="133">
        <f>Weakly!L11</f>
        <v>48</v>
      </c>
      <c r="H11" s="78">
        <v>0</v>
      </c>
      <c r="I11" s="79">
        <v>0</v>
      </c>
      <c r="J11" s="80">
        <v>0</v>
      </c>
      <c r="K11" s="81">
        <v>1</v>
      </c>
      <c r="L11" s="81">
        <v>0</v>
      </c>
      <c r="M11" s="35"/>
      <c r="N11" s="87" t="e">
        <f>Weakly!F11+Weakly!#REF!+Weakly!#REF!+Weakly!#REF!+Weakly!#REF!</f>
        <v>#REF!</v>
      </c>
      <c r="O11" s="87" t="e">
        <f>Weakly!L11+Weakly!#REF!+Weakly!#REF!+Weakly!#REF!+Weakly!#REF!</f>
        <v>#REF!</v>
      </c>
      <c r="P11" s="88" t="e">
        <f t="shared" si="0"/>
        <v>#REF!</v>
      </c>
      <c r="Q11" s="52" t="e">
        <f>Weakly!G11+Weakly!#REF!+Weakly!#REF!+Weakly!#REF!+Weakly!#REF!</f>
        <v>#REF!</v>
      </c>
      <c r="R11" s="53" t="e">
        <f>Weakly!H11+Weakly!#REF!+Weakly!#REF!+Weakly!#REF!+Weakly!#REF!</f>
        <v>#REF!</v>
      </c>
      <c r="S11" s="54" t="e">
        <f>Weakly!I11+Weakly!#REF!+Weakly!#REF!+Weakly!#REF!+Weakly!#REF!</f>
        <v>#REF!</v>
      </c>
      <c r="T11" s="55" t="e">
        <f>Weakly!J11+Weakly!#REF!+Weakly!#REF!+Weakly!#REF!+Weakly!#REF!</f>
        <v>#REF!</v>
      </c>
      <c r="U11" s="55" t="e">
        <f>Weakly!K11+Weakly!#REF!+Weakly!#REF!+Weakly!#REF!+Weakly!#REF!</f>
        <v>#REF!</v>
      </c>
      <c r="V11" s="25"/>
      <c r="W11" s="56"/>
      <c r="X11" s="30"/>
      <c r="Y11" s="58"/>
    </row>
    <row r="12" spans="1:25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75">
        <f>Weakly!F12</f>
        <v>42</v>
      </c>
      <c r="G12" s="133">
        <f>Weakly!L12</f>
        <v>48</v>
      </c>
      <c r="H12" s="78">
        <v>0</v>
      </c>
      <c r="I12" s="79">
        <v>0</v>
      </c>
      <c r="J12" s="80">
        <v>0</v>
      </c>
      <c r="K12" s="81">
        <v>1</v>
      </c>
      <c r="L12" s="81">
        <v>0</v>
      </c>
      <c r="M12" s="32"/>
      <c r="N12" s="87" t="e">
        <f>Weakly!F12+Weakly!#REF!+Weakly!#REF!+Weakly!#REF!+Weakly!#REF!</f>
        <v>#REF!</v>
      </c>
      <c r="O12" s="87" t="e">
        <f>Weakly!L12+Weakly!#REF!+Weakly!#REF!+Weakly!#REF!+Weakly!#REF!</f>
        <v>#REF!</v>
      </c>
      <c r="P12" s="88" t="e">
        <f t="shared" si="0"/>
        <v>#REF!</v>
      </c>
      <c r="Q12" s="68" t="e">
        <f>Weakly!G12+Weakly!#REF!+Weakly!#REF!+Weakly!#REF!+Weakly!#REF!</f>
        <v>#REF!</v>
      </c>
      <c r="R12" s="53" t="e">
        <f>Weakly!H12+Weakly!#REF!+Weakly!#REF!+Weakly!#REF!+Weakly!#REF!</f>
        <v>#REF!</v>
      </c>
      <c r="S12" s="54" t="e">
        <f>Weakly!I12+Weakly!#REF!+Weakly!#REF!+Weakly!#REF!+Weakly!#REF!</f>
        <v>#REF!</v>
      </c>
      <c r="T12" s="55" t="e">
        <f>Weakly!J12+Weakly!#REF!+Weakly!#REF!+Weakly!#REF!+Weakly!#REF!</f>
        <v>#REF!</v>
      </c>
      <c r="U12" s="55" t="e">
        <f>Weakly!K12+Weakly!#REF!+Weakly!#REF!+Weakly!#REF!+Weakly!#REF!</f>
        <v>#REF!</v>
      </c>
      <c r="V12" s="25"/>
      <c r="W12" s="56"/>
      <c r="X12" s="30"/>
      <c r="Y12" s="58"/>
    </row>
    <row r="13" spans="1:25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75">
        <f>Weakly!F13</f>
        <v>25</v>
      </c>
      <c r="G13" s="133">
        <f>Weakly!L13</f>
        <v>48</v>
      </c>
      <c r="H13" s="78">
        <v>0</v>
      </c>
      <c r="I13" s="79">
        <v>0</v>
      </c>
      <c r="J13" s="80">
        <v>0</v>
      </c>
      <c r="K13" s="81">
        <v>0</v>
      </c>
      <c r="L13" s="81">
        <v>0</v>
      </c>
      <c r="M13" s="32"/>
      <c r="N13" s="87" t="e">
        <f>Weakly!F13+Weakly!#REF!+Weakly!#REF!+Weakly!#REF!+Weakly!#REF!</f>
        <v>#REF!</v>
      </c>
      <c r="O13" s="87" t="e">
        <f>Weakly!L13+Weakly!#REF!+Weakly!#REF!+Weakly!#REF!+Weakly!#REF!</f>
        <v>#REF!</v>
      </c>
      <c r="P13" s="88" t="e">
        <f t="shared" si="0"/>
        <v>#REF!</v>
      </c>
      <c r="Q13" s="68" t="e">
        <f>Weakly!G13+Weakly!#REF!+Weakly!#REF!+Weakly!#REF!+Weakly!#REF!</f>
        <v>#REF!</v>
      </c>
      <c r="R13" s="53" t="e">
        <f>Weakly!H13+Weakly!#REF!+Weakly!#REF!+Weakly!#REF!+Weakly!#REF!</f>
        <v>#REF!</v>
      </c>
      <c r="S13" s="54" t="e">
        <f>Weakly!I13+Weakly!#REF!+Weakly!#REF!+Weakly!#REF!+Weakly!#REF!</f>
        <v>#REF!</v>
      </c>
      <c r="T13" s="55" t="e">
        <f>Weakly!J13+Weakly!#REF!+Weakly!#REF!+Weakly!#REF!+Weakly!#REF!</f>
        <v>#REF!</v>
      </c>
      <c r="U13" s="55" t="e">
        <f>Weakly!K13+Weakly!#REF!+Weakly!#REF!+Weakly!#REF!+Weakly!#REF!</f>
        <v>#REF!</v>
      </c>
      <c r="V13" s="25"/>
      <c r="W13" s="56"/>
      <c r="X13" s="30"/>
      <c r="Y13" s="58"/>
    </row>
    <row r="14" spans="1:25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75">
        <f>Weakly!F14</f>
        <v>31</v>
      </c>
      <c r="G14" s="133">
        <f>Weakly!L14</f>
        <v>48</v>
      </c>
      <c r="H14" s="78">
        <v>0</v>
      </c>
      <c r="I14" s="79">
        <v>0</v>
      </c>
      <c r="J14" s="80">
        <v>0</v>
      </c>
      <c r="K14" s="81">
        <v>1</v>
      </c>
      <c r="L14" s="81">
        <v>0</v>
      </c>
      <c r="M14" s="35"/>
      <c r="N14" s="87" t="e">
        <f>Weakly!F14+Weakly!#REF!+Weakly!#REF!+Weakly!#REF!+Weakly!#REF!</f>
        <v>#REF!</v>
      </c>
      <c r="O14" s="87" t="e">
        <f>Weakly!L14+Weakly!#REF!+Weakly!#REF!+Weakly!#REF!+Weakly!#REF!</f>
        <v>#REF!</v>
      </c>
      <c r="P14" s="88" t="e">
        <f t="shared" si="0"/>
        <v>#REF!</v>
      </c>
      <c r="Q14" s="52" t="e">
        <f>Weakly!G14+Weakly!#REF!+Weakly!#REF!+Weakly!#REF!+Weakly!#REF!</f>
        <v>#REF!</v>
      </c>
      <c r="R14" s="53" t="e">
        <f>Weakly!H14+Weakly!#REF!+Weakly!#REF!+Weakly!#REF!+Weakly!#REF!</f>
        <v>#REF!</v>
      </c>
      <c r="S14" s="54" t="e">
        <f>Weakly!I14+Weakly!#REF!+Weakly!#REF!+Weakly!#REF!+Weakly!#REF!</f>
        <v>#REF!</v>
      </c>
      <c r="T14" s="55" t="e">
        <f>Weakly!J14+Weakly!#REF!+Weakly!#REF!+Weakly!#REF!+Weakly!#REF!</f>
        <v>#REF!</v>
      </c>
      <c r="U14" s="55" t="e">
        <f>Weakly!K14+Weakly!#REF!+Weakly!#REF!+Weakly!#REF!+Weakly!#REF!</f>
        <v>#REF!</v>
      </c>
      <c r="V14" s="25"/>
      <c r="W14" s="56"/>
      <c r="X14" s="30"/>
      <c r="Y14" s="58"/>
    </row>
    <row r="15" spans="1:25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75">
        <f>Weakly!F15</f>
        <v>49</v>
      </c>
      <c r="G15" s="133">
        <f>Weakly!L15</f>
        <v>48</v>
      </c>
      <c r="H15" s="78">
        <v>0</v>
      </c>
      <c r="I15" s="79">
        <v>0</v>
      </c>
      <c r="J15" s="80">
        <v>0</v>
      </c>
      <c r="K15" s="81">
        <v>1</v>
      </c>
      <c r="L15" s="81">
        <v>0</v>
      </c>
      <c r="M15" s="35"/>
      <c r="N15" s="87" t="e">
        <f>Weakly!F15+Weakly!#REF!+Weakly!#REF!+Weakly!#REF!+Weakly!#REF!</f>
        <v>#REF!</v>
      </c>
      <c r="O15" s="87" t="e">
        <f>Weakly!L15+Weakly!#REF!+Weakly!#REF!+Weakly!#REF!+Weakly!#REF!</f>
        <v>#REF!</v>
      </c>
      <c r="P15" s="88" t="e">
        <f t="shared" si="0"/>
        <v>#REF!</v>
      </c>
      <c r="Q15" s="52" t="e">
        <f>Weakly!G15+Weakly!#REF!+Weakly!#REF!+Weakly!#REF!+Weakly!#REF!</f>
        <v>#REF!</v>
      </c>
      <c r="R15" s="53" t="e">
        <f>Weakly!H15+Weakly!#REF!+Weakly!#REF!+Weakly!#REF!+Weakly!#REF!</f>
        <v>#REF!</v>
      </c>
      <c r="S15" s="54" t="e">
        <f>Weakly!I15+Weakly!#REF!+Weakly!#REF!+Weakly!#REF!+Weakly!#REF!</f>
        <v>#REF!</v>
      </c>
      <c r="T15" s="55" t="e">
        <f>Weakly!J15+Weakly!#REF!+Weakly!#REF!+Weakly!#REF!+Weakly!#REF!</f>
        <v>#REF!</v>
      </c>
      <c r="U15" s="55" t="e">
        <f>Weakly!K15+Weakly!#REF!+Weakly!#REF!+Weakly!#REF!+Weakly!#REF!</f>
        <v>#REF!</v>
      </c>
      <c r="V15" s="25"/>
      <c r="W15" s="56"/>
      <c r="X15" s="30"/>
      <c r="Y15" s="58"/>
    </row>
    <row r="16" spans="1:25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75">
        <f>Weakly!F16</f>
        <v>42</v>
      </c>
      <c r="G16" s="133">
        <f>Weakly!L16</f>
        <v>40</v>
      </c>
      <c r="H16" s="78">
        <v>0</v>
      </c>
      <c r="I16" s="79">
        <v>0</v>
      </c>
      <c r="J16" s="80">
        <v>1</v>
      </c>
      <c r="K16" s="81">
        <v>1</v>
      </c>
      <c r="L16" s="81">
        <v>0</v>
      </c>
      <c r="M16" s="32"/>
      <c r="N16" s="87" t="e">
        <f>Weakly!F16+Weakly!#REF!+Weakly!#REF!+Weakly!#REF!+Weakly!#REF!</f>
        <v>#REF!</v>
      </c>
      <c r="O16" s="87" t="e">
        <f>Weakly!L16+Weakly!#REF!+Weakly!#REF!+Weakly!#REF!+Weakly!#REF!</f>
        <v>#REF!</v>
      </c>
      <c r="P16" s="88" t="e">
        <f t="shared" si="0"/>
        <v>#REF!</v>
      </c>
      <c r="Q16" s="52" t="e">
        <f>Weakly!G16+Weakly!#REF!+Weakly!#REF!+Weakly!#REF!+Weakly!#REF!</f>
        <v>#REF!</v>
      </c>
      <c r="R16" s="53" t="e">
        <f>Weakly!H16+Weakly!#REF!+Weakly!#REF!+Weakly!#REF!+Weakly!#REF!</f>
        <v>#REF!</v>
      </c>
      <c r="S16" s="54" t="e">
        <f>Weakly!I16+Weakly!#REF!+Weakly!#REF!+Weakly!#REF!+Weakly!#REF!</f>
        <v>#REF!</v>
      </c>
      <c r="T16" s="55" t="e">
        <f>Weakly!J16+Weakly!#REF!+Weakly!#REF!+Weakly!#REF!+Weakly!#REF!</f>
        <v>#REF!</v>
      </c>
      <c r="U16" s="55" t="e">
        <f>Weakly!K16+Weakly!#REF!+Weakly!#REF!+Weakly!#REF!+Weakly!#REF!</f>
        <v>#REF!</v>
      </c>
      <c r="V16" s="25"/>
      <c r="W16" s="56"/>
      <c r="X16" s="30"/>
      <c r="Y16" s="58"/>
    </row>
    <row r="17" spans="1:25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75">
        <f>Weakly!F17</f>
        <v>37</v>
      </c>
      <c r="G17" s="133">
        <f>Weakly!L17</f>
        <v>48</v>
      </c>
      <c r="H17" s="78">
        <v>0</v>
      </c>
      <c r="I17" s="79">
        <v>0</v>
      </c>
      <c r="J17" s="80">
        <v>0</v>
      </c>
      <c r="K17" s="81">
        <v>1</v>
      </c>
      <c r="L17" s="81">
        <v>0</v>
      </c>
      <c r="M17" s="35"/>
      <c r="N17" s="87" t="e">
        <f>Weakly!F17+Weakly!#REF!+Weakly!#REF!+Weakly!#REF!+Weakly!#REF!</f>
        <v>#REF!</v>
      </c>
      <c r="O17" s="87" t="e">
        <f>Weakly!L17+Weakly!#REF!+Weakly!#REF!+Weakly!#REF!+Weakly!#REF!</f>
        <v>#REF!</v>
      </c>
      <c r="P17" s="88" t="e">
        <f t="shared" si="0"/>
        <v>#REF!</v>
      </c>
      <c r="Q17" s="68" t="e">
        <f>Weakly!G17+Weakly!#REF!+Weakly!#REF!+Weakly!#REF!+Weakly!#REF!</f>
        <v>#REF!</v>
      </c>
      <c r="R17" s="53" t="e">
        <f>Weakly!H17+Weakly!#REF!+Weakly!#REF!+Weakly!#REF!+Weakly!#REF!</f>
        <v>#REF!</v>
      </c>
      <c r="S17" s="54" t="e">
        <f>Weakly!I17+Weakly!#REF!+Weakly!#REF!+Weakly!#REF!+Weakly!#REF!</f>
        <v>#REF!</v>
      </c>
      <c r="T17" s="55" t="e">
        <f>Weakly!J17+Weakly!#REF!+Weakly!#REF!+Weakly!#REF!+Weakly!#REF!</f>
        <v>#REF!</v>
      </c>
      <c r="U17" s="55" t="e">
        <f>Weakly!K17+Weakly!#REF!+Weakly!#REF!+Weakly!#REF!+Weakly!#REF!</f>
        <v>#REF!</v>
      </c>
      <c r="V17" s="25"/>
      <c r="W17" s="56"/>
      <c r="X17" s="30"/>
      <c r="Y17" s="58"/>
    </row>
    <row r="18" spans="1:25" ht="30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75">
        <f>Weakly!F18</f>
        <v>0</v>
      </c>
      <c r="G18" s="133">
        <f>Weakly!L18</f>
        <v>48</v>
      </c>
      <c r="H18" s="78">
        <v>0</v>
      </c>
      <c r="I18" s="79">
        <v>0</v>
      </c>
      <c r="J18" s="80">
        <v>0</v>
      </c>
      <c r="K18" s="81">
        <v>0</v>
      </c>
      <c r="L18" s="81">
        <v>0</v>
      </c>
      <c r="M18" s="32" t="s">
        <v>163</v>
      </c>
      <c r="N18" s="87" t="e">
        <f>Weakly!F18+Weakly!#REF!+Weakly!#REF!+Weakly!#REF!+Weakly!#REF!</f>
        <v>#REF!</v>
      </c>
      <c r="O18" s="87" t="e">
        <f>Weakly!L18+Weakly!#REF!+Weakly!#REF!+Weakly!#REF!+Weakly!#REF!</f>
        <v>#REF!</v>
      </c>
      <c r="P18" s="88" t="e">
        <f t="shared" si="0"/>
        <v>#REF!</v>
      </c>
      <c r="Q18" s="68" t="e">
        <f>Weakly!G18+Weakly!#REF!+Weakly!#REF!+Weakly!#REF!+Weakly!#REF!</f>
        <v>#REF!</v>
      </c>
      <c r="R18" s="53" t="e">
        <f>Weakly!H18+Weakly!#REF!+Weakly!#REF!+Weakly!#REF!+Weakly!#REF!</f>
        <v>#REF!</v>
      </c>
      <c r="S18" s="54" t="e">
        <f>Weakly!I18+Weakly!#REF!+Weakly!#REF!+Weakly!#REF!+Weakly!#REF!</f>
        <v>#REF!</v>
      </c>
      <c r="T18" s="55" t="e">
        <f>Weakly!J18+Weakly!#REF!+Weakly!#REF!+Weakly!#REF!+Weakly!#REF!</f>
        <v>#REF!</v>
      </c>
      <c r="U18" s="55" t="e">
        <f>Weakly!K18+Weakly!#REF!+Weakly!#REF!+Weakly!#REF!+Weakly!#REF!</f>
        <v>#REF!</v>
      </c>
      <c r="V18" s="25"/>
      <c r="W18" s="56"/>
      <c r="X18" s="30"/>
      <c r="Y18" s="58"/>
    </row>
    <row r="19" spans="1:25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75">
        <f>Weakly!F19</f>
        <v>62</v>
      </c>
      <c r="G19" s="133">
        <f>Weakly!L19</f>
        <v>48</v>
      </c>
      <c r="H19" s="78">
        <v>0</v>
      </c>
      <c r="I19" s="79">
        <v>0</v>
      </c>
      <c r="J19" s="80">
        <v>0</v>
      </c>
      <c r="K19" s="81">
        <v>1</v>
      </c>
      <c r="L19" s="81">
        <v>0</v>
      </c>
      <c r="M19" s="32"/>
      <c r="N19" s="87" t="e">
        <f>Weakly!F19+Weakly!#REF!+Weakly!#REF!+Weakly!#REF!+Weakly!#REF!</f>
        <v>#REF!</v>
      </c>
      <c r="O19" s="87" t="e">
        <f>Weakly!L19+Weakly!#REF!+Weakly!#REF!+Weakly!#REF!+Weakly!#REF!</f>
        <v>#REF!</v>
      </c>
      <c r="P19" s="88" t="e">
        <f t="shared" si="0"/>
        <v>#REF!</v>
      </c>
      <c r="Q19" s="52" t="e">
        <f>Weakly!G19+Weakly!#REF!+Weakly!#REF!+Weakly!#REF!+Weakly!#REF!</f>
        <v>#REF!</v>
      </c>
      <c r="R19" s="53" t="e">
        <f>Weakly!H19+Weakly!#REF!+Weakly!#REF!+Weakly!#REF!+Weakly!#REF!</f>
        <v>#REF!</v>
      </c>
      <c r="S19" s="54" t="e">
        <f>Weakly!I19+Weakly!#REF!+Weakly!#REF!+Weakly!#REF!+Weakly!#REF!</f>
        <v>#REF!</v>
      </c>
      <c r="T19" s="55" t="e">
        <f>Weakly!J19+Weakly!#REF!+Weakly!#REF!+Weakly!#REF!+Weakly!#REF!</f>
        <v>#REF!</v>
      </c>
      <c r="U19" s="55" t="e">
        <f>Weakly!K19+Weakly!#REF!+Weakly!#REF!+Weakly!#REF!+Weakly!#REF!</f>
        <v>#REF!</v>
      </c>
      <c r="V19" s="25"/>
      <c r="W19" s="56"/>
      <c r="X19" s="30"/>
      <c r="Y19" s="58"/>
    </row>
    <row r="20" spans="1:25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75">
        <f>Weakly!F20</f>
        <v>25</v>
      </c>
      <c r="G20" s="133">
        <f>Weakly!L20</f>
        <v>48</v>
      </c>
      <c r="H20" s="78">
        <v>0</v>
      </c>
      <c r="I20" s="79">
        <v>0</v>
      </c>
      <c r="J20" s="80">
        <v>0</v>
      </c>
      <c r="K20" s="81">
        <v>1</v>
      </c>
      <c r="L20" s="81">
        <v>0</v>
      </c>
      <c r="M20" s="32"/>
      <c r="N20" s="87" t="e">
        <f>Weakly!F20+Weakly!#REF!+Weakly!#REF!+Weakly!#REF!+Weakly!#REF!</f>
        <v>#REF!</v>
      </c>
      <c r="O20" s="87" t="e">
        <f>Weakly!L20+Weakly!#REF!+Weakly!#REF!+Weakly!#REF!+Weakly!#REF!</f>
        <v>#REF!</v>
      </c>
      <c r="P20" s="88" t="e">
        <f t="shared" si="0"/>
        <v>#REF!</v>
      </c>
      <c r="Q20" s="52" t="e">
        <f>Weakly!G20+Weakly!#REF!+Weakly!#REF!+Weakly!#REF!+Weakly!#REF!</f>
        <v>#REF!</v>
      </c>
      <c r="R20" s="53" t="e">
        <f>Weakly!H20+Weakly!#REF!+Weakly!#REF!+Weakly!#REF!+Weakly!#REF!</f>
        <v>#REF!</v>
      </c>
      <c r="S20" s="54" t="e">
        <f>Weakly!I20+Weakly!#REF!+Weakly!#REF!+Weakly!#REF!+Weakly!#REF!</f>
        <v>#REF!</v>
      </c>
      <c r="T20" s="55" t="e">
        <f>Weakly!J20+Weakly!#REF!+Weakly!#REF!+Weakly!#REF!+Weakly!#REF!</f>
        <v>#REF!</v>
      </c>
      <c r="U20" s="55" t="e">
        <f>Weakly!K20+Weakly!#REF!+Weakly!#REF!+Weakly!#REF!+Weakly!#REF!</f>
        <v>#REF!</v>
      </c>
      <c r="V20" s="25"/>
      <c r="W20" s="56"/>
      <c r="X20" s="30"/>
      <c r="Y20" s="58"/>
    </row>
    <row r="21" spans="1:25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75">
        <f>Weakly!F21</f>
        <v>51</v>
      </c>
      <c r="G21" s="133">
        <f>Weakly!L21</f>
        <v>48</v>
      </c>
      <c r="H21" s="78">
        <v>0</v>
      </c>
      <c r="I21" s="79">
        <v>0</v>
      </c>
      <c r="J21" s="80">
        <v>0</v>
      </c>
      <c r="K21" s="81">
        <v>1</v>
      </c>
      <c r="L21" s="81">
        <v>0</v>
      </c>
      <c r="M21" s="35"/>
      <c r="N21" s="87" t="e">
        <f>Weakly!F21+Weakly!#REF!+Weakly!#REF!+Weakly!#REF!+Weakly!#REF!</f>
        <v>#REF!</v>
      </c>
      <c r="O21" s="87" t="e">
        <f>Weakly!L21+Weakly!#REF!+Weakly!#REF!+Weakly!#REF!+Weakly!#REF!</f>
        <v>#REF!</v>
      </c>
      <c r="P21" s="88" t="e">
        <f t="shared" si="0"/>
        <v>#REF!</v>
      </c>
      <c r="Q21" s="52" t="e">
        <f>Weakly!G21+Weakly!#REF!+Weakly!#REF!+Weakly!#REF!+Weakly!#REF!</f>
        <v>#REF!</v>
      </c>
      <c r="R21" s="53" t="e">
        <f>Weakly!H21+Weakly!#REF!+Weakly!#REF!+Weakly!#REF!+Weakly!#REF!</f>
        <v>#REF!</v>
      </c>
      <c r="S21" s="54" t="e">
        <f>Weakly!I21+Weakly!#REF!+Weakly!#REF!+Weakly!#REF!+Weakly!#REF!</f>
        <v>#REF!</v>
      </c>
      <c r="T21" s="55" t="e">
        <f>Weakly!J21+Weakly!#REF!+Weakly!#REF!+Weakly!#REF!+Weakly!#REF!</f>
        <v>#REF!</v>
      </c>
      <c r="U21" s="55" t="e">
        <f>Weakly!K21+Weakly!#REF!+Weakly!#REF!+Weakly!#REF!+Weakly!#REF!</f>
        <v>#REF!</v>
      </c>
      <c r="V21" s="25"/>
      <c r="W21" s="56"/>
      <c r="X21" s="30"/>
      <c r="Y21" s="58"/>
    </row>
    <row r="22" spans="1:25" x14ac:dyDescent="0.25">
      <c r="A22" s="1">
        <v>16</v>
      </c>
      <c r="B22" s="1">
        <v>150</v>
      </c>
      <c r="C22" s="15" t="s">
        <v>22</v>
      </c>
      <c r="D22" s="12" t="s">
        <v>107</v>
      </c>
      <c r="E22" s="10" t="s">
        <v>115</v>
      </c>
      <c r="F22" s="75">
        <f>Weakly!F22</f>
        <v>42</v>
      </c>
      <c r="G22" s="133">
        <f>Weakly!L22</f>
        <v>48</v>
      </c>
      <c r="H22" s="78">
        <v>0</v>
      </c>
      <c r="I22" s="79">
        <v>0</v>
      </c>
      <c r="J22" s="80">
        <v>0</v>
      </c>
      <c r="K22" s="81">
        <v>1</v>
      </c>
      <c r="L22" s="81">
        <v>0</v>
      </c>
      <c r="M22" s="32"/>
      <c r="N22" s="87" t="e">
        <f>Weakly!F22+Weakly!#REF!+Weakly!#REF!+Weakly!#REF!+Weakly!#REF!</f>
        <v>#REF!</v>
      </c>
      <c r="O22" s="87" t="e">
        <f>Weakly!L22+Weakly!#REF!+Weakly!#REF!+Weakly!#REF!+Weakly!#REF!</f>
        <v>#REF!</v>
      </c>
      <c r="P22" s="88" t="e">
        <f t="shared" si="0"/>
        <v>#REF!</v>
      </c>
      <c r="Q22" s="68" t="e">
        <f>Weakly!G22+Weakly!#REF!+Weakly!#REF!+Weakly!#REF!+Weakly!#REF!</f>
        <v>#REF!</v>
      </c>
      <c r="R22" s="53" t="e">
        <f>Weakly!H22+Weakly!#REF!+Weakly!#REF!+Weakly!#REF!+Weakly!#REF!</f>
        <v>#REF!</v>
      </c>
      <c r="S22" s="54" t="e">
        <f>Weakly!I22+Weakly!#REF!+Weakly!#REF!+Weakly!#REF!+Weakly!#REF!</f>
        <v>#REF!</v>
      </c>
      <c r="T22" s="55" t="e">
        <f>Weakly!J22+Weakly!#REF!+Weakly!#REF!+Weakly!#REF!+Weakly!#REF!</f>
        <v>#REF!</v>
      </c>
      <c r="U22" s="55" t="e">
        <f>Weakly!K22+Weakly!#REF!+Weakly!#REF!+Weakly!#REF!+Weakly!#REF!</f>
        <v>#REF!</v>
      </c>
      <c r="V22" s="25"/>
      <c r="W22" s="56"/>
      <c r="X22" s="30"/>
      <c r="Y22" s="58"/>
    </row>
    <row r="23" spans="1:25" x14ac:dyDescent="0.25">
      <c r="A23" s="1">
        <v>17</v>
      </c>
      <c r="B23" s="1">
        <v>174</v>
      </c>
      <c r="C23" s="15" t="s">
        <v>23</v>
      </c>
      <c r="D23" s="12" t="s">
        <v>107</v>
      </c>
      <c r="E23" s="10" t="s">
        <v>115</v>
      </c>
      <c r="F23" s="75">
        <f>Weakly!F23</f>
        <v>47</v>
      </c>
      <c r="G23" s="133">
        <f>Weakly!L23</f>
        <v>48</v>
      </c>
      <c r="H23" s="78">
        <v>0</v>
      </c>
      <c r="I23" s="79">
        <v>0</v>
      </c>
      <c r="J23" s="80">
        <v>0</v>
      </c>
      <c r="K23" s="81">
        <v>1</v>
      </c>
      <c r="L23" s="81">
        <v>0</v>
      </c>
      <c r="M23" s="32"/>
      <c r="N23" s="87" t="e">
        <f>Weakly!F23+Weakly!#REF!+Weakly!#REF!+Weakly!#REF!+Weakly!#REF!</f>
        <v>#REF!</v>
      </c>
      <c r="O23" s="87" t="e">
        <f>Weakly!L23+Weakly!#REF!+Weakly!#REF!+Weakly!#REF!+Weakly!#REF!</f>
        <v>#REF!</v>
      </c>
      <c r="P23" s="88" t="e">
        <f t="shared" si="0"/>
        <v>#REF!</v>
      </c>
      <c r="Q23" s="68" t="e">
        <f>Weakly!G23+Weakly!#REF!+Weakly!#REF!+Weakly!#REF!+Weakly!#REF!</f>
        <v>#REF!</v>
      </c>
      <c r="R23" s="53" t="e">
        <f>Weakly!H23+Weakly!#REF!+Weakly!#REF!+Weakly!#REF!+Weakly!#REF!</f>
        <v>#REF!</v>
      </c>
      <c r="S23" s="54" t="e">
        <f>Weakly!I23+Weakly!#REF!+Weakly!#REF!+Weakly!#REF!+Weakly!#REF!</f>
        <v>#REF!</v>
      </c>
      <c r="T23" s="55" t="e">
        <f>Weakly!J23+Weakly!#REF!+Weakly!#REF!+Weakly!#REF!+Weakly!#REF!</f>
        <v>#REF!</v>
      </c>
      <c r="U23" s="55" t="e">
        <f>Weakly!K23+Weakly!#REF!+Weakly!#REF!+Weakly!#REF!+Weakly!#REF!</f>
        <v>#REF!</v>
      </c>
      <c r="V23" s="25"/>
      <c r="W23" s="56"/>
      <c r="X23" s="30"/>
      <c r="Y23" s="58"/>
    </row>
    <row r="24" spans="1:25" x14ac:dyDescent="0.25">
      <c r="A24" s="1">
        <v>18</v>
      </c>
      <c r="B24" s="1">
        <v>192</v>
      </c>
      <c r="C24" s="15" t="s">
        <v>24</v>
      </c>
      <c r="D24" s="12" t="s">
        <v>107</v>
      </c>
      <c r="E24" s="10" t="s">
        <v>115</v>
      </c>
      <c r="F24" s="75">
        <f>Weakly!F24</f>
        <v>50</v>
      </c>
      <c r="G24" s="133">
        <f>Weakly!L24</f>
        <v>48</v>
      </c>
      <c r="H24" s="78">
        <v>0</v>
      </c>
      <c r="I24" s="79">
        <v>0</v>
      </c>
      <c r="J24" s="80">
        <v>0</v>
      </c>
      <c r="K24" s="81">
        <v>1</v>
      </c>
      <c r="L24" s="81">
        <v>0</v>
      </c>
      <c r="M24" s="32"/>
      <c r="N24" s="87" t="e">
        <f>Weakly!F24+Weakly!#REF!+Weakly!#REF!+Weakly!#REF!+Weakly!#REF!</f>
        <v>#REF!</v>
      </c>
      <c r="O24" s="87" t="e">
        <f>Weakly!L24+Weakly!#REF!+Weakly!#REF!+Weakly!#REF!+Weakly!#REF!</f>
        <v>#REF!</v>
      </c>
      <c r="P24" s="88" t="e">
        <f t="shared" si="0"/>
        <v>#REF!</v>
      </c>
      <c r="Q24" s="52" t="e">
        <f>Weakly!G24+Weakly!#REF!+Weakly!#REF!+Weakly!#REF!+Weakly!#REF!</f>
        <v>#REF!</v>
      </c>
      <c r="R24" s="53" t="e">
        <f>Weakly!H24+Weakly!#REF!+Weakly!#REF!+Weakly!#REF!+Weakly!#REF!</f>
        <v>#REF!</v>
      </c>
      <c r="S24" s="54" t="e">
        <f>Weakly!I24+Weakly!#REF!+Weakly!#REF!+Weakly!#REF!+Weakly!#REF!</f>
        <v>#REF!</v>
      </c>
      <c r="T24" s="55" t="e">
        <f>Weakly!J24+Weakly!#REF!+Weakly!#REF!+Weakly!#REF!+Weakly!#REF!</f>
        <v>#REF!</v>
      </c>
      <c r="U24" s="55" t="e">
        <f>Weakly!K24+Weakly!#REF!+Weakly!#REF!+Weakly!#REF!+Weakly!#REF!</f>
        <v>#REF!</v>
      </c>
      <c r="V24" s="25"/>
      <c r="W24" s="56"/>
      <c r="X24" s="30"/>
      <c r="Y24" s="58"/>
    </row>
    <row r="25" spans="1:25" ht="30" x14ac:dyDescent="0.25">
      <c r="A25" s="1">
        <v>19</v>
      </c>
      <c r="B25" s="1">
        <v>218</v>
      </c>
      <c r="C25" s="15" t="s">
        <v>25</v>
      </c>
      <c r="D25" s="12" t="s">
        <v>107</v>
      </c>
      <c r="E25" s="10" t="s">
        <v>115</v>
      </c>
      <c r="F25" s="75">
        <f>Weakly!F25</f>
        <v>31</v>
      </c>
      <c r="G25" s="133">
        <f>Weakly!L25</f>
        <v>48</v>
      </c>
      <c r="H25" s="78">
        <v>0</v>
      </c>
      <c r="I25" s="79">
        <v>1</v>
      </c>
      <c r="J25" s="80">
        <v>0</v>
      </c>
      <c r="K25" s="81">
        <v>1</v>
      </c>
      <c r="L25" s="81">
        <v>0</v>
      </c>
      <c r="M25" s="35" t="s">
        <v>164</v>
      </c>
      <c r="N25" s="87" t="e">
        <f>Weakly!F25+Weakly!#REF!+Weakly!#REF!+Weakly!#REF!+Weakly!#REF!</f>
        <v>#REF!</v>
      </c>
      <c r="O25" s="87" t="e">
        <f>Weakly!L25+Weakly!#REF!+Weakly!#REF!+Weakly!#REF!+Weakly!#REF!</f>
        <v>#REF!</v>
      </c>
      <c r="P25" s="88" t="e">
        <f t="shared" si="0"/>
        <v>#REF!</v>
      </c>
      <c r="Q25" s="52" t="e">
        <f>Weakly!G25+Weakly!#REF!+Weakly!#REF!+Weakly!#REF!+Weakly!#REF!</f>
        <v>#REF!</v>
      </c>
      <c r="R25" s="53" t="e">
        <f>Weakly!H25+Weakly!#REF!+Weakly!#REF!+Weakly!#REF!+Weakly!#REF!</f>
        <v>#REF!</v>
      </c>
      <c r="S25" s="54" t="e">
        <f>Weakly!I25+Weakly!#REF!+Weakly!#REF!+Weakly!#REF!+Weakly!#REF!</f>
        <v>#REF!</v>
      </c>
      <c r="T25" s="55" t="e">
        <f>Weakly!J25+Weakly!#REF!+Weakly!#REF!+Weakly!#REF!+Weakly!#REF!</f>
        <v>#REF!</v>
      </c>
      <c r="U25" s="55" t="e">
        <f>Weakly!K25+Weakly!#REF!+Weakly!#REF!+Weakly!#REF!+Weakly!#REF!</f>
        <v>#REF!</v>
      </c>
      <c r="V25" s="25"/>
      <c r="W25" s="56"/>
      <c r="X25" s="30"/>
      <c r="Y25" s="58"/>
    </row>
    <row r="26" spans="1:25" x14ac:dyDescent="0.25">
      <c r="A26" s="1">
        <v>20</v>
      </c>
      <c r="B26" s="1">
        <v>194</v>
      </c>
      <c r="C26" s="17" t="s">
        <v>26</v>
      </c>
      <c r="D26" s="12" t="s">
        <v>107</v>
      </c>
      <c r="E26" s="10" t="s">
        <v>115</v>
      </c>
      <c r="F26" s="75">
        <f>Weakly!F26</f>
        <v>34</v>
      </c>
      <c r="G26" s="133">
        <f>Weakly!L26</f>
        <v>32</v>
      </c>
      <c r="H26" s="78">
        <v>2</v>
      </c>
      <c r="I26" s="79">
        <v>0</v>
      </c>
      <c r="J26" s="80">
        <v>0</v>
      </c>
      <c r="K26" s="81">
        <v>1</v>
      </c>
      <c r="L26" s="81">
        <v>0</v>
      </c>
      <c r="M26" s="32"/>
      <c r="N26" s="87" t="e">
        <f>Weakly!F26+Weakly!#REF!+Weakly!#REF!+Weakly!#REF!+Weakly!#REF!</f>
        <v>#REF!</v>
      </c>
      <c r="O26" s="87" t="e">
        <f>Weakly!L26+Weakly!#REF!+Weakly!#REF!+Weakly!#REF!+Weakly!#REF!</f>
        <v>#REF!</v>
      </c>
      <c r="P26" s="88" t="e">
        <f t="shared" si="0"/>
        <v>#REF!</v>
      </c>
      <c r="Q26" s="52" t="e">
        <f>Weakly!G26+Weakly!#REF!+Weakly!#REF!+Weakly!#REF!+Weakly!#REF!</f>
        <v>#REF!</v>
      </c>
      <c r="R26" s="53" t="e">
        <f>Weakly!H26+Weakly!#REF!+Weakly!#REF!+Weakly!#REF!+Weakly!#REF!</f>
        <v>#REF!</v>
      </c>
      <c r="S26" s="54" t="e">
        <f>Weakly!I26+Weakly!#REF!+Weakly!#REF!+Weakly!#REF!+Weakly!#REF!</f>
        <v>#REF!</v>
      </c>
      <c r="T26" s="55" t="e">
        <f>Weakly!J26+Weakly!#REF!+Weakly!#REF!+Weakly!#REF!+Weakly!#REF!</f>
        <v>#REF!</v>
      </c>
      <c r="U26" s="55" t="e">
        <f>Weakly!K26+Weakly!#REF!+Weakly!#REF!+Weakly!#REF!+Weakly!#REF!</f>
        <v>#REF!</v>
      </c>
      <c r="V26" s="25"/>
      <c r="W26" s="56"/>
      <c r="X26" s="30"/>
      <c r="Y26" s="58"/>
    </row>
    <row r="27" spans="1:25" x14ac:dyDescent="0.25">
      <c r="A27" s="1">
        <v>21</v>
      </c>
      <c r="B27" s="6">
        <v>217</v>
      </c>
      <c r="C27" s="15" t="s">
        <v>27</v>
      </c>
      <c r="D27" s="12" t="s">
        <v>107</v>
      </c>
      <c r="E27" s="10" t="s">
        <v>30</v>
      </c>
      <c r="F27" s="75">
        <f>Weakly!F27</f>
        <v>36</v>
      </c>
      <c r="G27" s="133">
        <f>Weakly!L27</f>
        <v>48</v>
      </c>
      <c r="H27" s="78">
        <v>0</v>
      </c>
      <c r="I27" s="79">
        <v>0</v>
      </c>
      <c r="J27" s="80">
        <v>0</v>
      </c>
      <c r="K27" s="81">
        <v>1</v>
      </c>
      <c r="L27" s="81">
        <v>0</v>
      </c>
      <c r="M27" s="32"/>
      <c r="N27" s="87" t="e">
        <f>Weakly!F27+Weakly!#REF!+Weakly!#REF!+Weakly!#REF!+Weakly!#REF!</f>
        <v>#REF!</v>
      </c>
      <c r="O27" s="87" t="e">
        <f>Weakly!L27+Weakly!#REF!+Weakly!#REF!+Weakly!#REF!+Weakly!#REF!</f>
        <v>#REF!</v>
      </c>
      <c r="P27" s="88" t="e">
        <f t="shared" si="0"/>
        <v>#REF!</v>
      </c>
      <c r="Q27" s="68" t="e">
        <f>Weakly!G27+Weakly!#REF!+Weakly!#REF!+Weakly!#REF!+Weakly!#REF!</f>
        <v>#REF!</v>
      </c>
      <c r="R27" s="53" t="e">
        <f>Weakly!H27+Weakly!#REF!+Weakly!#REF!+Weakly!#REF!+Weakly!#REF!</f>
        <v>#REF!</v>
      </c>
      <c r="S27" s="54" t="e">
        <f>Weakly!I27+Weakly!#REF!+Weakly!#REF!+Weakly!#REF!+Weakly!#REF!</f>
        <v>#REF!</v>
      </c>
      <c r="T27" s="55" t="e">
        <f>Weakly!J27+Weakly!#REF!+Weakly!#REF!+Weakly!#REF!+Weakly!#REF!</f>
        <v>#REF!</v>
      </c>
      <c r="U27" s="55" t="e">
        <f>Weakly!K27+Weakly!#REF!+Weakly!#REF!+Weakly!#REF!+Weakly!#REF!</f>
        <v>#REF!</v>
      </c>
      <c r="V27" s="25"/>
      <c r="W27" s="56"/>
      <c r="X27" s="30"/>
      <c r="Y27" s="58"/>
    </row>
    <row r="28" spans="1:25" x14ac:dyDescent="0.25">
      <c r="A28" s="1">
        <v>22</v>
      </c>
      <c r="B28" s="6">
        <v>221</v>
      </c>
      <c r="C28" s="15" t="s">
        <v>28</v>
      </c>
      <c r="D28" s="12" t="s">
        <v>107</v>
      </c>
      <c r="E28" s="10" t="s">
        <v>30</v>
      </c>
      <c r="F28" s="75">
        <f>Weakly!F28</f>
        <v>39</v>
      </c>
      <c r="G28" s="133">
        <f>Weakly!L28</f>
        <v>40</v>
      </c>
      <c r="H28" s="78">
        <v>0</v>
      </c>
      <c r="I28" s="79">
        <v>0</v>
      </c>
      <c r="J28" s="80">
        <v>1</v>
      </c>
      <c r="K28" s="81">
        <v>1</v>
      </c>
      <c r="L28" s="81">
        <v>0</v>
      </c>
      <c r="M28" s="35"/>
      <c r="N28" s="87" t="e">
        <f>Weakly!F28+Weakly!#REF!+Weakly!#REF!+Weakly!#REF!+Weakly!#REF!</f>
        <v>#REF!</v>
      </c>
      <c r="O28" s="87" t="e">
        <f>Weakly!L28+Weakly!#REF!+Weakly!#REF!+Weakly!#REF!+Weakly!#REF!</f>
        <v>#REF!</v>
      </c>
      <c r="P28" s="88" t="e">
        <f t="shared" si="0"/>
        <v>#REF!</v>
      </c>
      <c r="Q28" s="68" t="e">
        <f>Weakly!G28+Weakly!#REF!+Weakly!#REF!+Weakly!#REF!+Weakly!#REF!</f>
        <v>#REF!</v>
      </c>
      <c r="R28" s="53" t="e">
        <f>Weakly!H28+Weakly!#REF!+Weakly!#REF!+Weakly!#REF!+Weakly!#REF!</f>
        <v>#REF!</v>
      </c>
      <c r="S28" s="54" t="e">
        <f>Weakly!I28+Weakly!#REF!+Weakly!#REF!+Weakly!#REF!+Weakly!#REF!</f>
        <v>#REF!</v>
      </c>
      <c r="T28" s="55" t="e">
        <f>Weakly!J28+Weakly!#REF!+Weakly!#REF!+Weakly!#REF!+Weakly!#REF!</f>
        <v>#REF!</v>
      </c>
      <c r="U28" s="55" t="e">
        <f>Weakly!K28+Weakly!#REF!+Weakly!#REF!+Weakly!#REF!+Weakly!#REF!</f>
        <v>#REF!</v>
      </c>
      <c r="V28" s="25"/>
      <c r="W28" s="56"/>
      <c r="X28" s="30"/>
      <c r="Y28" s="58"/>
    </row>
    <row r="29" spans="1:25" x14ac:dyDescent="0.25">
      <c r="A29" s="1">
        <v>23</v>
      </c>
      <c r="B29" s="1">
        <v>182</v>
      </c>
      <c r="C29" s="15" t="s">
        <v>29</v>
      </c>
      <c r="D29" s="12" t="s">
        <v>107</v>
      </c>
      <c r="E29" s="10" t="s">
        <v>30</v>
      </c>
      <c r="F29" s="75">
        <f>Weakly!F29</f>
        <v>31</v>
      </c>
      <c r="G29" s="133">
        <f>Weakly!L29</f>
        <v>48</v>
      </c>
      <c r="H29" s="78">
        <v>0</v>
      </c>
      <c r="I29" s="79">
        <v>0</v>
      </c>
      <c r="J29" s="80">
        <v>0</v>
      </c>
      <c r="K29" s="81">
        <v>1</v>
      </c>
      <c r="L29" s="81">
        <v>0</v>
      </c>
      <c r="M29" s="35"/>
      <c r="N29" s="87" t="e">
        <f>Weakly!F29+Weakly!#REF!+Weakly!#REF!+Weakly!#REF!+Weakly!#REF!</f>
        <v>#REF!</v>
      </c>
      <c r="O29" s="87" t="e">
        <f>Weakly!L29+Weakly!#REF!+Weakly!#REF!+Weakly!#REF!+Weakly!#REF!</f>
        <v>#REF!</v>
      </c>
      <c r="P29" s="88" t="e">
        <f t="shared" si="0"/>
        <v>#REF!</v>
      </c>
      <c r="Q29" s="52" t="e">
        <f>Weakly!G29+Weakly!#REF!+Weakly!#REF!+Weakly!#REF!+Weakly!#REF!</f>
        <v>#REF!</v>
      </c>
      <c r="R29" s="53" t="e">
        <f>Weakly!H29+Weakly!#REF!+Weakly!#REF!+Weakly!#REF!+Weakly!#REF!</f>
        <v>#REF!</v>
      </c>
      <c r="S29" s="54" t="e">
        <f>Weakly!I29+Weakly!#REF!+Weakly!#REF!+Weakly!#REF!+Weakly!#REF!</f>
        <v>#REF!</v>
      </c>
      <c r="T29" s="55" t="e">
        <f>Weakly!J29+Weakly!#REF!+Weakly!#REF!+Weakly!#REF!+Weakly!#REF!</f>
        <v>#REF!</v>
      </c>
      <c r="U29" s="55" t="e">
        <f>Weakly!K29+Weakly!#REF!+Weakly!#REF!+Weakly!#REF!+Weakly!#REF!</f>
        <v>#REF!</v>
      </c>
      <c r="V29" s="25"/>
      <c r="W29" s="56"/>
      <c r="X29" s="30"/>
      <c r="Y29" s="58"/>
    </row>
    <row r="30" spans="1:25" ht="30" x14ac:dyDescent="0.25">
      <c r="A30" s="1">
        <v>24</v>
      </c>
      <c r="B30" s="1">
        <v>1</v>
      </c>
      <c r="C30" s="14" t="s">
        <v>31</v>
      </c>
      <c r="D30" s="12" t="s">
        <v>107</v>
      </c>
      <c r="E30" s="10" t="s">
        <v>65</v>
      </c>
      <c r="F30" s="75">
        <f>Weakly!F30</f>
        <v>0</v>
      </c>
      <c r="G30" s="133">
        <f>Weakly!L30</f>
        <v>48</v>
      </c>
      <c r="H30" s="78">
        <v>0</v>
      </c>
      <c r="I30" s="79">
        <v>0</v>
      </c>
      <c r="J30" s="80">
        <v>0</v>
      </c>
      <c r="K30" s="81">
        <v>0</v>
      </c>
      <c r="L30" s="81">
        <v>0</v>
      </c>
      <c r="M30" s="32" t="s">
        <v>165</v>
      </c>
      <c r="N30" s="87" t="e">
        <f>Weakly!F30+Weakly!#REF!+Weakly!#REF!+Weakly!#REF!+Weakly!#REF!</f>
        <v>#REF!</v>
      </c>
      <c r="O30" s="87" t="e">
        <f>Weakly!L30+Weakly!#REF!+Weakly!#REF!+Weakly!#REF!+Weakly!#REF!</f>
        <v>#REF!</v>
      </c>
      <c r="P30" s="88" t="e">
        <f t="shared" si="0"/>
        <v>#REF!</v>
      </c>
      <c r="Q30" s="52" t="e">
        <f>Weakly!G30+Weakly!#REF!+Weakly!#REF!+Weakly!#REF!+Weakly!#REF!</f>
        <v>#REF!</v>
      </c>
      <c r="R30" s="53" t="e">
        <f>Weakly!H30+Weakly!#REF!+Weakly!#REF!+Weakly!#REF!+Weakly!#REF!</f>
        <v>#REF!</v>
      </c>
      <c r="S30" s="54" t="e">
        <f>Weakly!I30+Weakly!#REF!+Weakly!#REF!+Weakly!#REF!+Weakly!#REF!</f>
        <v>#REF!</v>
      </c>
      <c r="T30" s="55" t="e">
        <f>Weakly!J30+Weakly!#REF!+Weakly!#REF!+Weakly!#REF!+Weakly!#REF!</f>
        <v>#REF!</v>
      </c>
      <c r="U30" s="55" t="e">
        <f>Weakly!K30+Weakly!#REF!+Weakly!#REF!+Weakly!#REF!+Weakly!#REF!</f>
        <v>#REF!</v>
      </c>
      <c r="V30" s="25"/>
      <c r="W30" s="56"/>
      <c r="X30" s="30"/>
      <c r="Y30" s="58"/>
    </row>
    <row r="31" spans="1:25" x14ac:dyDescent="0.25">
      <c r="A31" s="1">
        <v>25</v>
      </c>
      <c r="B31" s="1">
        <v>131</v>
      </c>
      <c r="C31" s="14" t="s">
        <v>32</v>
      </c>
      <c r="D31" s="12" t="s">
        <v>107</v>
      </c>
      <c r="E31" s="10" t="s">
        <v>65</v>
      </c>
      <c r="F31" s="75">
        <f>Weakly!F31</f>
        <v>41</v>
      </c>
      <c r="G31" s="133">
        <f>Weakly!L31</f>
        <v>48</v>
      </c>
      <c r="H31" s="78">
        <v>0</v>
      </c>
      <c r="I31" s="79">
        <v>0</v>
      </c>
      <c r="J31" s="80">
        <v>0</v>
      </c>
      <c r="K31" s="81">
        <v>1</v>
      </c>
      <c r="L31" s="81">
        <v>0</v>
      </c>
      <c r="M31" s="32"/>
      <c r="N31" s="87" t="e">
        <f>Weakly!F31+Weakly!#REF!+Weakly!#REF!+Weakly!#REF!+Weakly!#REF!</f>
        <v>#REF!</v>
      </c>
      <c r="O31" s="87" t="e">
        <f>Weakly!L31+Weakly!#REF!+Weakly!#REF!+Weakly!#REF!+Weakly!#REF!</f>
        <v>#REF!</v>
      </c>
      <c r="P31" s="88" t="e">
        <f t="shared" si="0"/>
        <v>#REF!</v>
      </c>
      <c r="Q31" s="52" t="e">
        <f>Weakly!G31+Weakly!#REF!+Weakly!#REF!+Weakly!#REF!+Weakly!#REF!</f>
        <v>#REF!</v>
      </c>
      <c r="R31" s="53" t="e">
        <f>Weakly!H31+Weakly!#REF!+Weakly!#REF!+Weakly!#REF!+Weakly!#REF!</f>
        <v>#REF!</v>
      </c>
      <c r="S31" s="54" t="e">
        <f>Weakly!I31+Weakly!#REF!+Weakly!#REF!+Weakly!#REF!+Weakly!#REF!</f>
        <v>#REF!</v>
      </c>
      <c r="T31" s="55" t="e">
        <f>Weakly!J31+Weakly!#REF!+Weakly!#REF!+Weakly!#REF!+Weakly!#REF!</f>
        <v>#REF!</v>
      </c>
      <c r="U31" s="55" t="e">
        <f>Weakly!K31+Weakly!#REF!+Weakly!#REF!+Weakly!#REF!+Weakly!#REF!</f>
        <v>#REF!</v>
      </c>
      <c r="V31" s="25"/>
      <c r="W31" s="56"/>
      <c r="X31" s="30"/>
      <c r="Y31" s="58"/>
    </row>
    <row r="32" spans="1:25" x14ac:dyDescent="0.25">
      <c r="A32" s="1">
        <v>26</v>
      </c>
      <c r="B32" s="1">
        <v>27</v>
      </c>
      <c r="C32" s="14" t="s">
        <v>33</v>
      </c>
      <c r="D32" s="12" t="s">
        <v>107</v>
      </c>
      <c r="E32" s="10" t="s">
        <v>65</v>
      </c>
      <c r="F32" s="75">
        <f>Weakly!F32</f>
        <v>48</v>
      </c>
      <c r="G32" s="133">
        <f>Weakly!L32</f>
        <v>48</v>
      </c>
      <c r="H32" s="78">
        <v>0</v>
      </c>
      <c r="I32" s="79">
        <v>0</v>
      </c>
      <c r="J32" s="80">
        <v>0</v>
      </c>
      <c r="K32" s="81">
        <v>1</v>
      </c>
      <c r="L32" s="81">
        <v>0</v>
      </c>
      <c r="M32" s="32"/>
      <c r="N32" s="87" t="e">
        <f>Weakly!F32+Weakly!#REF!+Weakly!#REF!+Weakly!#REF!+Weakly!#REF!</f>
        <v>#REF!</v>
      </c>
      <c r="O32" s="87" t="e">
        <f>Weakly!L32+Weakly!#REF!+Weakly!#REF!+Weakly!#REF!+Weakly!#REF!</f>
        <v>#REF!</v>
      </c>
      <c r="P32" s="88" t="e">
        <f t="shared" si="0"/>
        <v>#REF!</v>
      </c>
      <c r="Q32" s="68" t="e">
        <f>Weakly!G32+Weakly!#REF!+Weakly!#REF!+Weakly!#REF!+Weakly!#REF!</f>
        <v>#REF!</v>
      </c>
      <c r="R32" s="53" t="e">
        <f>Weakly!H32+Weakly!#REF!+Weakly!#REF!+Weakly!#REF!+Weakly!#REF!</f>
        <v>#REF!</v>
      </c>
      <c r="S32" s="54" t="e">
        <f>Weakly!I32+Weakly!#REF!+Weakly!#REF!+Weakly!#REF!+Weakly!#REF!</f>
        <v>#REF!</v>
      </c>
      <c r="T32" s="55" t="e">
        <f>Weakly!J32+Weakly!#REF!+Weakly!#REF!+Weakly!#REF!+Weakly!#REF!</f>
        <v>#REF!</v>
      </c>
      <c r="U32" s="55" t="e">
        <f>Weakly!K32+Weakly!#REF!+Weakly!#REF!+Weakly!#REF!+Weakly!#REF!</f>
        <v>#REF!</v>
      </c>
      <c r="V32" s="25"/>
      <c r="W32" s="56"/>
      <c r="X32" s="30"/>
      <c r="Y32" s="59"/>
    </row>
    <row r="33" spans="1:25" x14ac:dyDescent="0.25">
      <c r="A33" s="1">
        <v>27</v>
      </c>
      <c r="B33" s="1">
        <v>31</v>
      </c>
      <c r="C33" s="14" t="s">
        <v>34</v>
      </c>
      <c r="D33" s="12" t="s">
        <v>107</v>
      </c>
      <c r="E33" s="10" t="s">
        <v>65</v>
      </c>
      <c r="F33" s="75">
        <f>Weakly!F33</f>
        <v>49</v>
      </c>
      <c r="G33" s="133">
        <f>Weakly!L33</f>
        <v>48</v>
      </c>
      <c r="H33" s="78">
        <v>0</v>
      </c>
      <c r="I33" s="79">
        <v>0</v>
      </c>
      <c r="J33" s="80">
        <v>0</v>
      </c>
      <c r="K33" s="81">
        <v>1</v>
      </c>
      <c r="L33" s="81">
        <v>0</v>
      </c>
      <c r="M33" s="35"/>
      <c r="N33" s="87" t="e">
        <f>Weakly!F33+Weakly!#REF!+Weakly!#REF!+Weakly!#REF!+Weakly!#REF!</f>
        <v>#REF!</v>
      </c>
      <c r="O33" s="87" t="e">
        <f>Weakly!L33+Weakly!#REF!+Weakly!#REF!+Weakly!#REF!+Weakly!#REF!</f>
        <v>#REF!</v>
      </c>
      <c r="P33" s="88" t="e">
        <f t="shared" si="0"/>
        <v>#REF!</v>
      </c>
      <c r="Q33" s="68" t="e">
        <f>Weakly!G33+Weakly!#REF!+Weakly!#REF!+Weakly!#REF!+Weakly!#REF!</f>
        <v>#REF!</v>
      </c>
      <c r="R33" s="53" t="e">
        <f>Weakly!H33+Weakly!#REF!+Weakly!#REF!+Weakly!#REF!+Weakly!#REF!</f>
        <v>#REF!</v>
      </c>
      <c r="S33" s="54" t="e">
        <f>Weakly!I33+Weakly!#REF!+Weakly!#REF!+Weakly!#REF!+Weakly!#REF!</f>
        <v>#REF!</v>
      </c>
      <c r="T33" s="55" t="e">
        <f>Weakly!J33+Weakly!#REF!+Weakly!#REF!+Weakly!#REF!+Weakly!#REF!</f>
        <v>#REF!</v>
      </c>
      <c r="U33" s="55" t="e">
        <f>Weakly!K33+Weakly!#REF!+Weakly!#REF!+Weakly!#REF!+Weakly!#REF!</f>
        <v>#REF!</v>
      </c>
      <c r="V33" s="25"/>
      <c r="W33" s="56"/>
      <c r="X33" s="30"/>
      <c r="Y33" s="58"/>
    </row>
    <row r="34" spans="1:25" x14ac:dyDescent="0.25">
      <c r="A34" s="1">
        <v>28</v>
      </c>
      <c r="B34" s="1">
        <v>28</v>
      </c>
      <c r="C34" s="14" t="s">
        <v>35</v>
      </c>
      <c r="D34" s="12" t="s">
        <v>107</v>
      </c>
      <c r="E34" s="10" t="s">
        <v>65</v>
      </c>
      <c r="F34" s="75">
        <f>Weakly!F34</f>
        <v>52</v>
      </c>
      <c r="G34" s="133">
        <f>Weakly!L34</f>
        <v>48</v>
      </c>
      <c r="H34" s="78">
        <v>0</v>
      </c>
      <c r="I34" s="79">
        <v>0</v>
      </c>
      <c r="J34" s="80">
        <v>0</v>
      </c>
      <c r="K34" s="81">
        <v>1</v>
      </c>
      <c r="L34" s="81">
        <v>0</v>
      </c>
      <c r="M34" s="32"/>
      <c r="N34" s="87" t="e">
        <f>Weakly!F34+Weakly!#REF!+Weakly!#REF!+Weakly!#REF!+Weakly!#REF!</f>
        <v>#REF!</v>
      </c>
      <c r="O34" s="87" t="e">
        <f>Weakly!L34+Weakly!#REF!+Weakly!#REF!+Weakly!#REF!+Weakly!#REF!</f>
        <v>#REF!</v>
      </c>
      <c r="P34" s="88" t="e">
        <f t="shared" si="0"/>
        <v>#REF!</v>
      </c>
      <c r="Q34" s="52" t="e">
        <f>Weakly!G34+Weakly!#REF!+Weakly!#REF!+Weakly!#REF!+Weakly!#REF!</f>
        <v>#REF!</v>
      </c>
      <c r="R34" s="53" t="e">
        <f>Weakly!H34+Weakly!#REF!+Weakly!#REF!+Weakly!#REF!+Weakly!#REF!</f>
        <v>#REF!</v>
      </c>
      <c r="S34" s="54" t="e">
        <f>Weakly!I34+Weakly!#REF!+Weakly!#REF!+Weakly!#REF!+Weakly!#REF!</f>
        <v>#REF!</v>
      </c>
      <c r="T34" s="55" t="e">
        <f>Weakly!J34+Weakly!#REF!+Weakly!#REF!+Weakly!#REF!+Weakly!#REF!</f>
        <v>#REF!</v>
      </c>
      <c r="U34" s="55" t="e">
        <f>Weakly!K34+Weakly!#REF!+Weakly!#REF!+Weakly!#REF!+Weakly!#REF!</f>
        <v>#REF!</v>
      </c>
      <c r="V34" s="25"/>
      <c r="W34" s="56"/>
      <c r="X34" s="30"/>
      <c r="Y34" s="58"/>
    </row>
    <row r="35" spans="1:25" x14ac:dyDescent="0.25">
      <c r="A35" s="1">
        <v>29</v>
      </c>
      <c r="B35" s="1">
        <v>167</v>
      </c>
      <c r="C35" s="14" t="s">
        <v>36</v>
      </c>
      <c r="D35" s="12" t="s">
        <v>107</v>
      </c>
      <c r="E35" s="10" t="s">
        <v>65</v>
      </c>
      <c r="F35" s="75">
        <f>Weakly!F35</f>
        <v>51</v>
      </c>
      <c r="G35" s="133">
        <f>Weakly!L35</f>
        <v>48</v>
      </c>
      <c r="H35" s="78">
        <v>0</v>
      </c>
      <c r="I35" s="79">
        <v>0</v>
      </c>
      <c r="J35" s="80">
        <v>0</v>
      </c>
      <c r="K35" s="81">
        <v>1</v>
      </c>
      <c r="L35" s="81">
        <v>0</v>
      </c>
      <c r="M35" s="32"/>
      <c r="N35" s="87" t="e">
        <f>Weakly!F35+Weakly!#REF!+Weakly!#REF!+Weakly!#REF!+Weakly!#REF!</f>
        <v>#REF!</v>
      </c>
      <c r="O35" s="87" t="e">
        <f>Weakly!L35+Weakly!#REF!+Weakly!#REF!+Weakly!#REF!+Weakly!#REF!</f>
        <v>#REF!</v>
      </c>
      <c r="P35" s="88" t="e">
        <f t="shared" si="0"/>
        <v>#REF!</v>
      </c>
      <c r="Q35" s="52" t="e">
        <f>Weakly!G35+Weakly!#REF!+Weakly!#REF!+Weakly!#REF!+Weakly!#REF!</f>
        <v>#REF!</v>
      </c>
      <c r="R35" s="53" t="e">
        <f>Weakly!H35+Weakly!#REF!+Weakly!#REF!+Weakly!#REF!+Weakly!#REF!</f>
        <v>#REF!</v>
      </c>
      <c r="S35" s="54" t="e">
        <f>Weakly!I35+Weakly!#REF!+Weakly!#REF!+Weakly!#REF!+Weakly!#REF!</f>
        <v>#REF!</v>
      </c>
      <c r="T35" s="55" t="e">
        <f>Weakly!J35+Weakly!#REF!+Weakly!#REF!+Weakly!#REF!+Weakly!#REF!</f>
        <v>#REF!</v>
      </c>
      <c r="U35" s="55" t="e">
        <f>Weakly!K35+Weakly!#REF!+Weakly!#REF!+Weakly!#REF!+Weakly!#REF!</f>
        <v>#REF!</v>
      </c>
      <c r="V35" s="25"/>
      <c r="W35" s="56"/>
      <c r="X35" s="30"/>
      <c r="Y35" s="58"/>
    </row>
    <row r="36" spans="1:25" x14ac:dyDescent="0.25">
      <c r="A36" s="1">
        <v>30</v>
      </c>
      <c r="B36" s="1">
        <v>98</v>
      </c>
      <c r="C36" s="14" t="s">
        <v>37</v>
      </c>
      <c r="D36" s="12" t="s">
        <v>107</v>
      </c>
      <c r="E36" s="10" t="s">
        <v>65</v>
      </c>
      <c r="F36" s="75">
        <f>Weakly!F36</f>
        <v>46</v>
      </c>
      <c r="G36" s="133">
        <f>Weakly!L36</f>
        <v>48</v>
      </c>
      <c r="H36" s="78">
        <v>0</v>
      </c>
      <c r="I36" s="79">
        <v>0</v>
      </c>
      <c r="J36" s="80">
        <v>0</v>
      </c>
      <c r="K36" s="81">
        <v>0</v>
      </c>
      <c r="L36" s="81">
        <v>0</v>
      </c>
      <c r="M36" s="32"/>
      <c r="N36" s="87" t="e">
        <f>Weakly!F36+Weakly!#REF!+Weakly!#REF!+Weakly!#REF!+Weakly!#REF!</f>
        <v>#REF!</v>
      </c>
      <c r="O36" s="87" t="e">
        <f>Weakly!L36+Weakly!#REF!+Weakly!#REF!+Weakly!#REF!+Weakly!#REF!</f>
        <v>#REF!</v>
      </c>
      <c r="P36" s="88" t="e">
        <f t="shared" si="0"/>
        <v>#REF!</v>
      </c>
      <c r="Q36" s="52" t="e">
        <f>Weakly!G36+Weakly!#REF!+Weakly!#REF!+Weakly!#REF!+Weakly!#REF!</f>
        <v>#REF!</v>
      </c>
      <c r="R36" s="53" t="e">
        <f>Weakly!H36+Weakly!#REF!+Weakly!#REF!+Weakly!#REF!+Weakly!#REF!</f>
        <v>#REF!</v>
      </c>
      <c r="S36" s="54" t="e">
        <f>Weakly!I36+Weakly!#REF!+Weakly!#REF!+Weakly!#REF!+Weakly!#REF!</f>
        <v>#REF!</v>
      </c>
      <c r="T36" s="55" t="e">
        <f>Weakly!J36+Weakly!#REF!+Weakly!#REF!+Weakly!#REF!+Weakly!#REF!</f>
        <v>#REF!</v>
      </c>
      <c r="U36" s="55" t="e">
        <f>Weakly!K36+Weakly!#REF!+Weakly!#REF!+Weakly!#REF!+Weakly!#REF!</f>
        <v>#REF!</v>
      </c>
      <c r="V36" s="25"/>
      <c r="W36" s="56"/>
      <c r="X36" s="30"/>
      <c r="Y36" s="58"/>
    </row>
    <row r="37" spans="1:25" x14ac:dyDescent="0.25">
      <c r="A37" s="1">
        <v>31</v>
      </c>
      <c r="B37" s="1">
        <v>173</v>
      </c>
      <c r="C37" s="14" t="s">
        <v>38</v>
      </c>
      <c r="D37" s="12" t="s">
        <v>107</v>
      </c>
      <c r="E37" s="10" t="s">
        <v>65</v>
      </c>
      <c r="F37" s="75">
        <f>Weakly!F37</f>
        <v>44</v>
      </c>
      <c r="G37" s="133">
        <f>Weakly!L37</f>
        <v>48</v>
      </c>
      <c r="H37" s="78">
        <v>0</v>
      </c>
      <c r="I37" s="79">
        <v>0</v>
      </c>
      <c r="J37" s="80">
        <v>0</v>
      </c>
      <c r="K37" s="81">
        <v>0</v>
      </c>
      <c r="L37" s="81">
        <v>0</v>
      </c>
      <c r="M37" s="32"/>
      <c r="N37" s="87" t="e">
        <f>Weakly!F37+Weakly!#REF!+Weakly!#REF!+Weakly!#REF!+Weakly!#REF!</f>
        <v>#REF!</v>
      </c>
      <c r="O37" s="87" t="e">
        <f>Weakly!L37+Weakly!#REF!+Weakly!#REF!+Weakly!#REF!+Weakly!#REF!</f>
        <v>#REF!</v>
      </c>
      <c r="P37" s="88" t="e">
        <f t="shared" ref="P37:P73" si="1">O37-N37</f>
        <v>#REF!</v>
      </c>
      <c r="Q37" s="68" t="e">
        <f>Weakly!G37+Weakly!#REF!+Weakly!#REF!+Weakly!#REF!+Weakly!#REF!</f>
        <v>#REF!</v>
      </c>
      <c r="R37" s="53" t="e">
        <f>Weakly!H37+Weakly!#REF!+Weakly!#REF!+Weakly!#REF!+Weakly!#REF!</f>
        <v>#REF!</v>
      </c>
      <c r="S37" s="54" t="e">
        <f>Weakly!I37+Weakly!#REF!+Weakly!#REF!+Weakly!#REF!+Weakly!#REF!</f>
        <v>#REF!</v>
      </c>
      <c r="T37" s="55" t="e">
        <f>Weakly!J37+Weakly!#REF!+Weakly!#REF!+Weakly!#REF!+Weakly!#REF!</f>
        <v>#REF!</v>
      </c>
      <c r="U37" s="55" t="e">
        <f>Weakly!K37+Weakly!#REF!+Weakly!#REF!+Weakly!#REF!+Weakly!#REF!</f>
        <v>#REF!</v>
      </c>
      <c r="V37" s="25"/>
      <c r="W37" s="56"/>
      <c r="X37" s="30"/>
      <c r="Y37" s="58"/>
    </row>
    <row r="38" spans="1:25" ht="30" x14ac:dyDescent="0.25">
      <c r="A38" s="1">
        <v>32</v>
      </c>
      <c r="B38" s="1">
        <v>190</v>
      </c>
      <c r="C38" s="14" t="s">
        <v>39</v>
      </c>
      <c r="D38" s="12" t="s">
        <v>107</v>
      </c>
      <c r="E38" s="10" t="s">
        <v>65</v>
      </c>
      <c r="F38" s="75">
        <f>Weakly!F38</f>
        <v>42</v>
      </c>
      <c r="G38" s="133">
        <f>Weakly!L38</f>
        <v>48</v>
      </c>
      <c r="H38" s="78">
        <v>0</v>
      </c>
      <c r="I38" s="79">
        <v>1</v>
      </c>
      <c r="J38" s="80">
        <v>0</v>
      </c>
      <c r="K38" s="81">
        <v>1</v>
      </c>
      <c r="L38" s="81">
        <v>0</v>
      </c>
      <c r="M38" s="32" t="s">
        <v>166</v>
      </c>
      <c r="N38" s="87" t="e">
        <f>Weakly!F38+Weakly!#REF!+Weakly!#REF!+Weakly!#REF!+Weakly!#REF!</f>
        <v>#REF!</v>
      </c>
      <c r="O38" s="87" t="e">
        <f>Weakly!L38+Weakly!#REF!+Weakly!#REF!+Weakly!#REF!+Weakly!#REF!</f>
        <v>#REF!</v>
      </c>
      <c r="P38" s="88" t="e">
        <f t="shared" si="1"/>
        <v>#REF!</v>
      </c>
      <c r="Q38" s="68" t="e">
        <f>Weakly!G38+Weakly!#REF!+Weakly!#REF!+Weakly!#REF!+Weakly!#REF!</f>
        <v>#REF!</v>
      </c>
      <c r="R38" s="53" t="e">
        <f>Weakly!H38+Weakly!#REF!+Weakly!#REF!+Weakly!#REF!+Weakly!#REF!</f>
        <v>#REF!</v>
      </c>
      <c r="S38" s="54" t="e">
        <f>Weakly!I38+Weakly!#REF!+Weakly!#REF!+Weakly!#REF!+Weakly!#REF!</f>
        <v>#REF!</v>
      </c>
      <c r="T38" s="55" t="e">
        <f>Weakly!J38+Weakly!#REF!+Weakly!#REF!+Weakly!#REF!+Weakly!#REF!</f>
        <v>#REF!</v>
      </c>
      <c r="U38" s="55" t="e">
        <f>Weakly!K38+Weakly!#REF!+Weakly!#REF!+Weakly!#REF!+Weakly!#REF!</f>
        <v>#REF!</v>
      </c>
      <c r="V38" s="25"/>
      <c r="W38" s="56"/>
      <c r="X38" s="30"/>
      <c r="Y38" s="58"/>
    </row>
    <row r="39" spans="1:25" x14ac:dyDescent="0.25">
      <c r="A39" s="1">
        <v>33</v>
      </c>
      <c r="B39" s="1">
        <v>200</v>
      </c>
      <c r="C39" s="14" t="s">
        <v>40</v>
      </c>
      <c r="D39" s="12" t="s">
        <v>107</v>
      </c>
      <c r="E39" s="10" t="s">
        <v>65</v>
      </c>
      <c r="F39" s="75">
        <f>Weakly!F39</f>
        <v>50</v>
      </c>
      <c r="G39" s="133">
        <f>Weakly!L39</f>
        <v>48</v>
      </c>
      <c r="H39" s="78">
        <v>0</v>
      </c>
      <c r="I39" s="79">
        <v>0</v>
      </c>
      <c r="J39" s="80">
        <v>0</v>
      </c>
      <c r="K39" s="81">
        <v>1</v>
      </c>
      <c r="L39" s="81">
        <v>0</v>
      </c>
      <c r="M39" s="32"/>
      <c r="N39" s="87" t="e">
        <f>Weakly!F39+Weakly!#REF!+Weakly!#REF!+Weakly!#REF!+Weakly!#REF!</f>
        <v>#REF!</v>
      </c>
      <c r="O39" s="87" t="e">
        <f>Weakly!L39+Weakly!#REF!+Weakly!#REF!+Weakly!#REF!+Weakly!#REF!</f>
        <v>#REF!</v>
      </c>
      <c r="P39" s="88" t="e">
        <f t="shared" si="1"/>
        <v>#REF!</v>
      </c>
      <c r="Q39" s="52" t="e">
        <f>Weakly!G39+Weakly!#REF!+Weakly!#REF!+Weakly!#REF!+Weakly!#REF!</f>
        <v>#REF!</v>
      </c>
      <c r="R39" s="53" t="e">
        <f>Weakly!H39+Weakly!#REF!+Weakly!#REF!+Weakly!#REF!+Weakly!#REF!</f>
        <v>#REF!</v>
      </c>
      <c r="S39" s="54" t="e">
        <f>Weakly!I39+Weakly!#REF!+Weakly!#REF!+Weakly!#REF!+Weakly!#REF!</f>
        <v>#REF!</v>
      </c>
      <c r="T39" s="55" t="e">
        <f>Weakly!J39+Weakly!#REF!+Weakly!#REF!+Weakly!#REF!+Weakly!#REF!</f>
        <v>#REF!</v>
      </c>
      <c r="U39" s="55" t="e">
        <f>Weakly!K39+Weakly!#REF!+Weakly!#REF!+Weakly!#REF!+Weakly!#REF!</f>
        <v>#REF!</v>
      </c>
      <c r="V39" s="25"/>
      <c r="W39" s="56"/>
      <c r="X39" s="30"/>
      <c r="Y39" s="58"/>
    </row>
    <row r="40" spans="1:25" x14ac:dyDescent="0.25">
      <c r="A40" s="1">
        <v>34</v>
      </c>
      <c r="B40" s="1">
        <v>201</v>
      </c>
      <c r="C40" s="14" t="s">
        <v>41</v>
      </c>
      <c r="D40" s="12" t="s">
        <v>107</v>
      </c>
      <c r="E40" s="10" t="s">
        <v>65</v>
      </c>
      <c r="F40" s="75">
        <f>Weakly!F40</f>
        <v>50</v>
      </c>
      <c r="G40" s="133">
        <f>Weakly!L40</f>
        <v>48</v>
      </c>
      <c r="H40" s="78">
        <v>0</v>
      </c>
      <c r="I40" s="79">
        <v>0</v>
      </c>
      <c r="J40" s="80">
        <v>0</v>
      </c>
      <c r="K40" s="81">
        <v>1</v>
      </c>
      <c r="L40" s="81">
        <v>0</v>
      </c>
      <c r="M40" s="32"/>
      <c r="N40" s="87" t="e">
        <f>Weakly!F40+Weakly!#REF!+Weakly!#REF!+Weakly!#REF!+Weakly!#REF!</f>
        <v>#REF!</v>
      </c>
      <c r="O40" s="87" t="e">
        <f>Weakly!L40+Weakly!#REF!+Weakly!#REF!+Weakly!#REF!+Weakly!#REF!</f>
        <v>#REF!</v>
      </c>
      <c r="P40" s="88" t="e">
        <f t="shared" si="1"/>
        <v>#REF!</v>
      </c>
      <c r="Q40" s="52" t="e">
        <f>Weakly!G40+Weakly!#REF!+Weakly!#REF!+Weakly!#REF!+Weakly!#REF!</f>
        <v>#REF!</v>
      </c>
      <c r="R40" s="53" t="e">
        <f>Weakly!H40+Weakly!#REF!+Weakly!#REF!+Weakly!#REF!+Weakly!#REF!</f>
        <v>#REF!</v>
      </c>
      <c r="S40" s="54" t="e">
        <f>Weakly!I40+Weakly!#REF!+Weakly!#REF!+Weakly!#REF!+Weakly!#REF!</f>
        <v>#REF!</v>
      </c>
      <c r="T40" s="55" t="e">
        <f>Weakly!J40+Weakly!#REF!+Weakly!#REF!+Weakly!#REF!+Weakly!#REF!</f>
        <v>#REF!</v>
      </c>
      <c r="U40" s="55" t="e">
        <f>Weakly!K40+Weakly!#REF!+Weakly!#REF!+Weakly!#REF!+Weakly!#REF!</f>
        <v>#REF!</v>
      </c>
      <c r="V40" s="25"/>
      <c r="W40" s="56"/>
      <c r="X40" s="30"/>
      <c r="Y40" s="58"/>
    </row>
    <row r="41" spans="1:25" x14ac:dyDescent="0.25">
      <c r="A41" s="1">
        <v>35</v>
      </c>
      <c r="B41" s="1">
        <v>215</v>
      </c>
      <c r="C41" s="14" t="s">
        <v>42</v>
      </c>
      <c r="D41" s="12" t="s">
        <v>107</v>
      </c>
      <c r="E41" s="10" t="s">
        <v>65</v>
      </c>
      <c r="F41" s="75">
        <f>Weakly!F41</f>
        <v>36</v>
      </c>
      <c r="G41" s="133">
        <f>Weakly!L41</f>
        <v>48</v>
      </c>
      <c r="H41" s="78">
        <v>0</v>
      </c>
      <c r="I41" s="79">
        <v>1</v>
      </c>
      <c r="J41" s="80">
        <v>0</v>
      </c>
      <c r="K41" s="81">
        <v>1</v>
      </c>
      <c r="L41" s="81">
        <v>0</v>
      </c>
      <c r="M41" s="32"/>
      <c r="N41" s="87" t="e">
        <f>Weakly!F41+Weakly!#REF!+Weakly!#REF!+Weakly!#REF!+Weakly!#REF!</f>
        <v>#REF!</v>
      </c>
      <c r="O41" s="87" t="e">
        <f>Weakly!L41+Weakly!#REF!+Weakly!#REF!+Weakly!#REF!+Weakly!#REF!</f>
        <v>#REF!</v>
      </c>
      <c r="P41" s="88" t="e">
        <f t="shared" si="1"/>
        <v>#REF!</v>
      </c>
      <c r="Q41" s="52" t="e">
        <f>Weakly!G41+Weakly!#REF!+Weakly!#REF!+Weakly!#REF!+Weakly!#REF!</f>
        <v>#REF!</v>
      </c>
      <c r="R41" s="53" t="e">
        <f>Weakly!H41+Weakly!#REF!+Weakly!#REF!+Weakly!#REF!+Weakly!#REF!</f>
        <v>#REF!</v>
      </c>
      <c r="S41" s="54" t="e">
        <f>Weakly!I41+Weakly!#REF!+Weakly!#REF!+Weakly!#REF!+Weakly!#REF!</f>
        <v>#REF!</v>
      </c>
      <c r="T41" s="55" t="e">
        <f>Weakly!J41+Weakly!#REF!+Weakly!#REF!+Weakly!#REF!+Weakly!#REF!</f>
        <v>#REF!</v>
      </c>
      <c r="U41" s="55" t="e">
        <f>Weakly!K41+Weakly!#REF!+Weakly!#REF!+Weakly!#REF!+Weakly!#REF!</f>
        <v>#REF!</v>
      </c>
      <c r="V41" s="25"/>
      <c r="W41" s="56"/>
      <c r="X41" s="30"/>
      <c r="Y41" s="58"/>
    </row>
    <row r="42" spans="1:25" ht="30" x14ac:dyDescent="0.25">
      <c r="A42" s="1">
        <v>36</v>
      </c>
      <c r="B42" s="1">
        <v>219</v>
      </c>
      <c r="C42" s="14" t="s">
        <v>43</v>
      </c>
      <c r="D42" s="12" t="s">
        <v>107</v>
      </c>
      <c r="E42" s="10" t="s">
        <v>65</v>
      </c>
      <c r="F42" s="75">
        <f>Weakly!F42</f>
        <v>32</v>
      </c>
      <c r="G42" s="133">
        <f>Weakly!L42</f>
        <v>48</v>
      </c>
      <c r="H42" s="78">
        <v>0</v>
      </c>
      <c r="I42" s="79">
        <v>1</v>
      </c>
      <c r="J42" s="80">
        <v>0</v>
      </c>
      <c r="K42" s="81">
        <v>1</v>
      </c>
      <c r="L42" s="81">
        <v>0</v>
      </c>
      <c r="M42" s="32" t="s">
        <v>167</v>
      </c>
      <c r="N42" s="87" t="e">
        <f>Weakly!F42+Weakly!#REF!+Weakly!#REF!+Weakly!#REF!+Weakly!#REF!</f>
        <v>#REF!</v>
      </c>
      <c r="O42" s="87" t="e">
        <f>Weakly!L42+Weakly!#REF!+Weakly!#REF!+Weakly!#REF!+Weakly!#REF!</f>
        <v>#REF!</v>
      </c>
      <c r="P42" s="88" t="e">
        <f t="shared" si="1"/>
        <v>#REF!</v>
      </c>
      <c r="Q42" s="68" t="e">
        <f>Weakly!G42+Weakly!#REF!+Weakly!#REF!+Weakly!#REF!+Weakly!#REF!</f>
        <v>#REF!</v>
      </c>
      <c r="R42" s="53" t="e">
        <f>Weakly!H42+Weakly!#REF!+Weakly!#REF!+Weakly!#REF!+Weakly!#REF!</f>
        <v>#REF!</v>
      </c>
      <c r="S42" s="54" t="e">
        <f>Weakly!I42+Weakly!#REF!+Weakly!#REF!+Weakly!#REF!+Weakly!#REF!</f>
        <v>#REF!</v>
      </c>
      <c r="T42" s="55" t="e">
        <f>Weakly!J42+Weakly!#REF!+Weakly!#REF!+Weakly!#REF!+Weakly!#REF!</f>
        <v>#REF!</v>
      </c>
      <c r="U42" s="55" t="e">
        <f>Weakly!K42+Weakly!#REF!+Weakly!#REF!+Weakly!#REF!+Weakly!#REF!</f>
        <v>#REF!</v>
      </c>
      <c r="V42" s="25"/>
      <c r="W42" s="56"/>
      <c r="X42" s="30"/>
      <c r="Y42" s="58"/>
    </row>
    <row r="43" spans="1:25" x14ac:dyDescent="0.25">
      <c r="A43" s="1">
        <v>37</v>
      </c>
      <c r="B43" s="1">
        <v>154</v>
      </c>
      <c r="C43" s="14" t="s">
        <v>136</v>
      </c>
      <c r="D43" s="12" t="s">
        <v>107</v>
      </c>
      <c r="E43" s="10" t="s">
        <v>65</v>
      </c>
      <c r="F43" s="75">
        <f>Weakly!F43</f>
        <v>42</v>
      </c>
      <c r="G43" s="133">
        <f>Weakly!L43</f>
        <v>48</v>
      </c>
      <c r="H43" s="78">
        <v>0</v>
      </c>
      <c r="I43" s="79">
        <v>0</v>
      </c>
      <c r="J43" s="80">
        <v>0</v>
      </c>
      <c r="K43" s="81">
        <v>1</v>
      </c>
      <c r="L43" s="81">
        <v>0</v>
      </c>
      <c r="M43" s="32"/>
      <c r="N43" s="87" t="e">
        <f>Weakly!F43+Weakly!#REF!+Weakly!#REF!+Weakly!#REF!+Weakly!#REF!</f>
        <v>#REF!</v>
      </c>
      <c r="O43" s="87" t="e">
        <f>Weakly!L43+Weakly!#REF!+Weakly!#REF!+Weakly!#REF!+Weakly!#REF!</f>
        <v>#REF!</v>
      </c>
      <c r="P43" s="88" t="e">
        <f t="shared" ref="P43" si="2">O43-N43</f>
        <v>#REF!</v>
      </c>
      <c r="Q43" s="68" t="e">
        <f>Weakly!G43+Weakly!#REF!+Weakly!#REF!+Weakly!#REF!+Weakly!#REF!</f>
        <v>#REF!</v>
      </c>
      <c r="R43" s="53" t="e">
        <f>Weakly!H43+Weakly!#REF!+Weakly!#REF!+Weakly!#REF!+Weakly!#REF!</f>
        <v>#REF!</v>
      </c>
      <c r="S43" s="54" t="e">
        <f>Weakly!I43+Weakly!#REF!+Weakly!#REF!+Weakly!#REF!+Weakly!#REF!</f>
        <v>#REF!</v>
      </c>
      <c r="T43" s="55" t="e">
        <f>Weakly!J43+Weakly!#REF!+Weakly!#REF!+Weakly!#REF!+Weakly!#REF!</f>
        <v>#REF!</v>
      </c>
      <c r="U43" s="55" t="e">
        <f>Weakly!K43+Weakly!#REF!+Weakly!#REF!+Weakly!#REF!+Weakly!#REF!</f>
        <v>#REF!</v>
      </c>
      <c r="V43" s="25"/>
      <c r="W43" s="56"/>
      <c r="X43" s="30"/>
      <c r="Y43" s="58"/>
    </row>
    <row r="44" spans="1:25" x14ac:dyDescent="0.25">
      <c r="A44" s="1">
        <v>38</v>
      </c>
      <c r="B44" s="1">
        <v>149</v>
      </c>
      <c r="C44" s="14" t="s">
        <v>148</v>
      </c>
      <c r="D44" s="12" t="s">
        <v>107</v>
      </c>
      <c r="E44" s="10" t="s">
        <v>65</v>
      </c>
      <c r="F44" s="75">
        <f>Weakly!F44</f>
        <v>27</v>
      </c>
      <c r="G44" s="133">
        <f>Weakly!L44</f>
        <v>48</v>
      </c>
      <c r="H44" s="78">
        <v>0</v>
      </c>
      <c r="I44" s="79">
        <v>0</v>
      </c>
      <c r="J44" s="80">
        <v>0</v>
      </c>
      <c r="K44" s="81">
        <v>1</v>
      </c>
      <c r="L44" s="81">
        <v>0</v>
      </c>
      <c r="M44" s="32"/>
      <c r="N44" s="87" t="e">
        <f>Weakly!F44+Weakly!#REF!+Weakly!#REF!+Weakly!#REF!+Weakly!#REF!</f>
        <v>#REF!</v>
      </c>
      <c r="O44" s="87" t="e">
        <f>Weakly!L44+Weakly!#REF!+Weakly!#REF!+Weakly!#REF!+Weakly!#REF!</f>
        <v>#REF!</v>
      </c>
      <c r="P44" s="88" t="e">
        <f t="shared" ref="P44" si="3">O44-N44</f>
        <v>#REF!</v>
      </c>
      <c r="Q44" s="52" t="e">
        <f>Weakly!G44+Weakly!#REF!+Weakly!#REF!+Weakly!#REF!+Weakly!#REF!</f>
        <v>#REF!</v>
      </c>
      <c r="R44" s="53" t="e">
        <f>Weakly!H44+Weakly!#REF!+Weakly!#REF!+Weakly!#REF!+Weakly!#REF!</f>
        <v>#REF!</v>
      </c>
      <c r="S44" s="54" t="e">
        <f>Weakly!I44+Weakly!#REF!+Weakly!#REF!+Weakly!#REF!+Weakly!#REF!</f>
        <v>#REF!</v>
      </c>
      <c r="T44" s="55" t="e">
        <f>Weakly!J44+Weakly!#REF!+Weakly!#REF!+Weakly!#REF!+Weakly!#REF!</f>
        <v>#REF!</v>
      </c>
      <c r="U44" s="55" t="e">
        <f>Weakly!K44+Weakly!#REF!+Weakly!#REF!+Weakly!#REF!+Weakly!#REF!</f>
        <v>#REF!</v>
      </c>
      <c r="V44" s="25"/>
      <c r="W44" s="56"/>
      <c r="X44" s="30"/>
      <c r="Y44" s="58"/>
    </row>
    <row r="45" spans="1:25" x14ac:dyDescent="0.25">
      <c r="A45" s="1">
        <v>39</v>
      </c>
      <c r="B45" s="1">
        <v>55</v>
      </c>
      <c r="C45" s="14" t="s">
        <v>45</v>
      </c>
      <c r="D45" s="12" t="s">
        <v>107</v>
      </c>
      <c r="E45" s="10" t="s">
        <v>44</v>
      </c>
      <c r="F45" s="75">
        <f>Weakly!F45</f>
        <v>13</v>
      </c>
      <c r="G45" s="133">
        <f>Weakly!L45</f>
        <v>48</v>
      </c>
      <c r="H45" s="78">
        <v>0</v>
      </c>
      <c r="I45" s="79">
        <v>0</v>
      </c>
      <c r="J45" s="80">
        <v>0</v>
      </c>
      <c r="K45" s="81">
        <v>0</v>
      </c>
      <c r="L45" s="81">
        <v>0</v>
      </c>
      <c r="M45" s="35"/>
      <c r="N45" s="87" t="e">
        <f>Weakly!F45+Weakly!#REF!+Weakly!#REF!+Weakly!#REF!+Weakly!#REF!</f>
        <v>#REF!</v>
      </c>
      <c r="O45" s="87" t="e">
        <f>Weakly!L45+Weakly!#REF!+Weakly!#REF!+Weakly!#REF!+Weakly!#REF!</f>
        <v>#REF!</v>
      </c>
      <c r="P45" s="88" t="e">
        <f t="shared" si="1"/>
        <v>#REF!</v>
      </c>
      <c r="Q45" s="52" t="e">
        <f>Weakly!G45+Weakly!#REF!+Weakly!#REF!+Weakly!#REF!+Weakly!#REF!</f>
        <v>#REF!</v>
      </c>
      <c r="R45" s="53" t="e">
        <f>Weakly!H45+Weakly!#REF!+Weakly!#REF!+Weakly!#REF!+Weakly!#REF!</f>
        <v>#REF!</v>
      </c>
      <c r="S45" s="54" t="e">
        <f>Weakly!I45+Weakly!#REF!+Weakly!#REF!+Weakly!#REF!+Weakly!#REF!</f>
        <v>#REF!</v>
      </c>
      <c r="T45" s="55" t="e">
        <f>Weakly!J45+Weakly!#REF!+Weakly!#REF!+Weakly!#REF!+Weakly!#REF!</f>
        <v>#REF!</v>
      </c>
      <c r="U45" s="55" t="e">
        <f>Weakly!K45+Weakly!#REF!+Weakly!#REF!+Weakly!#REF!+Weakly!#REF!</f>
        <v>#REF!</v>
      </c>
      <c r="V45" s="25"/>
      <c r="W45" s="56"/>
      <c r="X45" s="30"/>
      <c r="Y45" s="58"/>
    </row>
    <row r="46" spans="1:25" x14ac:dyDescent="0.25">
      <c r="A46" s="1">
        <v>40</v>
      </c>
      <c r="B46" s="1">
        <v>170</v>
      </c>
      <c r="C46" s="15" t="s">
        <v>46</v>
      </c>
      <c r="D46" s="12" t="s">
        <v>107</v>
      </c>
      <c r="E46" s="10" t="s">
        <v>44</v>
      </c>
      <c r="F46" s="75">
        <f>Weakly!F46</f>
        <v>35</v>
      </c>
      <c r="G46" s="133">
        <f>Weakly!L46</f>
        <v>32</v>
      </c>
      <c r="H46" s="78">
        <v>0</v>
      </c>
      <c r="I46" s="79">
        <v>0</v>
      </c>
      <c r="J46" s="80">
        <v>2</v>
      </c>
      <c r="K46" s="81">
        <v>0</v>
      </c>
      <c r="L46" s="81">
        <v>0</v>
      </c>
      <c r="M46" s="32"/>
      <c r="N46" s="87" t="e">
        <f>Weakly!F46+Weakly!#REF!+Weakly!#REF!+Weakly!#REF!+Weakly!#REF!</f>
        <v>#REF!</v>
      </c>
      <c r="O46" s="87" t="e">
        <f>Weakly!L46+Weakly!#REF!+Weakly!#REF!+Weakly!#REF!+Weakly!#REF!</f>
        <v>#REF!</v>
      </c>
      <c r="P46" s="88" t="e">
        <f t="shared" si="1"/>
        <v>#REF!</v>
      </c>
      <c r="Q46" s="52" t="e">
        <f>Weakly!G46+Weakly!#REF!+Weakly!#REF!+Weakly!#REF!+Weakly!#REF!</f>
        <v>#REF!</v>
      </c>
      <c r="R46" s="53" t="e">
        <f>Weakly!H46+Weakly!#REF!+Weakly!#REF!+Weakly!#REF!+Weakly!#REF!</f>
        <v>#REF!</v>
      </c>
      <c r="S46" s="54" t="e">
        <f>Weakly!I46+Weakly!#REF!+Weakly!#REF!+Weakly!#REF!+Weakly!#REF!</f>
        <v>#REF!</v>
      </c>
      <c r="T46" s="55" t="e">
        <f>Weakly!J46+Weakly!#REF!+Weakly!#REF!+Weakly!#REF!+Weakly!#REF!</f>
        <v>#REF!</v>
      </c>
      <c r="U46" s="55" t="e">
        <f>Weakly!K46+Weakly!#REF!+Weakly!#REF!+Weakly!#REF!+Weakly!#REF!</f>
        <v>#REF!</v>
      </c>
      <c r="V46" s="25"/>
      <c r="W46" s="56"/>
      <c r="X46" s="30"/>
      <c r="Y46" s="58"/>
    </row>
    <row r="47" spans="1:25" x14ac:dyDescent="0.25">
      <c r="A47" s="1">
        <v>41</v>
      </c>
      <c r="B47" s="1">
        <v>65</v>
      </c>
      <c r="C47" s="15" t="s">
        <v>47</v>
      </c>
      <c r="D47" s="12" t="s">
        <v>107</v>
      </c>
      <c r="E47" s="10" t="s">
        <v>66</v>
      </c>
      <c r="F47" s="75">
        <f>Weakly!F47</f>
        <v>30</v>
      </c>
      <c r="G47" s="133">
        <f>Weakly!L47</f>
        <v>24</v>
      </c>
      <c r="H47" s="78">
        <v>3</v>
      </c>
      <c r="I47" s="79">
        <v>0</v>
      </c>
      <c r="J47" s="80">
        <v>0</v>
      </c>
      <c r="K47" s="81">
        <v>0</v>
      </c>
      <c r="L47" s="81">
        <v>0</v>
      </c>
      <c r="M47" s="32"/>
      <c r="N47" s="87" t="e">
        <f>Weakly!F47+Weakly!#REF!+Weakly!#REF!+Weakly!#REF!+Weakly!#REF!</f>
        <v>#REF!</v>
      </c>
      <c r="O47" s="87" t="e">
        <f>Weakly!L47+Weakly!#REF!+Weakly!#REF!+Weakly!#REF!+Weakly!#REF!</f>
        <v>#REF!</v>
      </c>
      <c r="P47" s="88" t="e">
        <f t="shared" si="1"/>
        <v>#REF!</v>
      </c>
      <c r="Q47" s="68" t="e">
        <f>Weakly!G47+Weakly!#REF!+Weakly!#REF!+Weakly!#REF!+Weakly!#REF!</f>
        <v>#REF!</v>
      </c>
      <c r="R47" s="53" t="e">
        <f>Weakly!H47+Weakly!#REF!+Weakly!#REF!+Weakly!#REF!+Weakly!#REF!</f>
        <v>#REF!</v>
      </c>
      <c r="S47" s="54" t="e">
        <f>Weakly!I47+Weakly!#REF!+Weakly!#REF!+Weakly!#REF!+Weakly!#REF!</f>
        <v>#REF!</v>
      </c>
      <c r="T47" s="55" t="e">
        <f>Weakly!J47+Weakly!#REF!+Weakly!#REF!+Weakly!#REF!+Weakly!#REF!</f>
        <v>#REF!</v>
      </c>
      <c r="U47" s="55" t="e">
        <f>Weakly!K47+Weakly!#REF!+Weakly!#REF!+Weakly!#REF!+Weakly!#REF!</f>
        <v>#REF!</v>
      </c>
      <c r="V47" s="25"/>
      <c r="W47" s="56"/>
      <c r="X47" s="30"/>
      <c r="Y47" s="58"/>
    </row>
    <row r="48" spans="1:25" ht="30" x14ac:dyDescent="0.25">
      <c r="A48" s="1">
        <v>42</v>
      </c>
      <c r="B48" s="1">
        <v>25</v>
      </c>
      <c r="C48" s="14" t="s">
        <v>48</v>
      </c>
      <c r="D48" s="12" t="s">
        <v>107</v>
      </c>
      <c r="E48" s="10" t="s">
        <v>66</v>
      </c>
      <c r="F48" s="75">
        <f>Weakly!F48</f>
        <v>71</v>
      </c>
      <c r="G48" s="133">
        <f>Weakly!L48</f>
        <v>48</v>
      </c>
      <c r="H48" s="78">
        <v>0</v>
      </c>
      <c r="I48" s="79">
        <v>0</v>
      </c>
      <c r="J48" s="80">
        <v>0</v>
      </c>
      <c r="K48" s="81">
        <v>0</v>
      </c>
      <c r="L48" s="81">
        <v>0</v>
      </c>
      <c r="M48" s="32" t="s">
        <v>161</v>
      </c>
      <c r="N48" s="87" t="e">
        <f>Weakly!F48+Weakly!#REF!+Weakly!#REF!+Weakly!#REF!+Weakly!#REF!</f>
        <v>#REF!</v>
      </c>
      <c r="O48" s="87" t="e">
        <f>Weakly!L48+Weakly!#REF!+Weakly!#REF!+Weakly!#REF!+Weakly!#REF!</f>
        <v>#REF!</v>
      </c>
      <c r="P48" s="88" t="e">
        <f t="shared" si="1"/>
        <v>#REF!</v>
      </c>
      <c r="Q48" s="68" t="e">
        <f>Weakly!G48+Weakly!#REF!+Weakly!#REF!+Weakly!#REF!+Weakly!#REF!</f>
        <v>#REF!</v>
      </c>
      <c r="R48" s="53" t="e">
        <f>Weakly!H48+Weakly!#REF!+Weakly!#REF!+Weakly!#REF!+Weakly!#REF!</f>
        <v>#REF!</v>
      </c>
      <c r="S48" s="54" t="e">
        <f>Weakly!I48+Weakly!#REF!+Weakly!#REF!+Weakly!#REF!+Weakly!#REF!</f>
        <v>#REF!</v>
      </c>
      <c r="T48" s="55" t="e">
        <f>Weakly!J48+Weakly!#REF!+Weakly!#REF!+Weakly!#REF!+Weakly!#REF!</f>
        <v>#REF!</v>
      </c>
      <c r="U48" s="55" t="e">
        <f>Weakly!K48+Weakly!#REF!+Weakly!#REF!+Weakly!#REF!+Weakly!#REF!</f>
        <v>#REF!</v>
      </c>
      <c r="V48" s="25"/>
      <c r="W48" s="56"/>
      <c r="X48" s="30"/>
      <c r="Y48" s="58"/>
    </row>
    <row r="49" spans="1:25" ht="30" x14ac:dyDescent="0.25">
      <c r="A49" s="1">
        <v>43</v>
      </c>
      <c r="B49" s="1">
        <v>26</v>
      </c>
      <c r="C49" s="14" t="s">
        <v>49</v>
      </c>
      <c r="D49" s="12" t="s">
        <v>107</v>
      </c>
      <c r="E49" s="10" t="s">
        <v>66</v>
      </c>
      <c r="F49" s="75">
        <f>Weakly!F49</f>
        <v>55</v>
      </c>
      <c r="G49" s="133">
        <f>Weakly!L49</f>
        <v>48</v>
      </c>
      <c r="H49" s="78">
        <v>0</v>
      </c>
      <c r="I49" s="79">
        <v>1</v>
      </c>
      <c r="J49" s="80">
        <v>0</v>
      </c>
      <c r="K49" s="81">
        <v>1</v>
      </c>
      <c r="L49" s="81">
        <v>0</v>
      </c>
      <c r="M49" s="92" t="s">
        <v>167</v>
      </c>
      <c r="N49" s="87" t="e">
        <f>Weakly!F49+Weakly!#REF!+Weakly!#REF!+Weakly!#REF!+Weakly!#REF!</f>
        <v>#REF!</v>
      </c>
      <c r="O49" s="87" t="e">
        <f>Weakly!L49+Weakly!#REF!+Weakly!#REF!+Weakly!#REF!+Weakly!#REF!</f>
        <v>#REF!</v>
      </c>
      <c r="P49" s="88" t="e">
        <f t="shared" si="1"/>
        <v>#REF!</v>
      </c>
      <c r="Q49" s="52" t="e">
        <f>Weakly!G49+Weakly!#REF!+Weakly!#REF!+Weakly!#REF!+Weakly!#REF!</f>
        <v>#REF!</v>
      </c>
      <c r="R49" s="53" t="e">
        <f>Weakly!H49+Weakly!#REF!+Weakly!#REF!+Weakly!#REF!+Weakly!#REF!</f>
        <v>#REF!</v>
      </c>
      <c r="S49" s="54" t="e">
        <f>Weakly!I49+Weakly!#REF!+Weakly!#REF!+Weakly!#REF!+Weakly!#REF!</f>
        <v>#REF!</v>
      </c>
      <c r="T49" s="55" t="e">
        <f>Weakly!J49+Weakly!#REF!+Weakly!#REF!+Weakly!#REF!+Weakly!#REF!</f>
        <v>#REF!</v>
      </c>
      <c r="U49" s="55" t="e">
        <f>Weakly!K49+Weakly!#REF!+Weakly!#REF!+Weakly!#REF!+Weakly!#REF!</f>
        <v>#REF!</v>
      </c>
      <c r="V49" s="25"/>
      <c r="W49" s="56"/>
      <c r="X49" s="30"/>
      <c r="Y49" s="58"/>
    </row>
    <row r="50" spans="1:25" x14ac:dyDescent="0.25">
      <c r="A50" s="1">
        <v>44</v>
      </c>
      <c r="B50" s="1">
        <v>186</v>
      </c>
      <c r="C50" s="18" t="s">
        <v>50</v>
      </c>
      <c r="D50" s="12" t="s">
        <v>107</v>
      </c>
      <c r="E50" s="10" t="s">
        <v>66</v>
      </c>
      <c r="F50" s="75">
        <f>Weakly!F50</f>
        <v>36</v>
      </c>
      <c r="G50" s="133">
        <f>Weakly!L50</f>
        <v>48</v>
      </c>
      <c r="H50" s="78">
        <v>0</v>
      </c>
      <c r="I50" s="79">
        <v>0</v>
      </c>
      <c r="J50" s="80">
        <v>0</v>
      </c>
      <c r="K50" s="81">
        <v>1</v>
      </c>
      <c r="L50" s="81">
        <v>0</v>
      </c>
      <c r="M50" s="32"/>
      <c r="N50" s="87" t="e">
        <f>Weakly!F50+Weakly!#REF!+Weakly!#REF!+Weakly!#REF!+Weakly!#REF!</f>
        <v>#REF!</v>
      </c>
      <c r="O50" s="87" t="e">
        <f>Weakly!L50+Weakly!#REF!+Weakly!#REF!+Weakly!#REF!+Weakly!#REF!</f>
        <v>#REF!</v>
      </c>
      <c r="P50" s="88" t="e">
        <f t="shared" si="1"/>
        <v>#REF!</v>
      </c>
      <c r="Q50" s="52" t="e">
        <f>Weakly!G50+Weakly!#REF!+Weakly!#REF!+Weakly!#REF!+Weakly!#REF!</f>
        <v>#REF!</v>
      </c>
      <c r="R50" s="53" t="e">
        <f>Weakly!H50+Weakly!#REF!+Weakly!#REF!+Weakly!#REF!+Weakly!#REF!</f>
        <v>#REF!</v>
      </c>
      <c r="S50" s="54" t="e">
        <f>Weakly!I50+Weakly!#REF!+Weakly!#REF!+Weakly!#REF!+Weakly!#REF!</f>
        <v>#REF!</v>
      </c>
      <c r="T50" s="55" t="e">
        <f>Weakly!J50+Weakly!#REF!+Weakly!#REF!+Weakly!#REF!+Weakly!#REF!</f>
        <v>#REF!</v>
      </c>
      <c r="U50" s="55" t="e">
        <f>Weakly!K50+Weakly!#REF!+Weakly!#REF!+Weakly!#REF!+Weakly!#REF!</f>
        <v>#REF!</v>
      </c>
      <c r="V50" s="25"/>
      <c r="W50" s="56"/>
      <c r="X50" s="30"/>
      <c r="Y50" s="58"/>
    </row>
    <row r="51" spans="1:25" x14ac:dyDescent="0.25">
      <c r="A51" s="1">
        <v>45</v>
      </c>
      <c r="B51" s="1">
        <v>85</v>
      </c>
      <c r="C51" s="15" t="s">
        <v>51</v>
      </c>
      <c r="D51" s="12" t="s">
        <v>107</v>
      </c>
      <c r="E51" s="10" t="s">
        <v>66</v>
      </c>
      <c r="F51" s="75">
        <f>Weakly!F51</f>
        <v>48</v>
      </c>
      <c r="G51" s="133">
        <f>Weakly!L51</f>
        <v>48</v>
      </c>
      <c r="H51" s="78">
        <v>0</v>
      </c>
      <c r="I51" s="79">
        <v>0</v>
      </c>
      <c r="J51" s="80">
        <v>0</v>
      </c>
      <c r="K51" s="81">
        <v>1</v>
      </c>
      <c r="L51" s="81">
        <v>0</v>
      </c>
      <c r="M51" s="35"/>
      <c r="N51" s="87" t="e">
        <f>Weakly!F51+Weakly!#REF!+Weakly!#REF!+Weakly!#REF!+Weakly!#REF!</f>
        <v>#REF!</v>
      </c>
      <c r="O51" s="87" t="e">
        <f>Weakly!L51+Weakly!#REF!+Weakly!#REF!+Weakly!#REF!+Weakly!#REF!</f>
        <v>#REF!</v>
      </c>
      <c r="P51" s="88" t="e">
        <f t="shared" si="1"/>
        <v>#REF!</v>
      </c>
      <c r="Q51" s="52" t="e">
        <f>Weakly!G51+Weakly!#REF!+Weakly!#REF!+Weakly!#REF!+Weakly!#REF!</f>
        <v>#REF!</v>
      </c>
      <c r="R51" s="53" t="e">
        <f>Weakly!H51+Weakly!#REF!+Weakly!#REF!+Weakly!#REF!+Weakly!#REF!</f>
        <v>#REF!</v>
      </c>
      <c r="S51" s="54" t="e">
        <f>Weakly!I51+Weakly!#REF!+Weakly!#REF!+Weakly!#REF!+Weakly!#REF!</f>
        <v>#REF!</v>
      </c>
      <c r="T51" s="55" t="e">
        <f>Weakly!J51+Weakly!#REF!+Weakly!#REF!+Weakly!#REF!+Weakly!#REF!</f>
        <v>#REF!</v>
      </c>
      <c r="U51" s="55" t="e">
        <f>Weakly!K51+Weakly!#REF!+Weakly!#REF!+Weakly!#REF!+Weakly!#REF!</f>
        <v>#REF!</v>
      </c>
      <c r="V51" s="25"/>
      <c r="W51" s="56"/>
      <c r="X51" s="30"/>
      <c r="Y51" s="58"/>
    </row>
    <row r="52" spans="1:25" ht="30" x14ac:dyDescent="0.25">
      <c r="A52" s="1">
        <v>46</v>
      </c>
      <c r="B52" s="1">
        <v>66</v>
      </c>
      <c r="C52" s="15" t="s">
        <v>52</v>
      </c>
      <c r="D52" s="12" t="s">
        <v>107</v>
      </c>
      <c r="E52" s="10" t="s">
        <v>66</v>
      </c>
      <c r="F52" s="75">
        <f>Weakly!F52</f>
        <v>27</v>
      </c>
      <c r="G52" s="133">
        <f>Weakly!L52</f>
        <v>32</v>
      </c>
      <c r="H52" s="78">
        <v>0</v>
      </c>
      <c r="I52" s="79">
        <v>0</v>
      </c>
      <c r="J52" s="80">
        <v>2</v>
      </c>
      <c r="K52" s="81">
        <v>1</v>
      </c>
      <c r="L52" s="81">
        <v>0</v>
      </c>
      <c r="M52" s="32" t="s">
        <v>166</v>
      </c>
      <c r="N52" s="87" t="e">
        <f>Weakly!F52+Weakly!#REF!+Weakly!#REF!+Weakly!#REF!+Weakly!#REF!</f>
        <v>#REF!</v>
      </c>
      <c r="O52" s="87" t="e">
        <f>Weakly!L52+Weakly!#REF!+Weakly!#REF!+Weakly!#REF!+Weakly!#REF!</f>
        <v>#REF!</v>
      </c>
      <c r="P52" s="88" t="e">
        <f t="shared" si="1"/>
        <v>#REF!</v>
      </c>
      <c r="Q52" s="68" t="e">
        <f>Weakly!G52+Weakly!#REF!+Weakly!#REF!+Weakly!#REF!+Weakly!#REF!</f>
        <v>#REF!</v>
      </c>
      <c r="R52" s="53" t="e">
        <f>Weakly!H52+Weakly!#REF!+Weakly!#REF!+Weakly!#REF!+Weakly!#REF!</f>
        <v>#REF!</v>
      </c>
      <c r="S52" s="54" t="e">
        <f>Weakly!I52+Weakly!#REF!+Weakly!#REF!+Weakly!#REF!+Weakly!#REF!</f>
        <v>#REF!</v>
      </c>
      <c r="T52" s="55" t="e">
        <f>Weakly!J52+Weakly!#REF!+Weakly!#REF!+Weakly!#REF!+Weakly!#REF!</f>
        <v>#REF!</v>
      </c>
      <c r="U52" s="55" t="e">
        <f>Weakly!K52+Weakly!#REF!+Weakly!#REF!+Weakly!#REF!+Weakly!#REF!</f>
        <v>#REF!</v>
      </c>
      <c r="V52" s="25"/>
      <c r="W52" s="56"/>
      <c r="X52" s="30"/>
      <c r="Y52" s="58"/>
    </row>
    <row r="53" spans="1:25" x14ac:dyDescent="0.25">
      <c r="A53" s="1">
        <v>47</v>
      </c>
      <c r="B53" s="1">
        <v>7</v>
      </c>
      <c r="C53" s="18" t="s">
        <v>53</v>
      </c>
      <c r="D53" s="12" t="s">
        <v>107</v>
      </c>
      <c r="E53" s="10" t="s">
        <v>66</v>
      </c>
      <c r="F53" s="75">
        <f>Weakly!F53</f>
        <v>46</v>
      </c>
      <c r="G53" s="133">
        <f>Weakly!L53</f>
        <v>48</v>
      </c>
      <c r="H53" s="78">
        <v>0</v>
      </c>
      <c r="I53" s="79">
        <v>0</v>
      </c>
      <c r="J53" s="80">
        <v>0</v>
      </c>
      <c r="K53" s="81">
        <v>1</v>
      </c>
      <c r="L53" s="81">
        <v>0</v>
      </c>
      <c r="M53" s="35"/>
      <c r="N53" s="87" t="e">
        <f>Weakly!F53+Weakly!#REF!+Weakly!#REF!+Weakly!#REF!+Weakly!#REF!</f>
        <v>#REF!</v>
      </c>
      <c r="O53" s="87" t="e">
        <f>Weakly!L53+Weakly!#REF!+Weakly!#REF!+Weakly!#REF!+Weakly!#REF!</f>
        <v>#REF!</v>
      </c>
      <c r="P53" s="88" t="e">
        <f t="shared" si="1"/>
        <v>#REF!</v>
      </c>
      <c r="Q53" s="68" t="e">
        <f>Weakly!G53+Weakly!#REF!+Weakly!#REF!+Weakly!#REF!+Weakly!#REF!</f>
        <v>#REF!</v>
      </c>
      <c r="R53" s="53" t="e">
        <f>Weakly!H53+Weakly!#REF!+Weakly!#REF!+Weakly!#REF!+Weakly!#REF!</f>
        <v>#REF!</v>
      </c>
      <c r="S53" s="54" t="e">
        <f>Weakly!I53+Weakly!#REF!+Weakly!#REF!+Weakly!#REF!+Weakly!#REF!</f>
        <v>#REF!</v>
      </c>
      <c r="T53" s="55" t="e">
        <f>Weakly!J53+Weakly!#REF!+Weakly!#REF!+Weakly!#REF!+Weakly!#REF!</f>
        <v>#REF!</v>
      </c>
      <c r="U53" s="55" t="e">
        <f>Weakly!K53+Weakly!#REF!+Weakly!#REF!+Weakly!#REF!+Weakly!#REF!</f>
        <v>#REF!</v>
      </c>
      <c r="V53" s="25"/>
      <c r="W53" s="56"/>
      <c r="X53" s="30"/>
      <c r="Y53" s="58"/>
    </row>
    <row r="54" spans="1:25" x14ac:dyDescent="0.25">
      <c r="A54" s="1">
        <v>48</v>
      </c>
      <c r="B54" s="1">
        <v>110</v>
      </c>
      <c r="C54" s="14" t="s">
        <v>54</v>
      </c>
      <c r="D54" s="12" t="s">
        <v>107</v>
      </c>
      <c r="E54" s="10" t="s">
        <v>66</v>
      </c>
      <c r="F54" s="75">
        <f>Weakly!F54</f>
        <v>36</v>
      </c>
      <c r="G54" s="133">
        <f>Weakly!L54</f>
        <v>48</v>
      </c>
      <c r="H54" s="78">
        <v>0</v>
      </c>
      <c r="I54" s="79">
        <v>0</v>
      </c>
      <c r="J54" s="80">
        <v>0</v>
      </c>
      <c r="K54" s="81">
        <v>1</v>
      </c>
      <c r="L54" s="81">
        <v>0</v>
      </c>
      <c r="M54" s="32"/>
      <c r="N54" s="87" t="e">
        <f>Weakly!F54+Weakly!#REF!+Weakly!#REF!+Weakly!#REF!+Weakly!#REF!</f>
        <v>#REF!</v>
      </c>
      <c r="O54" s="87" t="e">
        <f>Weakly!L54+Weakly!#REF!+Weakly!#REF!+Weakly!#REF!+Weakly!#REF!</f>
        <v>#REF!</v>
      </c>
      <c r="P54" s="88" t="e">
        <f t="shared" si="1"/>
        <v>#REF!</v>
      </c>
      <c r="Q54" s="52" t="e">
        <f>Weakly!G54+Weakly!#REF!+Weakly!#REF!+Weakly!#REF!+Weakly!#REF!</f>
        <v>#REF!</v>
      </c>
      <c r="R54" s="53" t="e">
        <f>Weakly!H54+Weakly!#REF!+Weakly!#REF!+Weakly!#REF!+Weakly!#REF!</f>
        <v>#REF!</v>
      </c>
      <c r="S54" s="54" t="e">
        <f>Weakly!I54+Weakly!#REF!+Weakly!#REF!+Weakly!#REF!+Weakly!#REF!</f>
        <v>#REF!</v>
      </c>
      <c r="T54" s="55" t="e">
        <f>Weakly!J54+Weakly!#REF!+Weakly!#REF!+Weakly!#REF!+Weakly!#REF!</f>
        <v>#REF!</v>
      </c>
      <c r="U54" s="55" t="e">
        <f>Weakly!K54+Weakly!#REF!+Weakly!#REF!+Weakly!#REF!+Weakly!#REF!</f>
        <v>#REF!</v>
      </c>
      <c r="V54" s="25"/>
      <c r="W54" s="56"/>
      <c r="X54" s="30"/>
      <c r="Y54" s="58"/>
    </row>
    <row r="55" spans="1:25" x14ac:dyDescent="0.25">
      <c r="A55" s="1">
        <v>49</v>
      </c>
      <c r="B55" s="1">
        <v>179</v>
      </c>
      <c r="C55" s="18" t="s">
        <v>55</v>
      </c>
      <c r="D55" s="12" t="s">
        <v>107</v>
      </c>
      <c r="E55" s="10" t="s">
        <v>66</v>
      </c>
      <c r="F55" s="75">
        <f>Weakly!F55</f>
        <v>47</v>
      </c>
      <c r="G55" s="133">
        <f>Weakly!L55</f>
        <v>48</v>
      </c>
      <c r="H55" s="78">
        <v>0</v>
      </c>
      <c r="I55" s="79">
        <v>0</v>
      </c>
      <c r="J55" s="80">
        <v>0</v>
      </c>
      <c r="K55" s="81">
        <v>1</v>
      </c>
      <c r="L55" s="81">
        <v>0</v>
      </c>
      <c r="M55" s="32"/>
      <c r="N55" s="87" t="e">
        <f>Weakly!F55+Weakly!#REF!+Weakly!#REF!+Weakly!#REF!+Weakly!#REF!</f>
        <v>#REF!</v>
      </c>
      <c r="O55" s="87" t="e">
        <f>Weakly!L55+Weakly!#REF!+Weakly!#REF!+Weakly!#REF!+Weakly!#REF!</f>
        <v>#REF!</v>
      </c>
      <c r="P55" s="88" t="e">
        <f t="shared" si="1"/>
        <v>#REF!</v>
      </c>
      <c r="Q55" s="52" t="e">
        <f>Weakly!G55+Weakly!#REF!+Weakly!#REF!+Weakly!#REF!+Weakly!#REF!</f>
        <v>#REF!</v>
      </c>
      <c r="R55" s="53" t="e">
        <f>Weakly!H55+Weakly!#REF!+Weakly!#REF!+Weakly!#REF!+Weakly!#REF!</f>
        <v>#REF!</v>
      </c>
      <c r="S55" s="54" t="e">
        <f>Weakly!I55+Weakly!#REF!+Weakly!#REF!+Weakly!#REF!+Weakly!#REF!</f>
        <v>#REF!</v>
      </c>
      <c r="T55" s="55" t="e">
        <f>Weakly!J55+Weakly!#REF!+Weakly!#REF!+Weakly!#REF!+Weakly!#REF!</f>
        <v>#REF!</v>
      </c>
      <c r="U55" s="55" t="e">
        <f>Weakly!K55+Weakly!#REF!+Weakly!#REF!+Weakly!#REF!+Weakly!#REF!</f>
        <v>#REF!</v>
      </c>
      <c r="V55" s="25"/>
      <c r="W55" s="56"/>
      <c r="X55" s="30"/>
      <c r="Y55" s="58"/>
    </row>
    <row r="56" spans="1:25" x14ac:dyDescent="0.25">
      <c r="A56" s="1">
        <v>50</v>
      </c>
      <c r="B56" s="1">
        <v>187</v>
      </c>
      <c r="C56" s="18" t="s">
        <v>56</v>
      </c>
      <c r="D56" s="12" t="s">
        <v>107</v>
      </c>
      <c r="E56" s="10" t="s">
        <v>66</v>
      </c>
      <c r="F56" s="75">
        <f>Weakly!F56</f>
        <v>58</v>
      </c>
      <c r="G56" s="133">
        <f>Weakly!L56</f>
        <v>48</v>
      </c>
      <c r="H56" s="78">
        <v>0</v>
      </c>
      <c r="I56" s="79">
        <v>0</v>
      </c>
      <c r="J56" s="80">
        <v>0</v>
      </c>
      <c r="K56" s="81">
        <v>1</v>
      </c>
      <c r="L56" s="81">
        <v>0</v>
      </c>
      <c r="M56" s="35"/>
      <c r="N56" s="87" t="e">
        <f>Weakly!F56+Weakly!#REF!+Weakly!#REF!+Weakly!#REF!+Weakly!#REF!</f>
        <v>#REF!</v>
      </c>
      <c r="O56" s="87" t="e">
        <f>Weakly!L56+Weakly!#REF!+Weakly!#REF!+Weakly!#REF!+Weakly!#REF!</f>
        <v>#REF!</v>
      </c>
      <c r="P56" s="88" t="e">
        <f t="shared" si="1"/>
        <v>#REF!</v>
      </c>
      <c r="Q56" s="52" t="e">
        <f>Weakly!G56+Weakly!#REF!+Weakly!#REF!+Weakly!#REF!+Weakly!#REF!</f>
        <v>#REF!</v>
      </c>
      <c r="R56" s="53" t="e">
        <f>Weakly!H56+Weakly!#REF!+Weakly!#REF!+Weakly!#REF!+Weakly!#REF!</f>
        <v>#REF!</v>
      </c>
      <c r="S56" s="54" t="e">
        <f>Weakly!I56+Weakly!#REF!+Weakly!#REF!+Weakly!#REF!+Weakly!#REF!</f>
        <v>#REF!</v>
      </c>
      <c r="T56" s="55" t="e">
        <f>Weakly!J56+Weakly!#REF!+Weakly!#REF!+Weakly!#REF!+Weakly!#REF!</f>
        <v>#REF!</v>
      </c>
      <c r="U56" s="55" t="e">
        <f>Weakly!K56+Weakly!#REF!+Weakly!#REF!+Weakly!#REF!+Weakly!#REF!</f>
        <v>#REF!</v>
      </c>
      <c r="V56" s="25"/>
      <c r="W56" s="56"/>
      <c r="X56" s="30"/>
      <c r="Y56" s="58"/>
    </row>
    <row r="57" spans="1:25" ht="30" x14ac:dyDescent="0.25">
      <c r="A57" s="1">
        <v>51</v>
      </c>
      <c r="B57" s="1">
        <v>188</v>
      </c>
      <c r="C57" s="18" t="s">
        <v>57</v>
      </c>
      <c r="D57" s="12" t="s">
        <v>107</v>
      </c>
      <c r="E57" s="10" t="s">
        <v>66</v>
      </c>
      <c r="F57" s="75">
        <f>Weakly!F57</f>
        <v>0</v>
      </c>
      <c r="G57" s="133">
        <f>Weakly!L57</f>
        <v>48</v>
      </c>
      <c r="H57" s="78">
        <v>0</v>
      </c>
      <c r="I57" s="79">
        <v>3</v>
      </c>
      <c r="J57" s="80">
        <v>0</v>
      </c>
      <c r="K57" s="81">
        <v>0</v>
      </c>
      <c r="L57" s="81">
        <v>0</v>
      </c>
      <c r="M57" s="35" t="s">
        <v>169</v>
      </c>
      <c r="N57" s="87" t="e">
        <f>Weakly!F57+Weakly!#REF!+Weakly!#REF!+Weakly!#REF!+Weakly!#REF!</f>
        <v>#REF!</v>
      </c>
      <c r="O57" s="87" t="e">
        <f>Weakly!L57+Weakly!#REF!+Weakly!#REF!+Weakly!#REF!+Weakly!#REF!</f>
        <v>#REF!</v>
      </c>
      <c r="P57" s="88" t="e">
        <f t="shared" ref="P57:P58" si="4">O57-N57</f>
        <v>#REF!</v>
      </c>
      <c r="Q57" s="68" t="e">
        <f>Weakly!G57+Weakly!#REF!+Weakly!#REF!+Weakly!#REF!+Weakly!#REF!</f>
        <v>#REF!</v>
      </c>
      <c r="R57" s="53" t="e">
        <f>Weakly!H57+Weakly!#REF!+Weakly!#REF!+Weakly!#REF!+Weakly!#REF!</f>
        <v>#REF!</v>
      </c>
      <c r="S57" s="54" t="e">
        <f>Weakly!I57+Weakly!#REF!+Weakly!#REF!+Weakly!#REF!+Weakly!#REF!</f>
        <v>#REF!</v>
      </c>
      <c r="T57" s="55" t="e">
        <f>Weakly!J57+Weakly!#REF!+Weakly!#REF!+Weakly!#REF!+Weakly!#REF!</f>
        <v>#REF!</v>
      </c>
      <c r="U57" s="55" t="e">
        <f>Weakly!K57+Weakly!#REF!+Weakly!#REF!+Weakly!#REF!+Weakly!#REF!</f>
        <v>#REF!</v>
      </c>
      <c r="V57" s="25"/>
      <c r="W57" s="56"/>
      <c r="X57" s="30"/>
      <c r="Y57" s="58"/>
    </row>
    <row r="58" spans="1:25" x14ac:dyDescent="0.25">
      <c r="A58" s="1">
        <v>52</v>
      </c>
      <c r="B58" s="1">
        <v>129</v>
      </c>
      <c r="C58" s="18" t="s">
        <v>145</v>
      </c>
      <c r="D58" s="12" t="s">
        <v>107</v>
      </c>
      <c r="E58" s="10" t="s">
        <v>66</v>
      </c>
      <c r="F58" s="75">
        <f>Weakly!F58</f>
        <v>50</v>
      </c>
      <c r="G58" s="133">
        <f>Weakly!L58</f>
        <v>48</v>
      </c>
      <c r="H58" s="78">
        <v>0</v>
      </c>
      <c r="I58" s="79">
        <v>0</v>
      </c>
      <c r="J58" s="80">
        <v>0</v>
      </c>
      <c r="K58" s="81">
        <v>1</v>
      </c>
      <c r="L58" s="81">
        <v>0</v>
      </c>
      <c r="M58" s="35"/>
      <c r="N58" s="87" t="e">
        <f>Weakly!F58+Weakly!#REF!+Weakly!#REF!+Weakly!#REF!+Weakly!#REF!</f>
        <v>#REF!</v>
      </c>
      <c r="O58" s="87" t="e">
        <f>Weakly!L58+Weakly!#REF!+Weakly!#REF!+Weakly!#REF!+Weakly!#REF!</f>
        <v>#REF!</v>
      </c>
      <c r="P58" s="88" t="e">
        <f t="shared" si="4"/>
        <v>#REF!</v>
      </c>
      <c r="Q58" s="68" t="e">
        <f>Weakly!G58+Weakly!#REF!+Weakly!#REF!+Weakly!#REF!+Weakly!#REF!</f>
        <v>#REF!</v>
      </c>
      <c r="R58" s="53" t="e">
        <f>Weakly!H58+Weakly!#REF!+Weakly!#REF!+Weakly!#REF!+Weakly!#REF!</f>
        <v>#REF!</v>
      </c>
      <c r="S58" s="54" t="e">
        <f>Weakly!I58+Weakly!#REF!+Weakly!#REF!+Weakly!#REF!+Weakly!#REF!</f>
        <v>#REF!</v>
      </c>
      <c r="T58" s="55" t="e">
        <f>Weakly!J58+Weakly!#REF!+Weakly!#REF!+Weakly!#REF!+Weakly!#REF!</f>
        <v>#REF!</v>
      </c>
      <c r="U58" s="55" t="e">
        <f>Weakly!K58+Weakly!#REF!+Weakly!#REF!+Weakly!#REF!+Weakly!#REF!</f>
        <v>#REF!</v>
      </c>
      <c r="V58" s="25"/>
      <c r="W58" s="56"/>
      <c r="X58" s="30"/>
      <c r="Y58" s="58"/>
    </row>
    <row r="59" spans="1:25" ht="60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75">
        <f>Weakly!F59</f>
        <v>3</v>
      </c>
      <c r="G59" s="133">
        <f>Weakly!L59</f>
        <v>48</v>
      </c>
      <c r="H59" s="78">
        <v>0</v>
      </c>
      <c r="I59" s="79">
        <v>0</v>
      </c>
      <c r="J59" s="80">
        <v>0</v>
      </c>
      <c r="K59" s="81">
        <v>0</v>
      </c>
      <c r="L59" s="81">
        <v>0</v>
      </c>
      <c r="M59" s="32" t="s">
        <v>170</v>
      </c>
      <c r="N59" s="87" t="e">
        <f>Weakly!F59+Weakly!#REF!+Weakly!#REF!+Weakly!#REF!+Weakly!#REF!</f>
        <v>#REF!</v>
      </c>
      <c r="O59" s="87" t="e">
        <f>Weakly!L59+Weakly!#REF!+Weakly!#REF!+Weakly!#REF!+Weakly!#REF!</f>
        <v>#REF!</v>
      </c>
      <c r="P59" s="88" t="e">
        <f t="shared" si="1"/>
        <v>#REF!</v>
      </c>
      <c r="Q59" s="52" t="e">
        <f>Weakly!G59+Weakly!#REF!+Weakly!#REF!+Weakly!#REF!+Weakly!#REF!</f>
        <v>#REF!</v>
      </c>
      <c r="R59" s="53" t="e">
        <f>Weakly!H59+Weakly!#REF!+Weakly!#REF!+Weakly!#REF!+Weakly!#REF!</f>
        <v>#REF!</v>
      </c>
      <c r="S59" s="54" t="e">
        <f>Weakly!I59+Weakly!#REF!+Weakly!#REF!+Weakly!#REF!+Weakly!#REF!</f>
        <v>#REF!</v>
      </c>
      <c r="T59" s="55" t="e">
        <f>Weakly!J59+Weakly!#REF!+Weakly!#REF!+Weakly!#REF!+Weakly!#REF!</f>
        <v>#REF!</v>
      </c>
      <c r="U59" s="55" t="e">
        <f>Weakly!K59+Weakly!#REF!+Weakly!#REF!+Weakly!#REF!+Weakly!#REF!</f>
        <v>#REF!</v>
      </c>
      <c r="V59" s="25"/>
      <c r="W59" s="56"/>
      <c r="X59" s="30"/>
      <c r="Y59" s="58"/>
    </row>
    <row r="60" spans="1:25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75">
        <f>Weakly!F60</f>
        <v>51</v>
      </c>
      <c r="G60" s="133">
        <f>Weakly!L60</f>
        <v>48</v>
      </c>
      <c r="H60" s="78">
        <v>0</v>
      </c>
      <c r="I60" s="79">
        <v>0</v>
      </c>
      <c r="J60" s="80">
        <v>0</v>
      </c>
      <c r="K60" s="81">
        <v>0</v>
      </c>
      <c r="L60" s="81">
        <v>0</v>
      </c>
      <c r="M60" s="32"/>
      <c r="N60" s="87" t="e">
        <f>Weakly!F60+Weakly!#REF!+Weakly!#REF!+Weakly!#REF!+Weakly!#REF!</f>
        <v>#REF!</v>
      </c>
      <c r="O60" s="87" t="e">
        <f>Weakly!L60+Weakly!#REF!+Weakly!#REF!+Weakly!#REF!+Weakly!#REF!</f>
        <v>#REF!</v>
      </c>
      <c r="P60" s="88" t="e">
        <f t="shared" si="1"/>
        <v>#REF!</v>
      </c>
      <c r="Q60" s="52" t="e">
        <f>Weakly!G60+Weakly!#REF!+Weakly!#REF!+Weakly!#REF!+Weakly!#REF!</f>
        <v>#REF!</v>
      </c>
      <c r="R60" s="53" t="e">
        <f>Weakly!H60+Weakly!#REF!+Weakly!#REF!+Weakly!#REF!+Weakly!#REF!</f>
        <v>#REF!</v>
      </c>
      <c r="S60" s="54" t="e">
        <f>Weakly!I60+Weakly!#REF!+Weakly!#REF!+Weakly!#REF!+Weakly!#REF!</f>
        <v>#REF!</v>
      </c>
      <c r="T60" s="55" t="e">
        <f>Weakly!J60+Weakly!#REF!+Weakly!#REF!+Weakly!#REF!+Weakly!#REF!</f>
        <v>#REF!</v>
      </c>
      <c r="U60" s="55" t="e">
        <f>Weakly!K60+Weakly!#REF!+Weakly!#REF!+Weakly!#REF!+Weakly!#REF!</f>
        <v>#REF!</v>
      </c>
      <c r="V60" s="25"/>
      <c r="W60" s="56"/>
      <c r="X60" s="30"/>
      <c r="Y60" s="58"/>
    </row>
    <row r="61" spans="1:25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75">
        <f>Weakly!F61</f>
        <v>58</v>
      </c>
      <c r="G61" s="133">
        <f>Weakly!L61</f>
        <v>48</v>
      </c>
      <c r="H61" s="78">
        <v>0</v>
      </c>
      <c r="I61" s="79">
        <v>0</v>
      </c>
      <c r="J61" s="80">
        <v>0</v>
      </c>
      <c r="K61" s="81">
        <v>0</v>
      </c>
      <c r="L61" s="81">
        <v>0</v>
      </c>
      <c r="M61" s="32"/>
      <c r="N61" s="87" t="e">
        <f>Weakly!F61+Weakly!#REF!+Weakly!#REF!+Weakly!#REF!+Weakly!#REF!</f>
        <v>#REF!</v>
      </c>
      <c r="O61" s="87" t="e">
        <f>Weakly!L61+Weakly!#REF!+Weakly!#REF!+Weakly!#REF!+Weakly!#REF!</f>
        <v>#REF!</v>
      </c>
      <c r="P61" s="88" t="e">
        <f t="shared" si="1"/>
        <v>#REF!</v>
      </c>
      <c r="Q61" s="52" t="e">
        <f>Weakly!G61+Weakly!#REF!+Weakly!#REF!+Weakly!#REF!+Weakly!#REF!</f>
        <v>#REF!</v>
      </c>
      <c r="R61" s="53" t="e">
        <f>Weakly!H61+Weakly!#REF!+Weakly!#REF!+Weakly!#REF!+Weakly!#REF!</f>
        <v>#REF!</v>
      </c>
      <c r="S61" s="54" t="e">
        <f>Weakly!I61+Weakly!#REF!+Weakly!#REF!+Weakly!#REF!+Weakly!#REF!</f>
        <v>#REF!</v>
      </c>
      <c r="T61" s="55" t="e">
        <f>Weakly!J61+Weakly!#REF!+Weakly!#REF!+Weakly!#REF!+Weakly!#REF!</f>
        <v>#REF!</v>
      </c>
      <c r="U61" s="55" t="e">
        <f>Weakly!K61+Weakly!#REF!+Weakly!#REF!+Weakly!#REF!+Weakly!#REF!</f>
        <v>#REF!</v>
      </c>
      <c r="V61" s="25"/>
      <c r="W61" s="56"/>
      <c r="X61" s="30"/>
      <c r="Y61" s="58"/>
    </row>
    <row r="62" spans="1:25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75">
        <f>Weakly!F62</f>
        <v>57</v>
      </c>
      <c r="G62" s="133">
        <f>Weakly!L62</f>
        <v>48</v>
      </c>
      <c r="H62" s="78">
        <v>0</v>
      </c>
      <c r="I62" s="79">
        <v>0</v>
      </c>
      <c r="J62" s="80">
        <v>0</v>
      </c>
      <c r="K62" s="81">
        <v>0</v>
      </c>
      <c r="L62" s="81">
        <v>0</v>
      </c>
      <c r="M62" s="32"/>
      <c r="N62" s="87" t="e">
        <f>Weakly!F62+Weakly!#REF!+Weakly!#REF!+Weakly!#REF!+Weakly!#REF!</f>
        <v>#REF!</v>
      </c>
      <c r="O62" s="87" t="e">
        <f>Weakly!L62+Weakly!#REF!+Weakly!#REF!+Weakly!#REF!+Weakly!#REF!</f>
        <v>#REF!</v>
      </c>
      <c r="P62" s="88" t="e">
        <f t="shared" si="1"/>
        <v>#REF!</v>
      </c>
      <c r="Q62" s="68" t="e">
        <f>Weakly!G62+Weakly!#REF!+Weakly!#REF!+Weakly!#REF!+Weakly!#REF!</f>
        <v>#REF!</v>
      </c>
      <c r="R62" s="53" t="e">
        <f>Weakly!H62+Weakly!#REF!+Weakly!#REF!+Weakly!#REF!+Weakly!#REF!</f>
        <v>#REF!</v>
      </c>
      <c r="S62" s="54" t="e">
        <f>Weakly!I62+Weakly!#REF!+Weakly!#REF!+Weakly!#REF!+Weakly!#REF!</f>
        <v>#REF!</v>
      </c>
      <c r="T62" s="55" t="e">
        <f>Weakly!J62+Weakly!#REF!+Weakly!#REF!+Weakly!#REF!+Weakly!#REF!</f>
        <v>#REF!</v>
      </c>
      <c r="U62" s="55" t="e">
        <f>Weakly!K62+Weakly!#REF!+Weakly!#REF!+Weakly!#REF!+Weakly!#REF!</f>
        <v>#REF!</v>
      </c>
      <c r="V62" s="25"/>
      <c r="W62" s="56"/>
      <c r="X62" s="30"/>
      <c r="Y62" s="58"/>
    </row>
    <row r="63" spans="1:25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75">
        <f>Weakly!F63</f>
        <v>48</v>
      </c>
      <c r="G63" s="133">
        <f>Weakly!L63</f>
        <v>48</v>
      </c>
      <c r="H63" s="78">
        <v>0</v>
      </c>
      <c r="I63" s="79">
        <v>0</v>
      </c>
      <c r="J63" s="80">
        <v>0</v>
      </c>
      <c r="K63" s="81">
        <v>1</v>
      </c>
      <c r="L63" s="81">
        <v>0</v>
      </c>
      <c r="M63" s="32"/>
      <c r="N63" s="87" t="e">
        <f>Weakly!F63+Weakly!#REF!+Weakly!#REF!+Weakly!#REF!+Weakly!#REF!</f>
        <v>#REF!</v>
      </c>
      <c r="O63" s="87" t="e">
        <f>Weakly!L63+Weakly!#REF!+Weakly!#REF!+Weakly!#REF!+Weakly!#REF!</f>
        <v>#REF!</v>
      </c>
      <c r="P63" s="88" t="e">
        <f t="shared" si="1"/>
        <v>#REF!</v>
      </c>
      <c r="Q63" s="68" t="e">
        <f>Weakly!G63+Weakly!#REF!+Weakly!#REF!+Weakly!#REF!+Weakly!#REF!</f>
        <v>#REF!</v>
      </c>
      <c r="R63" s="53" t="e">
        <f>Weakly!H63+Weakly!#REF!+Weakly!#REF!+Weakly!#REF!+Weakly!#REF!</f>
        <v>#REF!</v>
      </c>
      <c r="S63" s="54" t="e">
        <f>Weakly!I63+Weakly!#REF!+Weakly!#REF!+Weakly!#REF!+Weakly!#REF!</f>
        <v>#REF!</v>
      </c>
      <c r="T63" s="55" t="e">
        <f>Weakly!J63+Weakly!#REF!+Weakly!#REF!+Weakly!#REF!+Weakly!#REF!</f>
        <v>#REF!</v>
      </c>
      <c r="U63" s="55" t="e">
        <f>Weakly!K63+Weakly!#REF!+Weakly!#REF!+Weakly!#REF!+Weakly!#REF!</f>
        <v>#REF!</v>
      </c>
      <c r="V63" s="25"/>
      <c r="W63" s="56"/>
      <c r="X63" s="30"/>
      <c r="Y63" s="58"/>
    </row>
    <row r="64" spans="1:25" x14ac:dyDescent="0.25">
      <c r="A64" s="1">
        <v>58</v>
      </c>
      <c r="B64" s="7">
        <v>225</v>
      </c>
      <c r="C64" s="16" t="s">
        <v>64</v>
      </c>
      <c r="D64" s="12" t="s">
        <v>107</v>
      </c>
      <c r="E64" s="10" t="s">
        <v>67</v>
      </c>
      <c r="F64" s="75">
        <f>Weakly!F64</f>
        <v>0</v>
      </c>
      <c r="G64" s="133">
        <f>Weakly!L64</f>
        <v>48</v>
      </c>
      <c r="H64" s="82">
        <v>0</v>
      </c>
      <c r="I64" s="83">
        <v>0</v>
      </c>
      <c r="J64" s="84">
        <v>0</v>
      </c>
      <c r="K64" s="85">
        <v>0</v>
      </c>
      <c r="L64" s="85">
        <v>0</v>
      </c>
      <c r="M64" s="35"/>
      <c r="N64" s="87" t="e">
        <f>Weakly!F64+Weakly!#REF!+Weakly!#REF!+Weakly!#REF!+Weakly!#REF!</f>
        <v>#REF!</v>
      </c>
      <c r="O64" s="87" t="e">
        <f>Weakly!L64+Weakly!#REF!+Weakly!#REF!+Weakly!#REF!+Weakly!#REF!</f>
        <v>#REF!</v>
      </c>
      <c r="P64" s="89" t="e">
        <f t="shared" ref="P64:P66" si="5">O64-N64</f>
        <v>#REF!</v>
      </c>
      <c r="Q64" s="52" t="e">
        <f>Weakly!G64+Weakly!#REF!+Weakly!#REF!+Weakly!#REF!+Weakly!#REF!</f>
        <v>#REF!</v>
      </c>
      <c r="R64" s="53" t="e">
        <f>Weakly!H64+Weakly!#REF!+Weakly!#REF!+Weakly!#REF!+Weakly!#REF!</f>
        <v>#REF!</v>
      </c>
      <c r="S64" s="54" t="e">
        <f>Weakly!I64+Weakly!#REF!+Weakly!#REF!+Weakly!#REF!+Weakly!#REF!</f>
        <v>#REF!</v>
      </c>
      <c r="T64" s="55" t="e">
        <f>Weakly!J64+Weakly!#REF!+Weakly!#REF!+Weakly!#REF!+Weakly!#REF!</f>
        <v>#REF!</v>
      </c>
      <c r="U64" s="55" t="e">
        <f>Weakly!K64+Weakly!#REF!+Weakly!#REF!+Weakly!#REF!+Weakly!#REF!</f>
        <v>#REF!</v>
      </c>
      <c r="V64" s="25"/>
      <c r="W64" s="60"/>
      <c r="X64" s="61"/>
      <c r="Y64" s="62"/>
    </row>
    <row r="65" spans="1:25" x14ac:dyDescent="0.25">
      <c r="A65" s="1">
        <v>59</v>
      </c>
      <c r="B65" s="7">
        <v>4</v>
      </c>
      <c r="C65" s="16" t="s">
        <v>150</v>
      </c>
      <c r="D65" s="11" t="s">
        <v>108</v>
      </c>
      <c r="E65" s="10" t="s">
        <v>149</v>
      </c>
      <c r="F65" s="75">
        <f>Weakly!F65</f>
        <v>0</v>
      </c>
      <c r="G65" s="133">
        <f>Weakly!L65</f>
        <v>48</v>
      </c>
      <c r="H65" s="82">
        <v>0</v>
      </c>
      <c r="I65" s="83">
        <v>0</v>
      </c>
      <c r="J65" s="84">
        <v>0</v>
      </c>
      <c r="K65" s="85">
        <v>0</v>
      </c>
      <c r="L65" s="85">
        <v>0</v>
      </c>
      <c r="M65" s="35"/>
      <c r="N65" s="87" t="e">
        <f>Weakly!F65+Weakly!#REF!+Weakly!#REF!+Weakly!#REF!+Weakly!#REF!</f>
        <v>#REF!</v>
      </c>
      <c r="O65" s="87" t="e">
        <f>Weakly!L65+Weakly!#REF!+Weakly!#REF!+Weakly!#REF!+Weakly!#REF!</f>
        <v>#REF!</v>
      </c>
      <c r="P65" s="88" t="e">
        <f t="shared" si="5"/>
        <v>#REF!</v>
      </c>
      <c r="Q65" s="52" t="e">
        <f>Weakly!G65+Weakly!#REF!+Weakly!#REF!+Weakly!#REF!+Weakly!#REF!</f>
        <v>#REF!</v>
      </c>
      <c r="R65" s="53" t="e">
        <f>Weakly!H65+Weakly!#REF!+Weakly!#REF!+Weakly!#REF!+Weakly!#REF!</f>
        <v>#REF!</v>
      </c>
      <c r="S65" s="54" t="e">
        <f>Weakly!I65+Weakly!#REF!+Weakly!#REF!+Weakly!#REF!+Weakly!#REF!</f>
        <v>#REF!</v>
      </c>
      <c r="T65" s="55" t="e">
        <f>Weakly!J65+Weakly!#REF!+Weakly!#REF!+Weakly!#REF!+Weakly!#REF!</f>
        <v>#REF!</v>
      </c>
      <c r="U65" s="55" t="e">
        <f>Weakly!K65+Weakly!#REF!+Weakly!#REF!+Weakly!#REF!+Weakly!#REF!</f>
        <v>#REF!</v>
      </c>
      <c r="V65" s="25"/>
      <c r="W65" s="56"/>
      <c r="X65" s="30"/>
      <c r="Y65" s="58"/>
    </row>
    <row r="66" spans="1:25" x14ac:dyDescent="0.25">
      <c r="A66" s="1">
        <v>60</v>
      </c>
      <c r="B66" s="7">
        <v>2</v>
      </c>
      <c r="C66" s="90" t="s">
        <v>146</v>
      </c>
      <c r="D66" s="11" t="s">
        <v>108</v>
      </c>
      <c r="E66" s="10" t="s">
        <v>147</v>
      </c>
      <c r="F66" s="75">
        <f>Weakly!F66</f>
        <v>0</v>
      </c>
      <c r="G66" s="133">
        <f>Weakly!L66</f>
        <v>48</v>
      </c>
      <c r="H66" s="82">
        <v>0</v>
      </c>
      <c r="I66" s="83">
        <v>0</v>
      </c>
      <c r="J66" s="84">
        <v>0</v>
      </c>
      <c r="K66" s="85">
        <v>0</v>
      </c>
      <c r="L66" s="85">
        <v>0</v>
      </c>
      <c r="M66" s="35"/>
      <c r="N66" s="87" t="e">
        <f>Weakly!F66+Weakly!#REF!+Weakly!#REF!+Weakly!#REF!+Weakly!#REF!</f>
        <v>#REF!</v>
      </c>
      <c r="O66" s="87" t="e">
        <f>Weakly!L66+Weakly!#REF!+Weakly!#REF!+Weakly!#REF!+Weakly!#REF!</f>
        <v>#REF!</v>
      </c>
      <c r="P66" s="89" t="e">
        <f t="shared" si="5"/>
        <v>#REF!</v>
      </c>
      <c r="Q66" s="52" t="e">
        <f>Weakly!G66+Weakly!#REF!+Weakly!#REF!+Weakly!#REF!+Weakly!#REF!</f>
        <v>#REF!</v>
      </c>
      <c r="R66" s="53" t="e">
        <f>Weakly!H66+Weakly!#REF!+Weakly!#REF!+Weakly!#REF!+Weakly!#REF!</f>
        <v>#REF!</v>
      </c>
      <c r="S66" s="54" t="e">
        <f>Weakly!I66+Weakly!#REF!+Weakly!#REF!+Weakly!#REF!+Weakly!#REF!</f>
        <v>#REF!</v>
      </c>
      <c r="T66" s="55" t="e">
        <f>Weakly!J66+Weakly!#REF!+Weakly!#REF!+Weakly!#REF!+Weakly!#REF!</f>
        <v>#REF!</v>
      </c>
      <c r="U66" s="55" t="e">
        <f>Weakly!K66+Weakly!#REF!+Weakly!#REF!+Weakly!#REF!+Weakly!#REF!</f>
        <v>#REF!</v>
      </c>
      <c r="V66" s="25"/>
      <c r="W66" s="60"/>
      <c r="X66" s="61"/>
      <c r="Y66" s="62"/>
    </row>
    <row r="67" spans="1:25" x14ac:dyDescent="0.25">
      <c r="A67" s="1">
        <v>61</v>
      </c>
      <c r="B67" s="1">
        <v>127</v>
      </c>
      <c r="C67" s="19" t="s">
        <v>70</v>
      </c>
      <c r="D67" s="11" t="s">
        <v>108</v>
      </c>
      <c r="E67" s="10" t="s">
        <v>69</v>
      </c>
      <c r="F67" s="75">
        <f>Weakly!F67</f>
        <v>45</v>
      </c>
      <c r="G67" s="133">
        <f>Weakly!L67</f>
        <v>48</v>
      </c>
      <c r="H67" s="78">
        <v>0</v>
      </c>
      <c r="I67" s="79">
        <v>0</v>
      </c>
      <c r="J67" s="80">
        <v>0</v>
      </c>
      <c r="K67" s="81">
        <v>1</v>
      </c>
      <c r="L67" s="81">
        <v>0</v>
      </c>
      <c r="M67" s="10"/>
      <c r="N67" s="87" t="e">
        <f>Weakly!F67+Weakly!#REF!+Weakly!#REF!+Weakly!#REF!+Weakly!#REF!</f>
        <v>#REF!</v>
      </c>
      <c r="O67" s="87" t="e">
        <f>Weakly!L67+Weakly!#REF!+Weakly!#REF!+Weakly!#REF!+Weakly!#REF!</f>
        <v>#REF!</v>
      </c>
      <c r="P67" s="88" t="e">
        <f t="shared" si="1"/>
        <v>#REF!</v>
      </c>
      <c r="Q67" s="68" t="e">
        <f>Weakly!G67+Weakly!#REF!+Weakly!#REF!+Weakly!#REF!+Weakly!#REF!</f>
        <v>#REF!</v>
      </c>
      <c r="R67" s="53" t="e">
        <f>Weakly!H67+Weakly!#REF!+Weakly!#REF!+Weakly!#REF!+Weakly!#REF!</f>
        <v>#REF!</v>
      </c>
      <c r="S67" s="54" t="e">
        <f>Weakly!I67+Weakly!#REF!+Weakly!#REF!+Weakly!#REF!+Weakly!#REF!</f>
        <v>#REF!</v>
      </c>
      <c r="T67" s="55" t="e">
        <f>Weakly!J67+Weakly!#REF!+Weakly!#REF!+Weakly!#REF!+Weakly!#REF!</f>
        <v>#REF!</v>
      </c>
      <c r="U67" s="55" t="e">
        <f>Weakly!K67+Weakly!#REF!+Weakly!#REF!+Weakly!#REF!+Weakly!#REF!</f>
        <v>#REF!</v>
      </c>
      <c r="V67" s="25"/>
      <c r="W67" s="56"/>
      <c r="X67" s="30"/>
      <c r="Y67" s="58"/>
    </row>
    <row r="68" spans="1:25" x14ac:dyDescent="0.25">
      <c r="A68" s="1">
        <v>62</v>
      </c>
      <c r="B68" s="1">
        <v>198</v>
      </c>
      <c r="C68" s="19" t="s">
        <v>71</v>
      </c>
      <c r="D68" s="11" t="s">
        <v>108</v>
      </c>
      <c r="E68" s="10" t="s">
        <v>69</v>
      </c>
      <c r="F68" s="75">
        <f>Weakly!F68</f>
        <v>66</v>
      </c>
      <c r="G68" s="133">
        <f>Weakly!L68</f>
        <v>48</v>
      </c>
      <c r="H68" s="78">
        <v>0</v>
      </c>
      <c r="I68" s="79">
        <v>0</v>
      </c>
      <c r="J68" s="80">
        <v>0</v>
      </c>
      <c r="K68" s="81">
        <v>0</v>
      </c>
      <c r="L68" s="81">
        <v>0</v>
      </c>
      <c r="M68" s="10"/>
      <c r="N68" s="87" t="e">
        <f>Weakly!F68+Weakly!#REF!+Weakly!#REF!+Weakly!#REF!+Weakly!#REF!</f>
        <v>#REF!</v>
      </c>
      <c r="O68" s="87" t="e">
        <f>Weakly!L68+Weakly!#REF!+Weakly!#REF!+Weakly!#REF!+Weakly!#REF!</f>
        <v>#REF!</v>
      </c>
      <c r="P68" s="88" t="e">
        <f t="shared" si="1"/>
        <v>#REF!</v>
      </c>
      <c r="Q68" s="68" t="e">
        <f>Weakly!G68+Weakly!#REF!+Weakly!#REF!+Weakly!#REF!+Weakly!#REF!</f>
        <v>#REF!</v>
      </c>
      <c r="R68" s="53" t="e">
        <f>Weakly!H68+Weakly!#REF!+Weakly!#REF!+Weakly!#REF!+Weakly!#REF!</f>
        <v>#REF!</v>
      </c>
      <c r="S68" s="54" t="e">
        <f>Weakly!I68+Weakly!#REF!+Weakly!#REF!+Weakly!#REF!+Weakly!#REF!</f>
        <v>#REF!</v>
      </c>
      <c r="T68" s="55" t="e">
        <f>Weakly!J68+Weakly!#REF!+Weakly!#REF!+Weakly!#REF!+Weakly!#REF!</f>
        <v>#REF!</v>
      </c>
      <c r="U68" s="55" t="e">
        <f>Weakly!K68+Weakly!#REF!+Weakly!#REF!+Weakly!#REF!+Weakly!#REF!</f>
        <v>#REF!</v>
      </c>
      <c r="V68" s="25"/>
      <c r="W68" s="56"/>
      <c r="X68" s="30"/>
      <c r="Y68" s="58"/>
    </row>
    <row r="69" spans="1:25" x14ac:dyDescent="0.25">
      <c r="A69" s="1">
        <v>63</v>
      </c>
      <c r="B69" s="1">
        <v>136</v>
      </c>
      <c r="C69" s="19" t="s">
        <v>72</v>
      </c>
      <c r="D69" s="11" t="s">
        <v>108</v>
      </c>
      <c r="E69" s="10" t="s">
        <v>105</v>
      </c>
      <c r="F69" s="75">
        <f>Weakly!F69</f>
        <v>64</v>
      </c>
      <c r="G69" s="133">
        <f>Weakly!L69</f>
        <v>48</v>
      </c>
      <c r="H69" s="78">
        <v>0</v>
      </c>
      <c r="I69" s="79">
        <v>0</v>
      </c>
      <c r="J69" s="80">
        <v>0</v>
      </c>
      <c r="K69" s="81">
        <v>0</v>
      </c>
      <c r="L69" s="81">
        <v>0</v>
      </c>
      <c r="M69" s="10"/>
      <c r="N69" s="87" t="e">
        <f>Weakly!F69+Weakly!#REF!+Weakly!#REF!+Weakly!#REF!+Weakly!#REF!</f>
        <v>#REF!</v>
      </c>
      <c r="O69" s="87" t="e">
        <f>Weakly!L69+Weakly!#REF!+Weakly!#REF!+Weakly!#REF!+Weakly!#REF!</f>
        <v>#REF!</v>
      </c>
      <c r="P69" s="88" t="e">
        <f t="shared" si="1"/>
        <v>#REF!</v>
      </c>
      <c r="Q69" s="52" t="e">
        <f>Weakly!G69+Weakly!#REF!+Weakly!#REF!+Weakly!#REF!+Weakly!#REF!</f>
        <v>#REF!</v>
      </c>
      <c r="R69" s="53" t="e">
        <f>Weakly!H69+Weakly!#REF!+Weakly!#REF!+Weakly!#REF!+Weakly!#REF!</f>
        <v>#REF!</v>
      </c>
      <c r="S69" s="54" t="e">
        <f>Weakly!I69+Weakly!#REF!+Weakly!#REF!+Weakly!#REF!+Weakly!#REF!</f>
        <v>#REF!</v>
      </c>
      <c r="T69" s="55" t="e">
        <f>Weakly!J69+Weakly!#REF!+Weakly!#REF!+Weakly!#REF!+Weakly!#REF!</f>
        <v>#REF!</v>
      </c>
      <c r="U69" s="55" t="e">
        <f>Weakly!K69+Weakly!#REF!+Weakly!#REF!+Weakly!#REF!+Weakly!#REF!</f>
        <v>#REF!</v>
      </c>
      <c r="V69" s="25"/>
      <c r="W69" s="56"/>
      <c r="X69" s="30"/>
      <c r="Y69" s="58"/>
    </row>
    <row r="70" spans="1:25" x14ac:dyDescent="0.25">
      <c r="A70" s="1">
        <v>64</v>
      </c>
      <c r="B70" s="1">
        <v>95</v>
      </c>
      <c r="C70" s="19" t="s">
        <v>73</v>
      </c>
      <c r="D70" s="11" t="s">
        <v>108</v>
      </c>
      <c r="E70" s="10" t="s">
        <v>117</v>
      </c>
      <c r="F70" s="75">
        <f>Weakly!F70</f>
        <v>63</v>
      </c>
      <c r="G70" s="133">
        <f>Weakly!L70</f>
        <v>48</v>
      </c>
      <c r="H70" s="78">
        <v>0</v>
      </c>
      <c r="I70" s="79">
        <v>0</v>
      </c>
      <c r="J70" s="80">
        <v>0</v>
      </c>
      <c r="K70" s="81">
        <v>0</v>
      </c>
      <c r="L70" s="81">
        <v>0</v>
      </c>
      <c r="M70" s="10"/>
      <c r="N70" s="87" t="e">
        <f>Weakly!F70+Weakly!#REF!+Weakly!#REF!+Weakly!#REF!+Weakly!#REF!</f>
        <v>#REF!</v>
      </c>
      <c r="O70" s="87" t="e">
        <f>Weakly!L70+Weakly!#REF!+Weakly!#REF!+Weakly!#REF!+Weakly!#REF!</f>
        <v>#REF!</v>
      </c>
      <c r="P70" s="88" t="e">
        <f t="shared" si="1"/>
        <v>#REF!</v>
      </c>
      <c r="Q70" s="52" t="e">
        <f>Weakly!G70+Weakly!#REF!+Weakly!#REF!+Weakly!#REF!+Weakly!#REF!</f>
        <v>#REF!</v>
      </c>
      <c r="R70" s="53" t="e">
        <f>Weakly!H70+Weakly!#REF!+Weakly!#REF!+Weakly!#REF!+Weakly!#REF!</f>
        <v>#REF!</v>
      </c>
      <c r="S70" s="54" t="e">
        <f>Weakly!I70+Weakly!#REF!+Weakly!#REF!+Weakly!#REF!+Weakly!#REF!</f>
        <v>#REF!</v>
      </c>
      <c r="T70" s="55" t="e">
        <f>Weakly!J70+Weakly!#REF!+Weakly!#REF!+Weakly!#REF!+Weakly!#REF!</f>
        <v>#REF!</v>
      </c>
      <c r="U70" s="55" t="e">
        <f>Weakly!K70+Weakly!#REF!+Weakly!#REF!+Weakly!#REF!+Weakly!#REF!</f>
        <v>#REF!</v>
      </c>
      <c r="V70" s="25"/>
      <c r="W70" s="56"/>
      <c r="X70" s="30"/>
      <c r="Y70" s="58"/>
    </row>
    <row r="71" spans="1:25" x14ac:dyDescent="0.25">
      <c r="A71" s="1">
        <v>65</v>
      </c>
      <c r="B71" s="1">
        <v>140</v>
      </c>
      <c r="C71" s="19" t="s">
        <v>154</v>
      </c>
      <c r="D71" s="11" t="s">
        <v>108</v>
      </c>
      <c r="E71" s="10" t="s">
        <v>117</v>
      </c>
      <c r="F71" s="75">
        <f>Weakly!F71</f>
        <v>36</v>
      </c>
      <c r="G71" s="133">
        <f>Weakly!L71</f>
        <v>32</v>
      </c>
      <c r="H71" s="78">
        <v>0</v>
      </c>
      <c r="I71" s="79">
        <v>0</v>
      </c>
      <c r="J71" s="80">
        <v>2</v>
      </c>
      <c r="K71" s="81">
        <v>1</v>
      </c>
      <c r="L71" s="81">
        <v>0</v>
      </c>
      <c r="M71" s="10"/>
      <c r="N71" s="87" t="e">
        <f>Weakly!F71+Weakly!#REF!+Weakly!#REF!+Weakly!#REF!+Weakly!#REF!</f>
        <v>#REF!</v>
      </c>
      <c r="O71" s="87" t="e">
        <f>Weakly!L71+Weakly!#REF!+Weakly!#REF!+Weakly!#REF!+Weakly!#REF!</f>
        <v>#REF!</v>
      </c>
      <c r="P71" s="88" t="e">
        <f t="shared" si="1"/>
        <v>#REF!</v>
      </c>
      <c r="Q71" s="52" t="e">
        <f>Weakly!G71+Weakly!#REF!+Weakly!#REF!+Weakly!#REF!+Weakly!#REF!</f>
        <v>#REF!</v>
      </c>
      <c r="R71" s="53" t="e">
        <f>Weakly!H71+Weakly!#REF!+Weakly!#REF!+Weakly!#REF!+Weakly!#REF!</f>
        <v>#REF!</v>
      </c>
      <c r="S71" s="54" t="e">
        <f>Weakly!I71+Weakly!#REF!+Weakly!#REF!+Weakly!#REF!+Weakly!#REF!</f>
        <v>#REF!</v>
      </c>
      <c r="T71" s="55" t="e">
        <f>Weakly!J71+Weakly!#REF!+Weakly!#REF!+Weakly!#REF!+Weakly!#REF!</f>
        <v>#REF!</v>
      </c>
      <c r="U71" s="55" t="e">
        <f>Weakly!K71+Weakly!#REF!+Weakly!#REF!+Weakly!#REF!+Weakly!#REF!</f>
        <v>#REF!</v>
      </c>
      <c r="V71" s="25"/>
      <c r="W71" s="56"/>
      <c r="X71" s="30"/>
      <c r="Y71" s="58"/>
    </row>
    <row r="72" spans="1:25" x14ac:dyDescent="0.25">
      <c r="A72" s="1"/>
      <c r="B72" s="1">
        <v>227</v>
      </c>
      <c r="C72" s="150" t="s">
        <v>179</v>
      </c>
      <c r="D72" s="11" t="s">
        <v>108</v>
      </c>
      <c r="E72" s="10" t="s">
        <v>117</v>
      </c>
      <c r="F72" s="75"/>
      <c r="G72" s="133"/>
      <c r="H72" s="78"/>
      <c r="I72" s="79"/>
      <c r="J72" s="80"/>
      <c r="K72" s="81"/>
      <c r="L72" s="81"/>
      <c r="M72" s="10"/>
      <c r="N72" s="87"/>
      <c r="O72" s="87"/>
      <c r="P72" s="88"/>
      <c r="Q72" s="52"/>
      <c r="R72" s="53"/>
      <c r="S72" s="54"/>
      <c r="T72" s="55"/>
      <c r="U72" s="55"/>
      <c r="V72" s="25"/>
      <c r="W72" s="56"/>
      <c r="X72" s="30"/>
      <c r="Y72" s="58"/>
    </row>
    <row r="73" spans="1:25" x14ac:dyDescent="0.25">
      <c r="A73" s="1">
        <v>66</v>
      </c>
      <c r="B73" s="7">
        <v>10</v>
      </c>
      <c r="C73" s="16" t="s">
        <v>74</v>
      </c>
      <c r="D73" s="11" t="s">
        <v>108</v>
      </c>
      <c r="E73" s="10" t="s">
        <v>106</v>
      </c>
      <c r="F73" s="75">
        <f>Weakly!F73</f>
        <v>0</v>
      </c>
      <c r="G73" s="133">
        <f>Weakly!L73</f>
        <v>48</v>
      </c>
      <c r="H73" s="78">
        <v>0</v>
      </c>
      <c r="I73" s="79">
        <v>0</v>
      </c>
      <c r="J73" s="80">
        <v>0</v>
      </c>
      <c r="K73" s="81">
        <v>0</v>
      </c>
      <c r="L73" s="81">
        <v>0</v>
      </c>
      <c r="M73" s="10"/>
      <c r="N73" s="87" t="e">
        <f>Weakly!F73+Weakly!#REF!+Weakly!#REF!+Weakly!#REF!+Weakly!#REF!</f>
        <v>#REF!</v>
      </c>
      <c r="O73" s="87" t="e">
        <f>Weakly!L73+Weakly!#REF!+Weakly!#REF!+Weakly!#REF!+Weakly!#REF!</f>
        <v>#REF!</v>
      </c>
      <c r="P73" s="88" t="e">
        <f t="shared" si="1"/>
        <v>#REF!</v>
      </c>
      <c r="Q73" s="68" t="e">
        <f>Weakly!G73+Weakly!#REF!+Weakly!#REF!+Weakly!#REF!+Weakly!#REF!</f>
        <v>#REF!</v>
      </c>
      <c r="R73" s="53" t="e">
        <f>Weakly!H73+Weakly!#REF!+Weakly!#REF!+Weakly!#REF!+Weakly!#REF!</f>
        <v>#REF!</v>
      </c>
      <c r="S73" s="54" t="e">
        <f>Weakly!I73+Weakly!#REF!+Weakly!#REF!+Weakly!#REF!+Weakly!#REF!</f>
        <v>#REF!</v>
      </c>
      <c r="T73" s="55" t="e">
        <f>Weakly!J73+Weakly!#REF!+Weakly!#REF!+Weakly!#REF!+Weakly!#REF!</f>
        <v>#REF!</v>
      </c>
      <c r="U73" s="55" t="e">
        <f>Weakly!K73+Weakly!#REF!+Weakly!#REF!+Weakly!#REF!+Weakly!#REF!</f>
        <v>#REF!</v>
      </c>
      <c r="V73" s="25"/>
      <c r="W73" s="56"/>
      <c r="X73" s="30"/>
      <c r="Y73" s="58"/>
    </row>
    <row r="74" spans="1:25" x14ac:dyDescent="0.25">
      <c r="A74" s="1">
        <v>67</v>
      </c>
      <c r="B74" s="7">
        <v>34</v>
      </c>
      <c r="C74" s="16" t="s">
        <v>75</v>
      </c>
      <c r="D74" s="11" t="s">
        <v>108</v>
      </c>
      <c r="E74" s="10" t="s">
        <v>106</v>
      </c>
      <c r="F74" s="75">
        <f>Weakly!F74</f>
        <v>0</v>
      </c>
      <c r="G74" s="133">
        <f>Weakly!L74</f>
        <v>48</v>
      </c>
      <c r="H74" s="78">
        <v>0</v>
      </c>
      <c r="I74" s="79">
        <v>0</v>
      </c>
      <c r="J74" s="80">
        <v>0</v>
      </c>
      <c r="K74" s="81">
        <v>0</v>
      </c>
      <c r="L74" s="81">
        <v>0</v>
      </c>
      <c r="M74" s="10"/>
      <c r="N74" s="87" t="e">
        <f>Weakly!F74+Weakly!#REF!+Weakly!#REF!+Weakly!#REF!+Weakly!#REF!</f>
        <v>#REF!</v>
      </c>
      <c r="O74" s="87" t="e">
        <f>Weakly!L74+Weakly!#REF!+Weakly!#REF!+Weakly!#REF!+Weakly!#REF!</f>
        <v>#REF!</v>
      </c>
      <c r="P74" s="88" t="e">
        <f t="shared" ref="P74:P113" si="6">O74-N74</f>
        <v>#REF!</v>
      </c>
      <c r="Q74" s="68" t="e">
        <f>Weakly!G74+Weakly!#REF!+Weakly!#REF!+Weakly!#REF!+Weakly!#REF!</f>
        <v>#REF!</v>
      </c>
      <c r="R74" s="53" t="e">
        <f>Weakly!H74+Weakly!#REF!+Weakly!#REF!+Weakly!#REF!+Weakly!#REF!</f>
        <v>#REF!</v>
      </c>
      <c r="S74" s="54" t="e">
        <f>Weakly!I74+Weakly!#REF!+Weakly!#REF!+Weakly!#REF!+Weakly!#REF!</f>
        <v>#REF!</v>
      </c>
      <c r="T74" s="55" t="e">
        <f>Weakly!J74+Weakly!#REF!+Weakly!#REF!+Weakly!#REF!+Weakly!#REF!</f>
        <v>#REF!</v>
      </c>
      <c r="U74" s="55" t="e">
        <f>Weakly!K74+Weakly!#REF!+Weakly!#REF!+Weakly!#REF!+Weakly!#REF!</f>
        <v>#REF!</v>
      </c>
      <c r="V74" s="25"/>
      <c r="W74" s="56"/>
      <c r="X74" s="30"/>
      <c r="Y74" s="58"/>
    </row>
    <row r="75" spans="1:25" x14ac:dyDescent="0.25">
      <c r="A75" s="1">
        <v>68</v>
      </c>
      <c r="B75" s="7">
        <v>32</v>
      </c>
      <c r="C75" s="16" t="s">
        <v>76</v>
      </c>
      <c r="D75" s="11" t="s">
        <v>108</v>
      </c>
      <c r="E75" s="10" t="s">
        <v>106</v>
      </c>
      <c r="F75" s="75">
        <f>Weakly!F75</f>
        <v>0</v>
      </c>
      <c r="G75" s="133">
        <f>Weakly!L75</f>
        <v>48</v>
      </c>
      <c r="H75" s="78">
        <v>0</v>
      </c>
      <c r="I75" s="79">
        <v>0</v>
      </c>
      <c r="J75" s="80">
        <v>0</v>
      </c>
      <c r="K75" s="81">
        <v>0</v>
      </c>
      <c r="L75" s="81">
        <v>0</v>
      </c>
      <c r="M75" s="10"/>
      <c r="N75" s="87" t="e">
        <f>Weakly!F75+Weakly!#REF!+Weakly!#REF!+Weakly!#REF!+Weakly!#REF!</f>
        <v>#REF!</v>
      </c>
      <c r="O75" s="87" t="e">
        <f>Weakly!L75+Weakly!#REF!+Weakly!#REF!+Weakly!#REF!+Weakly!#REF!</f>
        <v>#REF!</v>
      </c>
      <c r="P75" s="88" t="e">
        <f t="shared" si="6"/>
        <v>#REF!</v>
      </c>
      <c r="Q75" s="52" t="e">
        <f>Weakly!G75+Weakly!#REF!+Weakly!#REF!+Weakly!#REF!+Weakly!#REF!</f>
        <v>#REF!</v>
      </c>
      <c r="R75" s="53" t="e">
        <f>Weakly!H75+Weakly!#REF!+Weakly!#REF!+Weakly!#REF!+Weakly!#REF!</f>
        <v>#REF!</v>
      </c>
      <c r="S75" s="54" t="e">
        <f>Weakly!I75+Weakly!#REF!+Weakly!#REF!+Weakly!#REF!+Weakly!#REF!</f>
        <v>#REF!</v>
      </c>
      <c r="T75" s="55" t="e">
        <f>Weakly!J75+Weakly!#REF!+Weakly!#REF!+Weakly!#REF!+Weakly!#REF!</f>
        <v>#REF!</v>
      </c>
      <c r="U75" s="55" t="e">
        <f>Weakly!K75+Weakly!#REF!+Weakly!#REF!+Weakly!#REF!+Weakly!#REF!</f>
        <v>#REF!</v>
      </c>
      <c r="V75" s="25"/>
      <c r="W75" s="56"/>
      <c r="X75" s="30"/>
      <c r="Y75" s="58"/>
    </row>
    <row r="76" spans="1:25" x14ac:dyDescent="0.25">
      <c r="A76" s="1">
        <v>69</v>
      </c>
      <c r="B76" s="7">
        <v>12</v>
      </c>
      <c r="C76" s="16" t="s">
        <v>77</v>
      </c>
      <c r="D76" s="11" t="s">
        <v>108</v>
      </c>
      <c r="E76" s="10" t="s">
        <v>106</v>
      </c>
      <c r="F76" s="75">
        <f>Weakly!F76</f>
        <v>0</v>
      </c>
      <c r="G76" s="133">
        <f>Weakly!L76</f>
        <v>48</v>
      </c>
      <c r="H76" s="78">
        <v>0</v>
      </c>
      <c r="I76" s="79">
        <v>0</v>
      </c>
      <c r="J76" s="80">
        <v>0</v>
      </c>
      <c r="K76" s="81">
        <v>0</v>
      </c>
      <c r="L76" s="81">
        <v>0</v>
      </c>
      <c r="M76" s="10"/>
      <c r="N76" s="87" t="e">
        <f>Weakly!F76+Weakly!#REF!+Weakly!#REF!+Weakly!#REF!+Weakly!#REF!</f>
        <v>#REF!</v>
      </c>
      <c r="O76" s="87" t="e">
        <f>Weakly!L76+Weakly!#REF!+Weakly!#REF!+Weakly!#REF!+Weakly!#REF!</f>
        <v>#REF!</v>
      </c>
      <c r="P76" s="88" t="e">
        <f t="shared" si="6"/>
        <v>#REF!</v>
      </c>
      <c r="Q76" s="52" t="e">
        <f>Weakly!G76+Weakly!#REF!+Weakly!#REF!+Weakly!#REF!+Weakly!#REF!</f>
        <v>#REF!</v>
      </c>
      <c r="R76" s="53" t="e">
        <f>Weakly!H76+Weakly!#REF!+Weakly!#REF!+Weakly!#REF!+Weakly!#REF!</f>
        <v>#REF!</v>
      </c>
      <c r="S76" s="54" t="e">
        <f>Weakly!I76+Weakly!#REF!+Weakly!#REF!+Weakly!#REF!+Weakly!#REF!</f>
        <v>#REF!</v>
      </c>
      <c r="T76" s="55" t="e">
        <f>Weakly!J76+Weakly!#REF!+Weakly!#REF!+Weakly!#REF!+Weakly!#REF!</f>
        <v>#REF!</v>
      </c>
      <c r="U76" s="55" t="e">
        <f>Weakly!K76+Weakly!#REF!+Weakly!#REF!+Weakly!#REF!+Weakly!#REF!</f>
        <v>#REF!</v>
      </c>
      <c r="V76" s="25"/>
      <c r="W76" s="56"/>
      <c r="X76" s="30"/>
      <c r="Y76" s="58"/>
    </row>
    <row r="77" spans="1:25" x14ac:dyDescent="0.25">
      <c r="A77" s="1">
        <v>70</v>
      </c>
      <c r="B77" s="7">
        <v>38</v>
      </c>
      <c r="C77" s="16" t="s">
        <v>78</v>
      </c>
      <c r="D77" s="11" t="s">
        <v>108</v>
      </c>
      <c r="E77" s="10" t="s">
        <v>106</v>
      </c>
      <c r="F77" s="75">
        <f>Weakly!F77</f>
        <v>0</v>
      </c>
      <c r="G77" s="133">
        <f>Weakly!L77</f>
        <v>48</v>
      </c>
      <c r="H77" s="78">
        <v>0</v>
      </c>
      <c r="I77" s="79">
        <v>0</v>
      </c>
      <c r="J77" s="80">
        <v>0</v>
      </c>
      <c r="K77" s="81">
        <v>0</v>
      </c>
      <c r="L77" s="81">
        <v>0</v>
      </c>
      <c r="M77" s="10"/>
      <c r="N77" s="87" t="e">
        <f>Weakly!F77+Weakly!#REF!+Weakly!#REF!+Weakly!#REF!+Weakly!#REF!</f>
        <v>#REF!</v>
      </c>
      <c r="O77" s="87" t="e">
        <f>Weakly!L77+Weakly!#REF!+Weakly!#REF!+Weakly!#REF!+Weakly!#REF!</f>
        <v>#REF!</v>
      </c>
      <c r="P77" s="88" t="e">
        <f t="shared" si="6"/>
        <v>#REF!</v>
      </c>
      <c r="Q77" s="52" t="e">
        <f>Weakly!G77+Weakly!#REF!+Weakly!#REF!+Weakly!#REF!+Weakly!#REF!</f>
        <v>#REF!</v>
      </c>
      <c r="R77" s="53" t="e">
        <f>Weakly!H77+Weakly!#REF!+Weakly!#REF!+Weakly!#REF!+Weakly!#REF!</f>
        <v>#REF!</v>
      </c>
      <c r="S77" s="54" t="e">
        <f>Weakly!I77+Weakly!#REF!+Weakly!#REF!+Weakly!#REF!+Weakly!#REF!</f>
        <v>#REF!</v>
      </c>
      <c r="T77" s="55" t="e">
        <f>Weakly!J77+Weakly!#REF!+Weakly!#REF!+Weakly!#REF!+Weakly!#REF!</f>
        <v>#REF!</v>
      </c>
      <c r="U77" s="55" t="e">
        <f>Weakly!K77+Weakly!#REF!+Weakly!#REF!+Weakly!#REF!+Weakly!#REF!</f>
        <v>#REF!</v>
      </c>
      <c r="V77" s="25"/>
      <c r="W77" s="56"/>
      <c r="X77" s="30"/>
      <c r="Y77" s="58"/>
    </row>
    <row r="78" spans="1:25" x14ac:dyDescent="0.25">
      <c r="A78" s="1">
        <v>71</v>
      </c>
      <c r="B78" s="7">
        <v>43</v>
      </c>
      <c r="C78" s="16" t="s">
        <v>79</v>
      </c>
      <c r="D78" s="11" t="s">
        <v>108</v>
      </c>
      <c r="E78" s="10" t="s">
        <v>106</v>
      </c>
      <c r="F78" s="75">
        <f>Weakly!F78</f>
        <v>0</v>
      </c>
      <c r="G78" s="133">
        <f>Weakly!L78</f>
        <v>48</v>
      </c>
      <c r="H78" s="78">
        <v>0</v>
      </c>
      <c r="I78" s="79">
        <v>0</v>
      </c>
      <c r="J78" s="80">
        <v>0</v>
      </c>
      <c r="K78" s="81">
        <v>0</v>
      </c>
      <c r="L78" s="81">
        <v>0</v>
      </c>
      <c r="M78" s="10"/>
      <c r="N78" s="87" t="e">
        <f>Weakly!F78+Weakly!#REF!+Weakly!#REF!+Weakly!#REF!+Weakly!#REF!</f>
        <v>#REF!</v>
      </c>
      <c r="O78" s="87" t="e">
        <f>Weakly!L78+Weakly!#REF!+Weakly!#REF!+Weakly!#REF!+Weakly!#REF!</f>
        <v>#REF!</v>
      </c>
      <c r="P78" s="88" t="e">
        <f t="shared" si="6"/>
        <v>#REF!</v>
      </c>
      <c r="Q78" s="68" t="e">
        <f>Weakly!G78+Weakly!#REF!+Weakly!#REF!+Weakly!#REF!+Weakly!#REF!</f>
        <v>#REF!</v>
      </c>
      <c r="R78" s="53" t="e">
        <f>Weakly!H78+Weakly!#REF!+Weakly!#REF!+Weakly!#REF!+Weakly!#REF!</f>
        <v>#REF!</v>
      </c>
      <c r="S78" s="54" t="e">
        <f>Weakly!I78+Weakly!#REF!+Weakly!#REF!+Weakly!#REF!+Weakly!#REF!</f>
        <v>#REF!</v>
      </c>
      <c r="T78" s="55" t="e">
        <f>Weakly!J78+Weakly!#REF!+Weakly!#REF!+Weakly!#REF!+Weakly!#REF!</f>
        <v>#REF!</v>
      </c>
      <c r="U78" s="55" t="e">
        <f>Weakly!K78+Weakly!#REF!+Weakly!#REF!+Weakly!#REF!+Weakly!#REF!</f>
        <v>#REF!</v>
      </c>
      <c r="V78" s="25"/>
      <c r="W78" s="56"/>
      <c r="X78" s="30"/>
      <c r="Y78" s="58"/>
    </row>
    <row r="79" spans="1:25" x14ac:dyDescent="0.25">
      <c r="A79" s="1">
        <v>72</v>
      </c>
      <c r="B79" s="7">
        <v>40</v>
      </c>
      <c r="C79" s="16" t="s">
        <v>80</v>
      </c>
      <c r="D79" s="11" t="s">
        <v>108</v>
      </c>
      <c r="E79" s="10" t="s">
        <v>106</v>
      </c>
      <c r="F79" s="75">
        <f>Weakly!F79</f>
        <v>0</v>
      </c>
      <c r="G79" s="133">
        <f>Weakly!L79</f>
        <v>48</v>
      </c>
      <c r="H79" s="78">
        <v>0</v>
      </c>
      <c r="I79" s="79">
        <v>0</v>
      </c>
      <c r="J79" s="80">
        <v>0</v>
      </c>
      <c r="K79" s="81">
        <v>0</v>
      </c>
      <c r="L79" s="81">
        <v>0</v>
      </c>
      <c r="M79" s="10"/>
      <c r="N79" s="87" t="e">
        <f>Weakly!F79+Weakly!#REF!+Weakly!#REF!+Weakly!#REF!+Weakly!#REF!</f>
        <v>#REF!</v>
      </c>
      <c r="O79" s="87" t="e">
        <f>Weakly!L79+Weakly!#REF!+Weakly!#REF!+Weakly!#REF!+Weakly!#REF!</f>
        <v>#REF!</v>
      </c>
      <c r="P79" s="88" t="e">
        <f t="shared" si="6"/>
        <v>#REF!</v>
      </c>
      <c r="Q79" s="68" t="e">
        <f>Weakly!G79+Weakly!#REF!+Weakly!#REF!+Weakly!#REF!+Weakly!#REF!</f>
        <v>#REF!</v>
      </c>
      <c r="R79" s="53" t="e">
        <f>Weakly!H79+Weakly!#REF!+Weakly!#REF!+Weakly!#REF!+Weakly!#REF!</f>
        <v>#REF!</v>
      </c>
      <c r="S79" s="54" t="e">
        <f>Weakly!I79+Weakly!#REF!+Weakly!#REF!+Weakly!#REF!+Weakly!#REF!</f>
        <v>#REF!</v>
      </c>
      <c r="T79" s="55" t="e">
        <f>Weakly!J79+Weakly!#REF!+Weakly!#REF!+Weakly!#REF!+Weakly!#REF!</f>
        <v>#REF!</v>
      </c>
      <c r="U79" s="55" t="e">
        <f>Weakly!K79+Weakly!#REF!+Weakly!#REF!+Weakly!#REF!+Weakly!#REF!</f>
        <v>#REF!</v>
      </c>
      <c r="V79" s="25"/>
      <c r="W79" s="56"/>
      <c r="X79" s="30"/>
      <c r="Y79" s="58"/>
    </row>
    <row r="80" spans="1:25" x14ac:dyDescent="0.25">
      <c r="A80" s="1">
        <v>73</v>
      </c>
      <c r="B80" s="7">
        <v>104</v>
      </c>
      <c r="C80" s="16" t="s">
        <v>81</v>
      </c>
      <c r="D80" s="11" t="s">
        <v>108</v>
      </c>
      <c r="E80" s="10" t="s">
        <v>106</v>
      </c>
      <c r="F80" s="75">
        <f>Weakly!F80</f>
        <v>0</v>
      </c>
      <c r="G80" s="133">
        <f>Weakly!L80</f>
        <v>48</v>
      </c>
      <c r="H80" s="78">
        <v>0</v>
      </c>
      <c r="I80" s="79">
        <v>0</v>
      </c>
      <c r="J80" s="80">
        <v>0</v>
      </c>
      <c r="K80" s="81">
        <v>0</v>
      </c>
      <c r="L80" s="81">
        <v>0</v>
      </c>
      <c r="M80" s="10"/>
      <c r="N80" s="87" t="e">
        <f>Weakly!F80+Weakly!#REF!+Weakly!#REF!+Weakly!#REF!+Weakly!#REF!</f>
        <v>#REF!</v>
      </c>
      <c r="O80" s="87" t="e">
        <f>Weakly!L80+Weakly!#REF!+Weakly!#REF!+Weakly!#REF!+Weakly!#REF!</f>
        <v>#REF!</v>
      </c>
      <c r="P80" s="88" t="e">
        <f t="shared" si="6"/>
        <v>#REF!</v>
      </c>
      <c r="Q80" s="52" t="e">
        <f>Weakly!G80+Weakly!#REF!+Weakly!#REF!+Weakly!#REF!+Weakly!#REF!</f>
        <v>#REF!</v>
      </c>
      <c r="R80" s="53" t="e">
        <f>Weakly!H80+Weakly!#REF!+Weakly!#REF!+Weakly!#REF!+Weakly!#REF!</f>
        <v>#REF!</v>
      </c>
      <c r="S80" s="54" t="e">
        <f>Weakly!I80+Weakly!#REF!+Weakly!#REF!+Weakly!#REF!+Weakly!#REF!</f>
        <v>#REF!</v>
      </c>
      <c r="T80" s="55" t="e">
        <f>Weakly!J80+Weakly!#REF!+Weakly!#REF!+Weakly!#REF!+Weakly!#REF!</f>
        <v>#REF!</v>
      </c>
      <c r="U80" s="55" t="e">
        <f>Weakly!K80+Weakly!#REF!+Weakly!#REF!+Weakly!#REF!+Weakly!#REF!</f>
        <v>#REF!</v>
      </c>
      <c r="V80" s="25"/>
      <c r="W80" s="56"/>
      <c r="X80" s="30"/>
      <c r="Y80" s="58"/>
    </row>
    <row r="81" spans="1:25" x14ac:dyDescent="0.25">
      <c r="A81" s="1">
        <v>74</v>
      </c>
      <c r="B81" s="5">
        <v>165</v>
      </c>
      <c r="C81" s="20" t="s">
        <v>82</v>
      </c>
      <c r="D81" s="11" t="s">
        <v>108</v>
      </c>
      <c r="E81" s="10" t="s">
        <v>106</v>
      </c>
      <c r="F81" s="75">
        <f>Weakly!F81</f>
        <v>0</v>
      </c>
      <c r="G81" s="133">
        <f>Weakly!L81</f>
        <v>48</v>
      </c>
      <c r="H81" s="78">
        <v>0</v>
      </c>
      <c r="I81" s="79">
        <v>0</v>
      </c>
      <c r="J81" s="80">
        <v>0</v>
      </c>
      <c r="K81" s="81">
        <v>0</v>
      </c>
      <c r="L81" s="81">
        <v>0</v>
      </c>
      <c r="M81" s="10"/>
      <c r="N81" s="87" t="e">
        <f>Weakly!F81+Weakly!#REF!+Weakly!#REF!+Weakly!#REF!+Weakly!#REF!</f>
        <v>#REF!</v>
      </c>
      <c r="O81" s="87" t="e">
        <f>Weakly!L81+Weakly!#REF!+Weakly!#REF!+Weakly!#REF!+Weakly!#REF!</f>
        <v>#REF!</v>
      </c>
      <c r="P81" s="88" t="e">
        <f t="shared" si="6"/>
        <v>#REF!</v>
      </c>
      <c r="Q81" s="52" t="e">
        <f>Weakly!G81+Weakly!#REF!+Weakly!#REF!+Weakly!#REF!+Weakly!#REF!</f>
        <v>#REF!</v>
      </c>
      <c r="R81" s="53" t="e">
        <f>Weakly!H81+Weakly!#REF!+Weakly!#REF!+Weakly!#REF!+Weakly!#REF!</f>
        <v>#REF!</v>
      </c>
      <c r="S81" s="54" t="e">
        <f>Weakly!I81+Weakly!#REF!+Weakly!#REF!+Weakly!#REF!+Weakly!#REF!</f>
        <v>#REF!</v>
      </c>
      <c r="T81" s="55" t="e">
        <f>Weakly!J81+Weakly!#REF!+Weakly!#REF!+Weakly!#REF!+Weakly!#REF!</f>
        <v>#REF!</v>
      </c>
      <c r="U81" s="55" t="e">
        <f>Weakly!K81+Weakly!#REF!+Weakly!#REF!+Weakly!#REF!+Weakly!#REF!</f>
        <v>#REF!</v>
      </c>
      <c r="V81" s="25"/>
      <c r="W81" s="56"/>
      <c r="X81" s="30"/>
      <c r="Y81" s="58"/>
    </row>
    <row r="82" spans="1:25" x14ac:dyDescent="0.25">
      <c r="A82" s="1">
        <v>75</v>
      </c>
      <c r="B82" s="7">
        <v>116</v>
      </c>
      <c r="C82" s="16" t="s">
        <v>83</v>
      </c>
      <c r="D82" s="11" t="s">
        <v>108</v>
      </c>
      <c r="E82" s="10" t="s">
        <v>106</v>
      </c>
      <c r="F82" s="75">
        <f>Weakly!F82</f>
        <v>0</v>
      </c>
      <c r="G82" s="133">
        <f>Weakly!L82</f>
        <v>48</v>
      </c>
      <c r="H82" s="78">
        <v>0</v>
      </c>
      <c r="I82" s="79">
        <v>0</v>
      </c>
      <c r="J82" s="80">
        <v>0</v>
      </c>
      <c r="K82" s="81">
        <v>0</v>
      </c>
      <c r="L82" s="81">
        <v>0</v>
      </c>
      <c r="M82" s="10"/>
      <c r="N82" s="87" t="e">
        <f>Weakly!F82+Weakly!#REF!+Weakly!#REF!+Weakly!#REF!+Weakly!#REF!</f>
        <v>#REF!</v>
      </c>
      <c r="O82" s="87" t="e">
        <f>Weakly!L82+Weakly!#REF!+Weakly!#REF!+Weakly!#REF!+Weakly!#REF!</f>
        <v>#REF!</v>
      </c>
      <c r="P82" s="88" t="e">
        <f t="shared" si="6"/>
        <v>#REF!</v>
      </c>
      <c r="Q82" s="52" t="e">
        <f>Weakly!G82+Weakly!#REF!+Weakly!#REF!+Weakly!#REF!+Weakly!#REF!</f>
        <v>#REF!</v>
      </c>
      <c r="R82" s="53" t="e">
        <f>Weakly!H82+Weakly!#REF!+Weakly!#REF!+Weakly!#REF!+Weakly!#REF!</f>
        <v>#REF!</v>
      </c>
      <c r="S82" s="54" t="e">
        <f>Weakly!I82+Weakly!#REF!+Weakly!#REF!+Weakly!#REF!+Weakly!#REF!</f>
        <v>#REF!</v>
      </c>
      <c r="T82" s="55" t="e">
        <f>Weakly!J82+Weakly!#REF!+Weakly!#REF!+Weakly!#REF!+Weakly!#REF!</f>
        <v>#REF!</v>
      </c>
      <c r="U82" s="55" t="e">
        <f>Weakly!K82+Weakly!#REF!+Weakly!#REF!+Weakly!#REF!+Weakly!#REF!</f>
        <v>#REF!</v>
      </c>
      <c r="V82" s="25"/>
      <c r="W82" s="56"/>
      <c r="X82" s="30"/>
      <c r="Y82" s="58"/>
    </row>
    <row r="83" spans="1:25" x14ac:dyDescent="0.25">
      <c r="A83" s="1">
        <v>76</v>
      </c>
      <c r="B83" s="7">
        <v>3</v>
      </c>
      <c r="C83" s="16" t="s">
        <v>84</v>
      </c>
      <c r="D83" s="11" t="s">
        <v>108</v>
      </c>
      <c r="E83" s="10" t="s">
        <v>106</v>
      </c>
      <c r="F83" s="75">
        <f>Weakly!F83</f>
        <v>0</v>
      </c>
      <c r="G83" s="133">
        <f>Weakly!L83</f>
        <v>48</v>
      </c>
      <c r="H83" s="78">
        <v>0</v>
      </c>
      <c r="I83" s="79">
        <v>0</v>
      </c>
      <c r="J83" s="80">
        <v>0</v>
      </c>
      <c r="K83" s="81">
        <v>0</v>
      </c>
      <c r="L83" s="81">
        <v>0</v>
      </c>
      <c r="M83" s="10"/>
      <c r="N83" s="87" t="e">
        <f>Weakly!F83+Weakly!#REF!+Weakly!#REF!+Weakly!#REF!+Weakly!#REF!</f>
        <v>#REF!</v>
      </c>
      <c r="O83" s="87" t="e">
        <f>Weakly!L83+Weakly!#REF!+Weakly!#REF!+Weakly!#REF!+Weakly!#REF!</f>
        <v>#REF!</v>
      </c>
      <c r="P83" s="88" t="e">
        <f t="shared" si="6"/>
        <v>#REF!</v>
      </c>
      <c r="Q83" s="68" t="e">
        <f>Weakly!G83+Weakly!#REF!+Weakly!#REF!+Weakly!#REF!+Weakly!#REF!</f>
        <v>#REF!</v>
      </c>
      <c r="R83" s="53" t="e">
        <f>Weakly!H83+Weakly!#REF!+Weakly!#REF!+Weakly!#REF!+Weakly!#REF!</f>
        <v>#REF!</v>
      </c>
      <c r="S83" s="54" t="e">
        <f>Weakly!I83+Weakly!#REF!+Weakly!#REF!+Weakly!#REF!+Weakly!#REF!</f>
        <v>#REF!</v>
      </c>
      <c r="T83" s="55" t="e">
        <f>Weakly!J83+Weakly!#REF!+Weakly!#REF!+Weakly!#REF!+Weakly!#REF!</f>
        <v>#REF!</v>
      </c>
      <c r="U83" s="55" t="e">
        <f>Weakly!K83+Weakly!#REF!+Weakly!#REF!+Weakly!#REF!+Weakly!#REF!</f>
        <v>#REF!</v>
      </c>
      <c r="V83" s="25"/>
      <c r="W83" s="56"/>
      <c r="X83" s="30"/>
      <c r="Y83" s="58"/>
    </row>
    <row r="84" spans="1:25" x14ac:dyDescent="0.25">
      <c r="A84" s="1">
        <v>77</v>
      </c>
      <c r="B84" s="7">
        <v>39</v>
      </c>
      <c r="C84" s="16" t="s">
        <v>85</v>
      </c>
      <c r="D84" s="11" t="s">
        <v>108</v>
      </c>
      <c r="E84" s="10" t="s">
        <v>106</v>
      </c>
      <c r="F84" s="75">
        <f>Weakly!F84</f>
        <v>0</v>
      </c>
      <c r="G84" s="133">
        <f>Weakly!L84</f>
        <v>48</v>
      </c>
      <c r="H84" s="78">
        <v>0</v>
      </c>
      <c r="I84" s="79">
        <v>0</v>
      </c>
      <c r="J84" s="80">
        <v>0</v>
      </c>
      <c r="K84" s="81">
        <v>0</v>
      </c>
      <c r="L84" s="81">
        <v>0</v>
      </c>
      <c r="M84" s="10"/>
      <c r="N84" s="87" t="e">
        <f>Weakly!F84+Weakly!#REF!+Weakly!#REF!+Weakly!#REF!+Weakly!#REF!</f>
        <v>#REF!</v>
      </c>
      <c r="O84" s="87" t="e">
        <f>Weakly!L84+Weakly!#REF!+Weakly!#REF!+Weakly!#REF!+Weakly!#REF!</f>
        <v>#REF!</v>
      </c>
      <c r="P84" s="88" t="e">
        <f t="shared" si="6"/>
        <v>#REF!</v>
      </c>
      <c r="Q84" s="68" t="e">
        <f>Weakly!G84+Weakly!#REF!+Weakly!#REF!+Weakly!#REF!+Weakly!#REF!</f>
        <v>#REF!</v>
      </c>
      <c r="R84" s="53" t="e">
        <f>Weakly!H84+Weakly!#REF!+Weakly!#REF!+Weakly!#REF!+Weakly!#REF!</f>
        <v>#REF!</v>
      </c>
      <c r="S84" s="54" t="e">
        <f>Weakly!I84+Weakly!#REF!+Weakly!#REF!+Weakly!#REF!+Weakly!#REF!</f>
        <v>#REF!</v>
      </c>
      <c r="T84" s="55" t="e">
        <f>Weakly!J84+Weakly!#REF!+Weakly!#REF!+Weakly!#REF!+Weakly!#REF!</f>
        <v>#REF!</v>
      </c>
      <c r="U84" s="55" t="e">
        <f>Weakly!K84+Weakly!#REF!+Weakly!#REF!+Weakly!#REF!+Weakly!#REF!</f>
        <v>#REF!</v>
      </c>
      <c r="V84" s="25"/>
      <c r="W84" s="56"/>
      <c r="X84" s="30"/>
      <c r="Y84" s="58"/>
    </row>
    <row r="85" spans="1:25" x14ac:dyDescent="0.25">
      <c r="A85" s="1">
        <v>78</v>
      </c>
      <c r="B85" s="7">
        <v>300</v>
      </c>
      <c r="C85" s="16" t="s">
        <v>86</v>
      </c>
      <c r="D85" s="11" t="s">
        <v>108</v>
      </c>
      <c r="E85" s="10" t="s">
        <v>106</v>
      </c>
      <c r="F85" s="75">
        <f>Weakly!F85</f>
        <v>0</v>
      </c>
      <c r="G85" s="133">
        <f>Weakly!L85</f>
        <v>48</v>
      </c>
      <c r="H85" s="78">
        <v>0</v>
      </c>
      <c r="I85" s="79">
        <v>0</v>
      </c>
      <c r="J85" s="80">
        <v>0</v>
      </c>
      <c r="K85" s="81">
        <v>0</v>
      </c>
      <c r="L85" s="81">
        <v>0</v>
      </c>
      <c r="M85" s="10"/>
      <c r="N85" s="87" t="e">
        <f>Weakly!F85+Weakly!#REF!+Weakly!#REF!+Weakly!#REF!+Weakly!#REF!</f>
        <v>#REF!</v>
      </c>
      <c r="O85" s="87" t="e">
        <f>Weakly!L85+Weakly!#REF!+Weakly!#REF!+Weakly!#REF!+Weakly!#REF!</f>
        <v>#REF!</v>
      </c>
      <c r="P85" s="88" t="e">
        <f t="shared" si="6"/>
        <v>#REF!</v>
      </c>
      <c r="Q85" s="52" t="e">
        <f>Weakly!G85+Weakly!#REF!+Weakly!#REF!+Weakly!#REF!+Weakly!#REF!</f>
        <v>#REF!</v>
      </c>
      <c r="R85" s="53" t="e">
        <f>Weakly!H85+Weakly!#REF!+Weakly!#REF!+Weakly!#REF!+Weakly!#REF!</f>
        <v>#REF!</v>
      </c>
      <c r="S85" s="54" t="e">
        <f>Weakly!I85+Weakly!#REF!+Weakly!#REF!+Weakly!#REF!+Weakly!#REF!</f>
        <v>#REF!</v>
      </c>
      <c r="T85" s="55" t="e">
        <f>Weakly!J85+Weakly!#REF!+Weakly!#REF!+Weakly!#REF!+Weakly!#REF!</f>
        <v>#REF!</v>
      </c>
      <c r="U85" s="55" t="e">
        <f>Weakly!K85+Weakly!#REF!+Weakly!#REF!+Weakly!#REF!+Weakly!#REF!</f>
        <v>#REF!</v>
      </c>
      <c r="V85" s="25"/>
      <c r="W85" s="56"/>
      <c r="X85" s="30"/>
      <c r="Y85" s="58"/>
    </row>
    <row r="86" spans="1:25" x14ac:dyDescent="0.25">
      <c r="A86" s="1">
        <v>79</v>
      </c>
      <c r="B86" s="7">
        <v>147</v>
      </c>
      <c r="C86" s="16" t="s">
        <v>87</v>
      </c>
      <c r="D86" s="11" t="s">
        <v>108</v>
      </c>
      <c r="E86" s="10" t="s">
        <v>106</v>
      </c>
      <c r="F86" s="75">
        <f>Weakly!F86</f>
        <v>0</v>
      </c>
      <c r="G86" s="133">
        <f>Weakly!L86</f>
        <v>48</v>
      </c>
      <c r="H86" s="78">
        <v>0</v>
      </c>
      <c r="I86" s="79">
        <v>0</v>
      </c>
      <c r="J86" s="80">
        <v>0</v>
      </c>
      <c r="K86" s="81">
        <v>0</v>
      </c>
      <c r="L86" s="81">
        <v>0</v>
      </c>
      <c r="M86" s="10"/>
      <c r="N86" s="87" t="e">
        <f>Weakly!F86+Weakly!#REF!+Weakly!#REF!+Weakly!#REF!+Weakly!#REF!</f>
        <v>#REF!</v>
      </c>
      <c r="O86" s="87" t="e">
        <f>Weakly!L86+Weakly!#REF!+Weakly!#REF!+Weakly!#REF!+Weakly!#REF!</f>
        <v>#REF!</v>
      </c>
      <c r="P86" s="88" t="e">
        <f t="shared" si="6"/>
        <v>#REF!</v>
      </c>
      <c r="Q86" s="52" t="e">
        <f>Weakly!G86+Weakly!#REF!+Weakly!#REF!+Weakly!#REF!+Weakly!#REF!</f>
        <v>#REF!</v>
      </c>
      <c r="R86" s="53" t="e">
        <f>Weakly!H86+Weakly!#REF!+Weakly!#REF!+Weakly!#REF!+Weakly!#REF!</f>
        <v>#REF!</v>
      </c>
      <c r="S86" s="54" t="e">
        <f>Weakly!I86+Weakly!#REF!+Weakly!#REF!+Weakly!#REF!+Weakly!#REF!</f>
        <v>#REF!</v>
      </c>
      <c r="T86" s="55" t="e">
        <f>Weakly!J86+Weakly!#REF!+Weakly!#REF!+Weakly!#REF!+Weakly!#REF!</f>
        <v>#REF!</v>
      </c>
      <c r="U86" s="55" t="e">
        <f>Weakly!K86+Weakly!#REF!+Weakly!#REF!+Weakly!#REF!+Weakly!#REF!</f>
        <v>#REF!</v>
      </c>
      <c r="V86" s="25"/>
      <c r="W86" s="56"/>
      <c r="X86" s="30"/>
      <c r="Y86" s="58"/>
    </row>
    <row r="87" spans="1:25" x14ac:dyDescent="0.25">
      <c r="A87" s="1">
        <v>80</v>
      </c>
      <c r="B87" s="7">
        <v>134</v>
      </c>
      <c r="C87" s="16" t="s">
        <v>88</v>
      </c>
      <c r="D87" s="11" t="s">
        <v>108</v>
      </c>
      <c r="E87" s="10" t="s">
        <v>106</v>
      </c>
      <c r="F87" s="75">
        <f>Weakly!F87</f>
        <v>0</v>
      </c>
      <c r="G87" s="133">
        <f>Weakly!L87</f>
        <v>48</v>
      </c>
      <c r="H87" s="78">
        <v>0</v>
      </c>
      <c r="I87" s="79">
        <v>0</v>
      </c>
      <c r="J87" s="80">
        <v>0</v>
      </c>
      <c r="K87" s="81">
        <v>0</v>
      </c>
      <c r="L87" s="81">
        <v>0</v>
      </c>
      <c r="M87" s="10"/>
      <c r="N87" s="87" t="e">
        <f>Weakly!F87+Weakly!#REF!+Weakly!#REF!+Weakly!#REF!+Weakly!#REF!</f>
        <v>#REF!</v>
      </c>
      <c r="O87" s="87" t="e">
        <f>Weakly!L87+Weakly!#REF!+Weakly!#REF!+Weakly!#REF!+Weakly!#REF!</f>
        <v>#REF!</v>
      </c>
      <c r="P87" s="88" t="e">
        <f t="shared" si="6"/>
        <v>#REF!</v>
      </c>
      <c r="Q87" s="52" t="e">
        <f>Weakly!G87+Weakly!#REF!+Weakly!#REF!+Weakly!#REF!+Weakly!#REF!</f>
        <v>#REF!</v>
      </c>
      <c r="R87" s="53" t="e">
        <f>Weakly!H87+Weakly!#REF!+Weakly!#REF!+Weakly!#REF!+Weakly!#REF!</f>
        <v>#REF!</v>
      </c>
      <c r="S87" s="54" t="e">
        <f>Weakly!I87+Weakly!#REF!+Weakly!#REF!+Weakly!#REF!+Weakly!#REF!</f>
        <v>#REF!</v>
      </c>
      <c r="T87" s="55" t="e">
        <f>Weakly!J87+Weakly!#REF!+Weakly!#REF!+Weakly!#REF!+Weakly!#REF!</f>
        <v>#REF!</v>
      </c>
      <c r="U87" s="55" t="e">
        <f>Weakly!K87+Weakly!#REF!+Weakly!#REF!+Weakly!#REF!+Weakly!#REF!</f>
        <v>#REF!</v>
      </c>
      <c r="V87" s="25"/>
      <c r="W87" s="56"/>
      <c r="X87" s="30"/>
      <c r="Y87" s="58"/>
    </row>
    <row r="88" spans="1:25" x14ac:dyDescent="0.25">
      <c r="A88" s="1">
        <v>81</v>
      </c>
      <c r="B88" s="7">
        <v>141</v>
      </c>
      <c r="C88" s="16" t="s">
        <v>89</v>
      </c>
      <c r="D88" s="11" t="s">
        <v>108</v>
      </c>
      <c r="E88" s="10" t="s">
        <v>106</v>
      </c>
      <c r="F88" s="75">
        <f>Weakly!F88</f>
        <v>0</v>
      </c>
      <c r="G88" s="133">
        <f>Weakly!L88</f>
        <v>48</v>
      </c>
      <c r="H88" s="78">
        <v>0</v>
      </c>
      <c r="I88" s="79">
        <v>0</v>
      </c>
      <c r="J88" s="80">
        <v>0</v>
      </c>
      <c r="K88" s="81">
        <v>0</v>
      </c>
      <c r="L88" s="81">
        <v>0</v>
      </c>
      <c r="M88" s="10"/>
      <c r="N88" s="87" t="e">
        <f>Weakly!F88+Weakly!#REF!+Weakly!#REF!+Weakly!#REF!+Weakly!#REF!</f>
        <v>#REF!</v>
      </c>
      <c r="O88" s="87" t="e">
        <f>Weakly!L88+Weakly!#REF!+Weakly!#REF!+Weakly!#REF!+Weakly!#REF!</f>
        <v>#REF!</v>
      </c>
      <c r="P88" s="88" t="e">
        <f t="shared" si="6"/>
        <v>#REF!</v>
      </c>
      <c r="Q88" s="68" t="e">
        <f>Weakly!G88+Weakly!#REF!+Weakly!#REF!+Weakly!#REF!+Weakly!#REF!</f>
        <v>#REF!</v>
      </c>
      <c r="R88" s="53" t="e">
        <f>Weakly!H88+Weakly!#REF!+Weakly!#REF!+Weakly!#REF!+Weakly!#REF!</f>
        <v>#REF!</v>
      </c>
      <c r="S88" s="54" t="e">
        <f>Weakly!I88+Weakly!#REF!+Weakly!#REF!+Weakly!#REF!+Weakly!#REF!</f>
        <v>#REF!</v>
      </c>
      <c r="T88" s="55" t="e">
        <f>Weakly!J88+Weakly!#REF!+Weakly!#REF!+Weakly!#REF!+Weakly!#REF!</f>
        <v>#REF!</v>
      </c>
      <c r="U88" s="55" t="e">
        <f>Weakly!K88+Weakly!#REF!+Weakly!#REF!+Weakly!#REF!+Weakly!#REF!</f>
        <v>#REF!</v>
      </c>
      <c r="V88" s="25"/>
      <c r="W88" s="56"/>
      <c r="X88" s="30"/>
      <c r="Y88" s="58"/>
    </row>
    <row r="89" spans="1:25" x14ac:dyDescent="0.25">
      <c r="A89" s="1">
        <v>82</v>
      </c>
      <c r="B89" s="7">
        <v>133</v>
      </c>
      <c r="C89" s="16" t="s">
        <v>90</v>
      </c>
      <c r="D89" s="11" t="s">
        <v>108</v>
      </c>
      <c r="E89" s="10" t="s">
        <v>106</v>
      </c>
      <c r="F89" s="75">
        <f>Weakly!F89</f>
        <v>0</v>
      </c>
      <c r="G89" s="133">
        <f>Weakly!L89</f>
        <v>48</v>
      </c>
      <c r="H89" s="78">
        <v>0</v>
      </c>
      <c r="I89" s="79">
        <v>0</v>
      </c>
      <c r="J89" s="80">
        <v>0</v>
      </c>
      <c r="K89" s="81">
        <v>0</v>
      </c>
      <c r="L89" s="81">
        <v>0</v>
      </c>
      <c r="M89" s="10"/>
      <c r="N89" s="87" t="e">
        <f>Weakly!F89+Weakly!#REF!+Weakly!#REF!+Weakly!#REF!+Weakly!#REF!</f>
        <v>#REF!</v>
      </c>
      <c r="O89" s="87" t="e">
        <f>Weakly!L89+Weakly!#REF!+Weakly!#REF!+Weakly!#REF!+Weakly!#REF!</f>
        <v>#REF!</v>
      </c>
      <c r="P89" s="88" t="e">
        <f t="shared" si="6"/>
        <v>#REF!</v>
      </c>
      <c r="Q89" s="68" t="e">
        <f>Weakly!G89+Weakly!#REF!+Weakly!#REF!+Weakly!#REF!+Weakly!#REF!</f>
        <v>#REF!</v>
      </c>
      <c r="R89" s="53" t="e">
        <f>Weakly!H89+Weakly!#REF!+Weakly!#REF!+Weakly!#REF!+Weakly!#REF!</f>
        <v>#REF!</v>
      </c>
      <c r="S89" s="54" t="e">
        <f>Weakly!I89+Weakly!#REF!+Weakly!#REF!+Weakly!#REF!+Weakly!#REF!</f>
        <v>#REF!</v>
      </c>
      <c r="T89" s="55" t="e">
        <f>Weakly!J89+Weakly!#REF!+Weakly!#REF!+Weakly!#REF!+Weakly!#REF!</f>
        <v>#REF!</v>
      </c>
      <c r="U89" s="55" t="e">
        <f>Weakly!K89+Weakly!#REF!+Weakly!#REF!+Weakly!#REF!+Weakly!#REF!</f>
        <v>#REF!</v>
      </c>
      <c r="V89" s="25"/>
      <c r="W89" s="56"/>
      <c r="X89" s="30"/>
      <c r="Y89" s="58"/>
    </row>
    <row r="90" spans="1:25" x14ac:dyDescent="0.25">
      <c r="A90" s="1">
        <v>83</v>
      </c>
      <c r="B90" s="7">
        <v>132</v>
      </c>
      <c r="C90" s="16" t="s">
        <v>91</v>
      </c>
      <c r="D90" s="11" t="s">
        <v>108</v>
      </c>
      <c r="E90" s="10" t="s">
        <v>106</v>
      </c>
      <c r="F90" s="75">
        <f>Weakly!F90</f>
        <v>0</v>
      </c>
      <c r="G90" s="133">
        <f>Weakly!L90</f>
        <v>48</v>
      </c>
      <c r="H90" s="78">
        <v>0</v>
      </c>
      <c r="I90" s="79">
        <v>0</v>
      </c>
      <c r="J90" s="80">
        <v>0</v>
      </c>
      <c r="K90" s="81">
        <v>0</v>
      </c>
      <c r="L90" s="81">
        <v>0</v>
      </c>
      <c r="M90" s="10"/>
      <c r="N90" s="87" t="e">
        <f>Weakly!F90+Weakly!#REF!+Weakly!#REF!+Weakly!#REF!+Weakly!#REF!</f>
        <v>#REF!</v>
      </c>
      <c r="O90" s="87" t="e">
        <f>Weakly!L90+Weakly!#REF!+Weakly!#REF!+Weakly!#REF!+Weakly!#REF!</f>
        <v>#REF!</v>
      </c>
      <c r="P90" s="88" t="e">
        <f t="shared" si="6"/>
        <v>#REF!</v>
      </c>
      <c r="Q90" s="52" t="e">
        <f>Weakly!G90+Weakly!#REF!+Weakly!#REF!+Weakly!#REF!+Weakly!#REF!</f>
        <v>#REF!</v>
      </c>
      <c r="R90" s="53" t="e">
        <f>Weakly!H90+Weakly!#REF!+Weakly!#REF!+Weakly!#REF!+Weakly!#REF!</f>
        <v>#REF!</v>
      </c>
      <c r="S90" s="54" t="e">
        <f>Weakly!I90+Weakly!#REF!+Weakly!#REF!+Weakly!#REF!+Weakly!#REF!</f>
        <v>#REF!</v>
      </c>
      <c r="T90" s="55" t="e">
        <f>Weakly!J90+Weakly!#REF!+Weakly!#REF!+Weakly!#REF!+Weakly!#REF!</f>
        <v>#REF!</v>
      </c>
      <c r="U90" s="55" t="e">
        <f>Weakly!K90+Weakly!#REF!+Weakly!#REF!+Weakly!#REF!+Weakly!#REF!</f>
        <v>#REF!</v>
      </c>
      <c r="V90" s="25"/>
      <c r="W90" s="56"/>
      <c r="X90" s="30"/>
      <c r="Y90" s="58"/>
    </row>
    <row r="91" spans="1:25" x14ac:dyDescent="0.25">
      <c r="A91" s="1">
        <v>84</v>
      </c>
      <c r="B91" s="7">
        <v>144</v>
      </c>
      <c r="C91" s="16" t="s">
        <v>92</v>
      </c>
      <c r="D91" s="11" t="s">
        <v>108</v>
      </c>
      <c r="E91" s="10" t="s">
        <v>106</v>
      </c>
      <c r="F91" s="75">
        <f>Weakly!F91</f>
        <v>0</v>
      </c>
      <c r="G91" s="133">
        <f>Weakly!L91</f>
        <v>48</v>
      </c>
      <c r="H91" s="78">
        <v>0</v>
      </c>
      <c r="I91" s="79">
        <v>0</v>
      </c>
      <c r="J91" s="80">
        <v>0</v>
      </c>
      <c r="K91" s="81">
        <v>0</v>
      </c>
      <c r="L91" s="81">
        <v>0</v>
      </c>
      <c r="M91" s="10"/>
      <c r="N91" s="87" t="e">
        <f>Weakly!F91+Weakly!#REF!+Weakly!#REF!+Weakly!#REF!+Weakly!#REF!</f>
        <v>#REF!</v>
      </c>
      <c r="O91" s="87" t="e">
        <f>Weakly!L91+Weakly!#REF!+Weakly!#REF!+Weakly!#REF!+Weakly!#REF!</f>
        <v>#REF!</v>
      </c>
      <c r="P91" s="88" t="e">
        <f t="shared" si="6"/>
        <v>#REF!</v>
      </c>
      <c r="Q91" s="52" t="e">
        <f>Weakly!G91+Weakly!#REF!+Weakly!#REF!+Weakly!#REF!+Weakly!#REF!</f>
        <v>#REF!</v>
      </c>
      <c r="R91" s="53" t="e">
        <f>Weakly!H91+Weakly!#REF!+Weakly!#REF!+Weakly!#REF!+Weakly!#REF!</f>
        <v>#REF!</v>
      </c>
      <c r="S91" s="54" t="e">
        <f>Weakly!I91+Weakly!#REF!+Weakly!#REF!+Weakly!#REF!+Weakly!#REF!</f>
        <v>#REF!</v>
      </c>
      <c r="T91" s="55" t="e">
        <f>Weakly!J91+Weakly!#REF!+Weakly!#REF!+Weakly!#REF!+Weakly!#REF!</f>
        <v>#REF!</v>
      </c>
      <c r="U91" s="55" t="e">
        <f>Weakly!K91+Weakly!#REF!+Weakly!#REF!+Weakly!#REF!+Weakly!#REF!</f>
        <v>#REF!</v>
      </c>
      <c r="V91" s="25"/>
      <c r="W91" s="56"/>
      <c r="X91" s="30"/>
      <c r="Y91" s="58"/>
    </row>
    <row r="92" spans="1:25" x14ac:dyDescent="0.25">
      <c r="A92" s="1">
        <v>85</v>
      </c>
      <c r="B92" s="7">
        <v>148</v>
      </c>
      <c r="C92" s="16" t="s">
        <v>93</v>
      </c>
      <c r="D92" s="11" t="s">
        <v>108</v>
      </c>
      <c r="E92" s="10" t="s">
        <v>106</v>
      </c>
      <c r="F92" s="75">
        <f>Weakly!F92</f>
        <v>0</v>
      </c>
      <c r="G92" s="133">
        <f>Weakly!L92</f>
        <v>48</v>
      </c>
      <c r="H92" s="78">
        <v>0</v>
      </c>
      <c r="I92" s="79">
        <v>0</v>
      </c>
      <c r="J92" s="80">
        <v>0</v>
      </c>
      <c r="K92" s="81">
        <v>0</v>
      </c>
      <c r="L92" s="81">
        <v>0</v>
      </c>
      <c r="M92" s="10"/>
      <c r="N92" s="87" t="e">
        <f>Weakly!F92+Weakly!#REF!+Weakly!#REF!+Weakly!#REF!+Weakly!#REF!</f>
        <v>#REF!</v>
      </c>
      <c r="O92" s="87" t="e">
        <f>Weakly!L92+Weakly!#REF!+Weakly!#REF!+Weakly!#REF!+Weakly!#REF!</f>
        <v>#REF!</v>
      </c>
      <c r="P92" s="88" t="e">
        <f t="shared" si="6"/>
        <v>#REF!</v>
      </c>
      <c r="Q92" s="52" t="e">
        <f>Weakly!G92+Weakly!#REF!+Weakly!#REF!+Weakly!#REF!+Weakly!#REF!</f>
        <v>#REF!</v>
      </c>
      <c r="R92" s="53" t="e">
        <f>Weakly!H92+Weakly!#REF!+Weakly!#REF!+Weakly!#REF!+Weakly!#REF!</f>
        <v>#REF!</v>
      </c>
      <c r="S92" s="54" t="e">
        <f>Weakly!I92+Weakly!#REF!+Weakly!#REF!+Weakly!#REF!+Weakly!#REF!</f>
        <v>#REF!</v>
      </c>
      <c r="T92" s="55" t="e">
        <f>Weakly!J92+Weakly!#REF!+Weakly!#REF!+Weakly!#REF!+Weakly!#REF!</f>
        <v>#REF!</v>
      </c>
      <c r="U92" s="55" t="e">
        <f>Weakly!K92+Weakly!#REF!+Weakly!#REF!+Weakly!#REF!+Weakly!#REF!</f>
        <v>#REF!</v>
      </c>
      <c r="V92" s="25"/>
      <c r="W92" s="56"/>
      <c r="X92" s="30"/>
      <c r="Y92" s="58"/>
    </row>
    <row r="93" spans="1:25" x14ac:dyDescent="0.25">
      <c r="A93" s="1">
        <v>86</v>
      </c>
      <c r="B93" s="7">
        <v>145</v>
      </c>
      <c r="C93" s="16" t="s">
        <v>94</v>
      </c>
      <c r="D93" s="11" t="s">
        <v>108</v>
      </c>
      <c r="E93" s="10" t="s">
        <v>106</v>
      </c>
      <c r="F93" s="75">
        <f>Weakly!F93</f>
        <v>0</v>
      </c>
      <c r="G93" s="133">
        <f>Weakly!L93</f>
        <v>48</v>
      </c>
      <c r="H93" s="78">
        <v>0</v>
      </c>
      <c r="I93" s="79">
        <v>0</v>
      </c>
      <c r="J93" s="80">
        <v>0</v>
      </c>
      <c r="K93" s="81">
        <v>0</v>
      </c>
      <c r="L93" s="81">
        <v>0</v>
      </c>
      <c r="M93" s="10"/>
      <c r="N93" s="87" t="e">
        <f>Weakly!F93+Weakly!#REF!+Weakly!#REF!+Weakly!#REF!+Weakly!#REF!</f>
        <v>#REF!</v>
      </c>
      <c r="O93" s="87" t="e">
        <f>Weakly!L93+Weakly!#REF!+Weakly!#REF!+Weakly!#REF!+Weakly!#REF!</f>
        <v>#REF!</v>
      </c>
      <c r="P93" s="88" t="e">
        <f t="shared" si="6"/>
        <v>#REF!</v>
      </c>
      <c r="Q93" s="68" t="e">
        <f>Weakly!G93+Weakly!#REF!+Weakly!#REF!+Weakly!#REF!+Weakly!#REF!</f>
        <v>#REF!</v>
      </c>
      <c r="R93" s="53" t="e">
        <f>Weakly!H93+Weakly!#REF!+Weakly!#REF!+Weakly!#REF!+Weakly!#REF!</f>
        <v>#REF!</v>
      </c>
      <c r="S93" s="54" t="e">
        <f>Weakly!I93+Weakly!#REF!+Weakly!#REF!+Weakly!#REF!+Weakly!#REF!</f>
        <v>#REF!</v>
      </c>
      <c r="T93" s="55" t="e">
        <f>Weakly!J93+Weakly!#REF!+Weakly!#REF!+Weakly!#REF!+Weakly!#REF!</f>
        <v>#REF!</v>
      </c>
      <c r="U93" s="55" t="e">
        <f>Weakly!K93+Weakly!#REF!+Weakly!#REF!+Weakly!#REF!+Weakly!#REF!</f>
        <v>#REF!</v>
      </c>
      <c r="V93" s="25"/>
      <c r="W93" s="56"/>
      <c r="X93" s="30"/>
      <c r="Y93" s="58"/>
    </row>
    <row r="94" spans="1:25" x14ac:dyDescent="0.25">
      <c r="A94" s="1">
        <v>87</v>
      </c>
      <c r="B94" s="7"/>
      <c r="C94" s="16"/>
      <c r="D94" s="11" t="s">
        <v>108</v>
      </c>
      <c r="E94" s="10" t="s">
        <v>106</v>
      </c>
      <c r="F94" s="75" t="e">
        <f>Weakly!F94</f>
        <v>#N/A</v>
      </c>
      <c r="G94" s="133" t="e">
        <f>Weakly!L94</f>
        <v>#N/A</v>
      </c>
      <c r="H94" s="78" t="e">
        <v>#N/A</v>
      </c>
      <c r="I94" s="79" t="e">
        <v>#N/A</v>
      </c>
      <c r="J94" s="80" t="e">
        <v>#N/A</v>
      </c>
      <c r="K94" s="81" t="e">
        <v>#N/A</v>
      </c>
      <c r="L94" s="81" t="e">
        <v>#N/A</v>
      </c>
      <c r="M94" s="10"/>
      <c r="N94" s="87" t="e">
        <f>Weakly!F94+Weakly!#REF!+Weakly!#REF!+Weakly!#REF!+Weakly!#REF!</f>
        <v>#N/A</v>
      </c>
      <c r="O94" s="87" t="e">
        <f>Weakly!L94+Weakly!#REF!+Weakly!#REF!+Weakly!#REF!+Weakly!#REF!</f>
        <v>#N/A</v>
      </c>
      <c r="P94" s="88" t="e">
        <f t="shared" ref="P94:P97" si="7">O94-N94</f>
        <v>#N/A</v>
      </c>
      <c r="Q94" s="68" t="e">
        <f>Weakly!G94+Weakly!#REF!+Weakly!#REF!+Weakly!#REF!+Weakly!#REF!</f>
        <v>#N/A</v>
      </c>
      <c r="R94" s="53" t="e">
        <f>Weakly!H94+Weakly!#REF!+Weakly!#REF!+Weakly!#REF!+Weakly!#REF!</f>
        <v>#N/A</v>
      </c>
      <c r="S94" s="54" t="e">
        <f>Weakly!I94+Weakly!#REF!+Weakly!#REF!+Weakly!#REF!+Weakly!#REF!</f>
        <v>#N/A</v>
      </c>
      <c r="T94" s="55" t="e">
        <f>Weakly!J94+Weakly!#REF!+Weakly!#REF!+Weakly!#REF!+Weakly!#REF!</f>
        <v>#N/A</v>
      </c>
      <c r="U94" s="55" t="e">
        <f>Weakly!K94+Weakly!#REF!+Weakly!#REF!+Weakly!#REF!+Weakly!#REF!</f>
        <v>#N/A</v>
      </c>
      <c r="V94" s="25"/>
      <c r="W94" s="56"/>
      <c r="X94" s="30"/>
      <c r="Y94" s="58"/>
    </row>
    <row r="95" spans="1:25" x14ac:dyDescent="0.25">
      <c r="A95" s="1">
        <v>88</v>
      </c>
      <c r="B95" s="7"/>
      <c r="C95" s="16"/>
      <c r="D95" s="11" t="s">
        <v>108</v>
      </c>
      <c r="E95" s="10" t="s">
        <v>106</v>
      </c>
      <c r="F95" s="75" t="e">
        <f>Weakly!F95</f>
        <v>#N/A</v>
      </c>
      <c r="G95" s="133" t="e">
        <f>Weakly!L95</f>
        <v>#N/A</v>
      </c>
      <c r="H95" s="78" t="e">
        <v>#N/A</v>
      </c>
      <c r="I95" s="79" t="e">
        <v>#N/A</v>
      </c>
      <c r="J95" s="80" t="e">
        <v>#N/A</v>
      </c>
      <c r="K95" s="81" t="e">
        <v>#N/A</v>
      </c>
      <c r="L95" s="81" t="e">
        <v>#N/A</v>
      </c>
      <c r="M95" s="10"/>
      <c r="N95" s="87" t="e">
        <f>Weakly!F95+Weakly!#REF!+Weakly!#REF!+Weakly!#REF!+Weakly!#REF!</f>
        <v>#N/A</v>
      </c>
      <c r="O95" s="87" t="e">
        <f>Weakly!L95+Weakly!#REF!+Weakly!#REF!+Weakly!#REF!+Weakly!#REF!</f>
        <v>#N/A</v>
      </c>
      <c r="P95" s="88" t="e">
        <f t="shared" si="7"/>
        <v>#N/A</v>
      </c>
      <c r="Q95" s="52" t="e">
        <f>Weakly!G95+Weakly!#REF!+Weakly!#REF!+Weakly!#REF!+Weakly!#REF!</f>
        <v>#N/A</v>
      </c>
      <c r="R95" s="53" t="e">
        <f>Weakly!H95+Weakly!#REF!+Weakly!#REF!+Weakly!#REF!+Weakly!#REF!</f>
        <v>#N/A</v>
      </c>
      <c r="S95" s="54" t="e">
        <f>Weakly!I95+Weakly!#REF!+Weakly!#REF!+Weakly!#REF!+Weakly!#REF!</f>
        <v>#N/A</v>
      </c>
      <c r="T95" s="55" t="e">
        <f>Weakly!J95+Weakly!#REF!+Weakly!#REF!+Weakly!#REF!+Weakly!#REF!</f>
        <v>#N/A</v>
      </c>
      <c r="U95" s="55" t="e">
        <f>Weakly!K95+Weakly!#REF!+Weakly!#REF!+Weakly!#REF!+Weakly!#REF!</f>
        <v>#N/A</v>
      </c>
      <c r="V95" s="25"/>
      <c r="W95" s="56"/>
      <c r="X95" s="30"/>
      <c r="Y95" s="58"/>
    </row>
    <row r="96" spans="1:25" x14ac:dyDescent="0.25">
      <c r="A96" s="1">
        <v>89</v>
      </c>
      <c r="B96" s="7"/>
      <c r="C96" s="16"/>
      <c r="D96" s="11" t="s">
        <v>108</v>
      </c>
      <c r="E96" s="10" t="s">
        <v>106</v>
      </c>
      <c r="F96" s="75" t="e">
        <f>Weakly!F96</f>
        <v>#N/A</v>
      </c>
      <c r="G96" s="133" t="e">
        <f>Weakly!L96</f>
        <v>#N/A</v>
      </c>
      <c r="H96" s="78" t="e">
        <v>#N/A</v>
      </c>
      <c r="I96" s="79" t="e">
        <v>#N/A</v>
      </c>
      <c r="J96" s="80" t="e">
        <v>#N/A</v>
      </c>
      <c r="K96" s="81" t="e">
        <v>#N/A</v>
      </c>
      <c r="L96" s="81" t="e">
        <v>#N/A</v>
      </c>
      <c r="M96" s="10"/>
      <c r="N96" s="87" t="e">
        <f>Weakly!F96+Weakly!#REF!+Weakly!#REF!+Weakly!#REF!+Weakly!#REF!</f>
        <v>#N/A</v>
      </c>
      <c r="O96" s="87" t="e">
        <f>Weakly!L96+Weakly!#REF!+Weakly!#REF!+Weakly!#REF!+Weakly!#REF!</f>
        <v>#N/A</v>
      </c>
      <c r="P96" s="88" t="e">
        <f t="shared" si="7"/>
        <v>#N/A</v>
      </c>
      <c r="Q96" s="52" t="e">
        <f>Weakly!G96+Weakly!#REF!+Weakly!#REF!+Weakly!#REF!+Weakly!#REF!</f>
        <v>#N/A</v>
      </c>
      <c r="R96" s="53" t="e">
        <f>Weakly!H96+Weakly!#REF!+Weakly!#REF!+Weakly!#REF!+Weakly!#REF!</f>
        <v>#N/A</v>
      </c>
      <c r="S96" s="54" t="e">
        <f>Weakly!I96+Weakly!#REF!+Weakly!#REF!+Weakly!#REF!+Weakly!#REF!</f>
        <v>#N/A</v>
      </c>
      <c r="T96" s="55" t="e">
        <f>Weakly!J96+Weakly!#REF!+Weakly!#REF!+Weakly!#REF!+Weakly!#REF!</f>
        <v>#N/A</v>
      </c>
      <c r="U96" s="55" t="e">
        <f>Weakly!K96+Weakly!#REF!+Weakly!#REF!+Weakly!#REF!+Weakly!#REF!</f>
        <v>#N/A</v>
      </c>
      <c r="V96" s="25"/>
      <c r="W96" s="56"/>
      <c r="X96" s="30"/>
      <c r="Y96" s="58"/>
    </row>
    <row r="97" spans="1:25" x14ac:dyDescent="0.25">
      <c r="A97" s="1">
        <v>90</v>
      </c>
      <c r="B97" s="7"/>
      <c r="C97" s="16"/>
      <c r="D97" s="11" t="s">
        <v>108</v>
      </c>
      <c r="E97" s="10" t="s">
        <v>106</v>
      </c>
      <c r="F97" s="75" t="e">
        <f>Weakly!F97</f>
        <v>#N/A</v>
      </c>
      <c r="G97" s="133" t="e">
        <f>Weakly!L97</f>
        <v>#N/A</v>
      </c>
      <c r="H97" s="78" t="e">
        <v>#N/A</v>
      </c>
      <c r="I97" s="79" t="e">
        <v>#N/A</v>
      </c>
      <c r="J97" s="80" t="e">
        <v>#N/A</v>
      </c>
      <c r="K97" s="81" t="e">
        <v>#N/A</v>
      </c>
      <c r="L97" s="81" t="e">
        <v>#N/A</v>
      </c>
      <c r="M97" s="10"/>
      <c r="N97" s="87" t="e">
        <f>Weakly!F97+Weakly!#REF!+Weakly!#REF!+Weakly!#REF!+Weakly!#REF!</f>
        <v>#N/A</v>
      </c>
      <c r="O97" s="87" t="e">
        <f>Weakly!L97+Weakly!#REF!+Weakly!#REF!+Weakly!#REF!+Weakly!#REF!</f>
        <v>#N/A</v>
      </c>
      <c r="P97" s="88" t="e">
        <f t="shared" si="7"/>
        <v>#N/A</v>
      </c>
      <c r="Q97" s="52" t="e">
        <f>Weakly!G97+Weakly!#REF!+Weakly!#REF!+Weakly!#REF!+Weakly!#REF!</f>
        <v>#N/A</v>
      </c>
      <c r="R97" s="53" t="e">
        <f>Weakly!H97+Weakly!#REF!+Weakly!#REF!+Weakly!#REF!+Weakly!#REF!</f>
        <v>#N/A</v>
      </c>
      <c r="S97" s="54" t="e">
        <f>Weakly!I97+Weakly!#REF!+Weakly!#REF!+Weakly!#REF!+Weakly!#REF!</f>
        <v>#N/A</v>
      </c>
      <c r="T97" s="55" t="e">
        <f>Weakly!J97+Weakly!#REF!+Weakly!#REF!+Weakly!#REF!+Weakly!#REF!</f>
        <v>#N/A</v>
      </c>
      <c r="U97" s="55" t="e">
        <f>Weakly!K97+Weakly!#REF!+Weakly!#REF!+Weakly!#REF!+Weakly!#REF!</f>
        <v>#N/A</v>
      </c>
      <c r="V97" s="25"/>
      <c r="W97" s="56"/>
      <c r="X97" s="30"/>
      <c r="Y97" s="58"/>
    </row>
    <row r="98" spans="1:25" x14ac:dyDescent="0.25">
      <c r="A98" s="1">
        <v>91</v>
      </c>
      <c r="B98" s="7">
        <v>14</v>
      </c>
      <c r="C98" s="16" t="s">
        <v>95</v>
      </c>
      <c r="D98" s="11" t="s">
        <v>108</v>
      </c>
      <c r="E98" s="10" t="s">
        <v>118</v>
      </c>
      <c r="F98" s="75">
        <f>Weakly!F98</f>
        <v>53</v>
      </c>
      <c r="G98" s="133">
        <f>Weakly!L98</f>
        <v>48</v>
      </c>
      <c r="H98" s="78">
        <v>0</v>
      </c>
      <c r="I98" s="79">
        <v>0</v>
      </c>
      <c r="J98" s="80">
        <v>0</v>
      </c>
      <c r="K98" s="81">
        <v>0</v>
      </c>
      <c r="L98" s="81">
        <v>0</v>
      </c>
      <c r="M98" s="10"/>
      <c r="N98" s="87" t="e">
        <f>Weakly!F98+Weakly!#REF!+Weakly!#REF!+Weakly!#REF!+Weakly!#REF!</f>
        <v>#REF!</v>
      </c>
      <c r="O98" s="87" t="e">
        <f>Weakly!L98+Weakly!#REF!+Weakly!#REF!+Weakly!#REF!+Weakly!#REF!</f>
        <v>#REF!</v>
      </c>
      <c r="P98" s="88" t="e">
        <f t="shared" si="6"/>
        <v>#REF!</v>
      </c>
      <c r="Q98" s="68" t="e">
        <f>Weakly!G98+Weakly!#REF!+Weakly!#REF!+Weakly!#REF!+Weakly!#REF!</f>
        <v>#REF!</v>
      </c>
      <c r="R98" s="53" t="e">
        <f>Weakly!H98+Weakly!#REF!+Weakly!#REF!+Weakly!#REF!+Weakly!#REF!</f>
        <v>#REF!</v>
      </c>
      <c r="S98" s="54" t="e">
        <f>Weakly!I98+Weakly!#REF!+Weakly!#REF!+Weakly!#REF!+Weakly!#REF!</f>
        <v>#REF!</v>
      </c>
      <c r="T98" s="55" t="e">
        <f>Weakly!J98+Weakly!#REF!+Weakly!#REF!+Weakly!#REF!+Weakly!#REF!</f>
        <v>#REF!</v>
      </c>
      <c r="U98" s="55" t="e">
        <f>Weakly!K98+Weakly!#REF!+Weakly!#REF!+Weakly!#REF!+Weakly!#REF!</f>
        <v>#REF!</v>
      </c>
      <c r="V98" s="25"/>
      <c r="W98" s="56"/>
      <c r="X98" s="30"/>
      <c r="Y98" s="58"/>
    </row>
    <row r="99" spans="1:25" x14ac:dyDescent="0.25">
      <c r="A99" s="1">
        <v>92</v>
      </c>
      <c r="B99" s="5">
        <v>19</v>
      </c>
      <c r="C99" s="20" t="s">
        <v>96</v>
      </c>
      <c r="D99" s="11" t="s">
        <v>108</v>
      </c>
      <c r="E99" s="10" t="s">
        <v>118</v>
      </c>
      <c r="F99" s="75">
        <f>Weakly!F99</f>
        <v>58</v>
      </c>
      <c r="G99" s="133">
        <f>Weakly!L99</f>
        <v>48</v>
      </c>
      <c r="H99" s="78">
        <v>0</v>
      </c>
      <c r="I99" s="79">
        <v>0</v>
      </c>
      <c r="J99" s="80">
        <v>0</v>
      </c>
      <c r="K99" s="81">
        <v>0</v>
      </c>
      <c r="L99" s="81">
        <v>0</v>
      </c>
      <c r="M99" s="10"/>
      <c r="N99" s="87" t="e">
        <f>Weakly!F99+Weakly!#REF!+Weakly!#REF!+Weakly!#REF!+Weakly!#REF!</f>
        <v>#REF!</v>
      </c>
      <c r="O99" s="87" t="e">
        <f>Weakly!L99+Weakly!#REF!+Weakly!#REF!+Weakly!#REF!+Weakly!#REF!</f>
        <v>#REF!</v>
      </c>
      <c r="P99" s="88" t="e">
        <f t="shared" si="6"/>
        <v>#REF!</v>
      </c>
      <c r="Q99" s="68" t="e">
        <f>Weakly!G99+Weakly!#REF!+Weakly!#REF!+Weakly!#REF!+Weakly!#REF!</f>
        <v>#REF!</v>
      </c>
      <c r="R99" s="53" t="e">
        <f>Weakly!H99+Weakly!#REF!+Weakly!#REF!+Weakly!#REF!+Weakly!#REF!</f>
        <v>#REF!</v>
      </c>
      <c r="S99" s="54" t="e">
        <f>Weakly!I99+Weakly!#REF!+Weakly!#REF!+Weakly!#REF!+Weakly!#REF!</f>
        <v>#REF!</v>
      </c>
      <c r="T99" s="55" t="e">
        <f>Weakly!J99+Weakly!#REF!+Weakly!#REF!+Weakly!#REF!+Weakly!#REF!</f>
        <v>#REF!</v>
      </c>
      <c r="U99" s="55" t="e">
        <f>Weakly!K99+Weakly!#REF!+Weakly!#REF!+Weakly!#REF!+Weakly!#REF!</f>
        <v>#REF!</v>
      </c>
      <c r="V99" s="25"/>
      <c r="W99" s="56"/>
      <c r="X99" s="30"/>
      <c r="Y99" s="58"/>
    </row>
    <row r="100" spans="1:25" x14ac:dyDescent="0.25">
      <c r="A100" s="1">
        <v>93</v>
      </c>
      <c r="B100" s="5">
        <v>21</v>
      </c>
      <c r="C100" s="20" t="s">
        <v>97</v>
      </c>
      <c r="D100" s="11" t="s">
        <v>108</v>
      </c>
      <c r="E100" s="10" t="s">
        <v>118</v>
      </c>
      <c r="F100" s="75">
        <f>Weakly!F100</f>
        <v>0</v>
      </c>
      <c r="G100" s="133">
        <f>Weakly!L100</f>
        <v>48</v>
      </c>
      <c r="H100" s="78">
        <v>0</v>
      </c>
      <c r="I100" s="79">
        <v>0</v>
      </c>
      <c r="J100" s="80">
        <v>0</v>
      </c>
      <c r="K100" s="81">
        <v>0</v>
      </c>
      <c r="L100" s="81">
        <v>0</v>
      </c>
      <c r="M100" s="10"/>
      <c r="N100" s="87" t="e">
        <f>Weakly!F100+Weakly!#REF!+Weakly!#REF!+Weakly!#REF!+Weakly!#REF!</f>
        <v>#REF!</v>
      </c>
      <c r="O100" s="87" t="e">
        <f>Weakly!L100+Weakly!#REF!+Weakly!#REF!+Weakly!#REF!+Weakly!#REF!</f>
        <v>#REF!</v>
      </c>
      <c r="P100" s="88" t="e">
        <f t="shared" si="6"/>
        <v>#REF!</v>
      </c>
      <c r="Q100" s="52" t="e">
        <f>Weakly!G100+Weakly!#REF!+Weakly!#REF!+Weakly!#REF!+Weakly!#REF!</f>
        <v>#REF!</v>
      </c>
      <c r="R100" s="53" t="e">
        <f>Weakly!H100+Weakly!#REF!+Weakly!#REF!+Weakly!#REF!+Weakly!#REF!</f>
        <v>#REF!</v>
      </c>
      <c r="S100" s="54" t="e">
        <f>Weakly!I100+Weakly!#REF!+Weakly!#REF!+Weakly!#REF!+Weakly!#REF!</f>
        <v>#REF!</v>
      </c>
      <c r="T100" s="55" t="e">
        <f>Weakly!J100+Weakly!#REF!+Weakly!#REF!+Weakly!#REF!+Weakly!#REF!</f>
        <v>#REF!</v>
      </c>
      <c r="U100" s="55" t="e">
        <f>Weakly!K100+Weakly!#REF!+Weakly!#REF!+Weakly!#REF!+Weakly!#REF!</f>
        <v>#REF!</v>
      </c>
      <c r="V100" s="25"/>
      <c r="W100" s="56"/>
      <c r="X100" s="30"/>
      <c r="Y100" s="58"/>
    </row>
    <row r="101" spans="1:25" x14ac:dyDescent="0.25">
      <c r="A101" s="1">
        <v>94</v>
      </c>
      <c r="B101" s="5">
        <v>30</v>
      </c>
      <c r="C101" s="20" t="s">
        <v>98</v>
      </c>
      <c r="D101" s="11" t="s">
        <v>108</v>
      </c>
      <c r="E101" s="10" t="s">
        <v>118</v>
      </c>
      <c r="F101" s="75">
        <f>Weakly!F101</f>
        <v>33</v>
      </c>
      <c r="G101" s="133">
        <f>Weakly!L101</f>
        <v>48</v>
      </c>
      <c r="H101" s="78">
        <v>0</v>
      </c>
      <c r="I101" s="79">
        <v>0</v>
      </c>
      <c r="J101" s="80">
        <v>0</v>
      </c>
      <c r="K101" s="81">
        <v>0</v>
      </c>
      <c r="L101" s="81">
        <v>0</v>
      </c>
      <c r="M101" s="10"/>
      <c r="N101" s="87" t="e">
        <f>Weakly!F101+Weakly!#REF!+Weakly!#REF!+Weakly!#REF!+Weakly!#REF!</f>
        <v>#REF!</v>
      </c>
      <c r="O101" s="87" t="e">
        <f>Weakly!L101+Weakly!#REF!+Weakly!#REF!+Weakly!#REF!+Weakly!#REF!</f>
        <v>#REF!</v>
      </c>
      <c r="P101" s="88" t="e">
        <f t="shared" si="6"/>
        <v>#REF!</v>
      </c>
      <c r="Q101" s="52" t="e">
        <f>Weakly!G101+Weakly!#REF!+Weakly!#REF!+Weakly!#REF!+Weakly!#REF!</f>
        <v>#REF!</v>
      </c>
      <c r="R101" s="53" t="e">
        <f>Weakly!H101+Weakly!#REF!+Weakly!#REF!+Weakly!#REF!+Weakly!#REF!</f>
        <v>#REF!</v>
      </c>
      <c r="S101" s="54" t="e">
        <f>Weakly!I101+Weakly!#REF!+Weakly!#REF!+Weakly!#REF!+Weakly!#REF!</f>
        <v>#REF!</v>
      </c>
      <c r="T101" s="55" t="e">
        <f>Weakly!J101+Weakly!#REF!+Weakly!#REF!+Weakly!#REF!+Weakly!#REF!</f>
        <v>#REF!</v>
      </c>
      <c r="U101" s="55" t="e">
        <f>Weakly!K101+Weakly!#REF!+Weakly!#REF!+Weakly!#REF!+Weakly!#REF!</f>
        <v>#REF!</v>
      </c>
      <c r="V101" s="25"/>
      <c r="W101" s="56"/>
      <c r="X101" s="30"/>
      <c r="Y101" s="58"/>
    </row>
    <row r="102" spans="1:25" x14ac:dyDescent="0.25">
      <c r="A102" s="1">
        <v>95</v>
      </c>
      <c r="B102" s="5">
        <v>197</v>
      </c>
      <c r="C102" s="20" t="s">
        <v>99</v>
      </c>
      <c r="D102" s="11" t="s">
        <v>108</v>
      </c>
      <c r="E102" s="10" t="s">
        <v>118</v>
      </c>
      <c r="F102" s="75">
        <f>Weakly!F102</f>
        <v>33</v>
      </c>
      <c r="G102" s="133">
        <f>Weakly!L102</f>
        <v>48</v>
      </c>
      <c r="H102" s="78">
        <v>0</v>
      </c>
      <c r="I102" s="79">
        <v>0</v>
      </c>
      <c r="J102" s="80">
        <v>0</v>
      </c>
      <c r="K102" s="81">
        <v>0</v>
      </c>
      <c r="L102" s="81">
        <v>0</v>
      </c>
      <c r="M102" s="10"/>
      <c r="N102" s="87" t="e">
        <f>Weakly!F102+Weakly!#REF!+Weakly!#REF!+Weakly!#REF!+Weakly!#REF!</f>
        <v>#REF!</v>
      </c>
      <c r="O102" s="87" t="e">
        <f>Weakly!L102+Weakly!#REF!+Weakly!#REF!+Weakly!#REF!+Weakly!#REF!</f>
        <v>#REF!</v>
      </c>
      <c r="P102" s="88" t="e">
        <f t="shared" si="6"/>
        <v>#REF!</v>
      </c>
      <c r="Q102" s="52" t="e">
        <f>Weakly!G102+Weakly!#REF!+Weakly!#REF!+Weakly!#REF!+Weakly!#REF!</f>
        <v>#REF!</v>
      </c>
      <c r="R102" s="53" t="e">
        <f>Weakly!H102+Weakly!#REF!+Weakly!#REF!+Weakly!#REF!+Weakly!#REF!</f>
        <v>#REF!</v>
      </c>
      <c r="S102" s="54" t="e">
        <f>Weakly!I102+Weakly!#REF!+Weakly!#REF!+Weakly!#REF!+Weakly!#REF!</f>
        <v>#REF!</v>
      </c>
      <c r="T102" s="55" t="e">
        <f>Weakly!J102+Weakly!#REF!+Weakly!#REF!+Weakly!#REF!+Weakly!#REF!</f>
        <v>#REF!</v>
      </c>
      <c r="U102" s="55" t="e">
        <f>Weakly!K102+Weakly!#REF!+Weakly!#REF!+Weakly!#REF!+Weakly!#REF!</f>
        <v>#REF!</v>
      </c>
      <c r="V102" s="25"/>
      <c r="W102" s="56"/>
      <c r="X102" s="30"/>
      <c r="Y102" s="58"/>
    </row>
    <row r="103" spans="1:25" x14ac:dyDescent="0.25">
      <c r="A103" s="1">
        <v>96</v>
      </c>
      <c r="B103" s="5">
        <v>17</v>
      </c>
      <c r="C103" s="20" t="s">
        <v>100</v>
      </c>
      <c r="D103" s="11" t="s">
        <v>108</v>
      </c>
      <c r="E103" s="10" t="s">
        <v>118</v>
      </c>
      <c r="F103" s="75">
        <f>Weakly!F103</f>
        <v>39</v>
      </c>
      <c r="G103" s="133">
        <f>Weakly!L103</f>
        <v>48</v>
      </c>
      <c r="H103" s="78">
        <v>0</v>
      </c>
      <c r="I103" s="79">
        <v>0</v>
      </c>
      <c r="J103" s="80">
        <v>0</v>
      </c>
      <c r="K103" s="81">
        <v>0</v>
      </c>
      <c r="L103" s="81">
        <v>0</v>
      </c>
      <c r="M103" s="10"/>
      <c r="N103" s="87" t="e">
        <f>Weakly!F103+Weakly!#REF!+Weakly!#REF!+Weakly!#REF!+Weakly!#REF!</f>
        <v>#REF!</v>
      </c>
      <c r="O103" s="87" t="e">
        <f>Weakly!L103+Weakly!#REF!+Weakly!#REF!+Weakly!#REF!+Weakly!#REF!</f>
        <v>#REF!</v>
      </c>
      <c r="P103" s="88" t="e">
        <f t="shared" si="6"/>
        <v>#REF!</v>
      </c>
      <c r="Q103" s="68" t="e">
        <f>Weakly!G103+Weakly!#REF!+Weakly!#REF!+Weakly!#REF!+Weakly!#REF!</f>
        <v>#REF!</v>
      </c>
      <c r="R103" s="53" t="e">
        <f>Weakly!H103+Weakly!#REF!+Weakly!#REF!+Weakly!#REF!+Weakly!#REF!</f>
        <v>#REF!</v>
      </c>
      <c r="S103" s="54" t="e">
        <f>Weakly!I103+Weakly!#REF!+Weakly!#REF!+Weakly!#REF!+Weakly!#REF!</f>
        <v>#REF!</v>
      </c>
      <c r="T103" s="55" t="e">
        <f>Weakly!J103+Weakly!#REF!+Weakly!#REF!+Weakly!#REF!+Weakly!#REF!</f>
        <v>#REF!</v>
      </c>
      <c r="U103" s="55" t="e">
        <f>Weakly!K103+Weakly!#REF!+Weakly!#REF!+Weakly!#REF!+Weakly!#REF!</f>
        <v>#REF!</v>
      </c>
      <c r="V103" s="25"/>
      <c r="W103" s="56"/>
      <c r="X103" s="30"/>
      <c r="Y103" s="58"/>
    </row>
    <row r="104" spans="1:25" x14ac:dyDescent="0.25">
      <c r="A104" s="1">
        <v>97</v>
      </c>
      <c r="B104" s="5">
        <v>23</v>
      </c>
      <c r="C104" s="20" t="s">
        <v>101</v>
      </c>
      <c r="D104" s="11" t="s">
        <v>108</v>
      </c>
      <c r="E104" s="10" t="s">
        <v>118</v>
      </c>
      <c r="F104" s="75">
        <f>Weakly!F104</f>
        <v>40</v>
      </c>
      <c r="G104" s="133">
        <f>Weakly!L104</f>
        <v>48</v>
      </c>
      <c r="H104" s="78">
        <v>0</v>
      </c>
      <c r="I104" s="79">
        <v>0</v>
      </c>
      <c r="J104" s="80">
        <v>0</v>
      </c>
      <c r="K104" s="81">
        <v>0</v>
      </c>
      <c r="L104" s="81">
        <v>0</v>
      </c>
      <c r="M104" s="10"/>
      <c r="N104" s="87" t="e">
        <f>Weakly!F104+Weakly!#REF!+Weakly!#REF!+Weakly!#REF!+Weakly!#REF!</f>
        <v>#REF!</v>
      </c>
      <c r="O104" s="87" t="e">
        <f>Weakly!L104+Weakly!#REF!+Weakly!#REF!+Weakly!#REF!+Weakly!#REF!</f>
        <v>#REF!</v>
      </c>
      <c r="P104" s="88" t="e">
        <f t="shared" si="6"/>
        <v>#REF!</v>
      </c>
      <c r="Q104" s="68" t="e">
        <f>Weakly!G104+Weakly!#REF!+Weakly!#REF!+Weakly!#REF!+Weakly!#REF!</f>
        <v>#REF!</v>
      </c>
      <c r="R104" s="53" t="e">
        <f>Weakly!H104+Weakly!#REF!+Weakly!#REF!+Weakly!#REF!+Weakly!#REF!</f>
        <v>#REF!</v>
      </c>
      <c r="S104" s="54" t="e">
        <f>Weakly!I104+Weakly!#REF!+Weakly!#REF!+Weakly!#REF!+Weakly!#REF!</f>
        <v>#REF!</v>
      </c>
      <c r="T104" s="55" t="e">
        <f>Weakly!J104+Weakly!#REF!+Weakly!#REF!+Weakly!#REF!+Weakly!#REF!</f>
        <v>#REF!</v>
      </c>
      <c r="U104" s="55" t="e">
        <f>Weakly!K104+Weakly!#REF!+Weakly!#REF!+Weakly!#REF!+Weakly!#REF!</f>
        <v>#REF!</v>
      </c>
      <c r="V104" s="25"/>
      <c r="W104" s="56"/>
      <c r="X104" s="30"/>
      <c r="Y104" s="58"/>
    </row>
    <row r="105" spans="1:25" x14ac:dyDescent="0.25">
      <c r="A105" s="1">
        <v>98</v>
      </c>
      <c r="B105" s="5"/>
      <c r="C105" s="20"/>
      <c r="D105" s="11" t="s">
        <v>108</v>
      </c>
      <c r="E105" s="10" t="s">
        <v>118</v>
      </c>
      <c r="F105" s="75" t="e">
        <f>Weakly!F105</f>
        <v>#N/A</v>
      </c>
      <c r="G105" s="133" t="e">
        <f>Weakly!L105</f>
        <v>#N/A</v>
      </c>
      <c r="H105" s="78" t="e">
        <v>#N/A</v>
      </c>
      <c r="I105" s="79" t="e">
        <v>#N/A</v>
      </c>
      <c r="J105" s="80" t="e">
        <v>#N/A</v>
      </c>
      <c r="K105" s="81" t="e">
        <v>#N/A</v>
      </c>
      <c r="L105" s="81" t="e">
        <v>#N/A</v>
      </c>
      <c r="M105" s="10"/>
      <c r="N105" s="87" t="e">
        <f>Weakly!F105+Weakly!#REF!+Weakly!#REF!+Weakly!#REF!+Weakly!#REF!</f>
        <v>#N/A</v>
      </c>
      <c r="O105" s="87" t="e">
        <f>Weakly!L105+Weakly!#REF!+Weakly!#REF!+Weakly!#REF!+Weakly!#REF!</f>
        <v>#N/A</v>
      </c>
      <c r="P105" s="88" t="e">
        <f t="shared" ref="P105:P108" si="8">O105-N105</f>
        <v>#N/A</v>
      </c>
      <c r="Q105" s="52" t="e">
        <f>Weakly!G105+Weakly!#REF!+Weakly!#REF!+Weakly!#REF!+Weakly!#REF!</f>
        <v>#N/A</v>
      </c>
      <c r="R105" s="53" t="e">
        <f>Weakly!H105+Weakly!#REF!+Weakly!#REF!+Weakly!#REF!+Weakly!#REF!</f>
        <v>#N/A</v>
      </c>
      <c r="S105" s="54" t="e">
        <f>Weakly!I105+Weakly!#REF!+Weakly!#REF!+Weakly!#REF!+Weakly!#REF!</f>
        <v>#N/A</v>
      </c>
      <c r="T105" s="55" t="e">
        <f>Weakly!J105+Weakly!#REF!+Weakly!#REF!+Weakly!#REF!+Weakly!#REF!</f>
        <v>#N/A</v>
      </c>
      <c r="U105" s="55" t="e">
        <f>Weakly!K105+Weakly!#REF!+Weakly!#REF!+Weakly!#REF!+Weakly!#REF!</f>
        <v>#N/A</v>
      </c>
      <c r="V105" s="25"/>
      <c r="W105" s="56"/>
      <c r="X105" s="30"/>
      <c r="Y105" s="58"/>
    </row>
    <row r="106" spans="1:25" x14ac:dyDescent="0.25">
      <c r="A106" s="1">
        <v>99</v>
      </c>
      <c r="B106" s="5"/>
      <c r="C106" s="20"/>
      <c r="D106" s="11" t="s">
        <v>108</v>
      </c>
      <c r="E106" s="10" t="s">
        <v>118</v>
      </c>
      <c r="F106" s="75" t="e">
        <f>Weakly!F106</f>
        <v>#N/A</v>
      </c>
      <c r="G106" s="133" t="e">
        <f>Weakly!L106</f>
        <v>#N/A</v>
      </c>
      <c r="H106" s="78" t="e">
        <v>#N/A</v>
      </c>
      <c r="I106" s="79" t="e">
        <v>#N/A</v>
      </c>
      <c r="J106" s="80" t="e">
        <v>#N/A</v>
      </c>
      <c r="K106" s="81" t="e">
        <v>#N/A</v>
      </c>
      <c r="L106" s="81" t="e">
        <v>#N/A</v>
      </c>
      <c r="M106" s="10"/>
      <c r="N106" s="87" t="e">
        <f>Weakly!F106+Weakly!#REF!+Weakly!#REF!+Weakly!#REF!+Weakly!#REF!</f>
        <v>#N/A</v>
      </c>
      <c r="O106" s="87" t="e">
        <f>Weakly!L106+Weakly!#REF!+Weakly!#REF!+Weakly!#REF!+Weakly!#REF!</f>
        <v>#N/A</v>
      </c>
      <c r="P106" s="88" t="e">
        <f t="shared" si="8"/>
        <v>#N/A</v>
      </c>
      <c r="Q106" s="52" t="e">
        <f>Weakly!G106+Weakly!#REF!+Weakly!#REF!+Weakly!#REF!+Weakly!#REF!</f>
        <v>#N/A</v>
      </c>
      <c r="R106" s="53" t="e">
        <f>Weakly!H106+Weakly!#REF!+Weakly!#REF!+Weakly!#REF!+Weakly!#REF!</f>
        <v>#N/A</v>
      </c>
      <c r="S106" s="54" t="e">
        <f>Weakly!I106+Weakly!#REF!+Weakly!#REF!+Weakly!#REF!+Weakly!#REF!</f>
        <v>#N/A</v>
      </c>
      <c r="T106" s="55" t="e">
        <f>Weakly!J106+Weakly!#REF!+Weakly!#REF!+Weakly!#REF!+Weakly!#REF!</f>
        <v>#N/A</v>
      </c>
      <c r="U106" s="55" t="e">
        <f>Weakly!K106+Weakly!#REF!+Weakly!#REF!+Weakly!#REF!+Weakly!#REF!</f>
        <v>#N/A</v>
      </c>
      <c r="V106" s="25"/>
      <c r="W106" s="56"/>
      <c r="X106" s="30"/>
      <c r="Y106" s="58"/>
    </row>
    <row r="107" spans="1:25" x14ac:dyDescent="0.25">
      <c r="A107" s="1">
        <v>100</v>
      </c>
      <c r="B107" s="5"/>
      <c r="C107" s="20"/>
      <c r="D107" s="11" t="s">
        <v>108</v>
      </c>
      <c r="E107" s="10" t="s">
        <v>118</v>
      </c>
      <c r="F107" s="75" t="e">
        <f>Weakly!F107</f>
        <v>#N/A</v>
      </c>
      <c r="G107" s="133" t="e">
        <f>Weakly!L107</f>
        <v>#N/A</v>
      </c>
      <c r="H107" s="78" t="e">
        <v>#N/A</v>
      </c>
      <c r="I107" s="79" t="e">
        <v>#N/A</v>
      </c>
      <c r="J107" s="80" t="e">
        <v>#N/A</v>
      </c>
      <c r="K107" s="81" t="e">
        <v>#N/A</v>
      </c>
      <c r="L107" s="81" t="e">
        <v>#N/A</v>
      </c>
      <c r="M107" s="10"/>
      <c r="N107" s="87" t="e">
        <f>Weakly!F107+Weakly!#REF!+Weakly!#REF!+Weakly!#REF!+Weakly!#REF!</f>
        <v>#N/A</v>
      </c>
      <c r="O107" s="87" t="e">
        <f>Weakly!L107+Weakly!#REF!+Weakly!#REF!+Weakly!#REF!+Weakly!#REF!</f>
        <v>#N/A</v>
      </c>
      <c r="P107" s="88" t="e">
        <f t="shared" si="8"/>
        <v>#N/A</v>
      </c>
      <c r="Q107" s="52" t="e">
        <f>Weakly!G107+Weakly!#REF!+Weakly!#REF!+Weakly!#REF!+Weakly!#REF!</f>
        <v>#N/A</v>
      </c>
      <c r="R107" s="53" t="e">
        <f>Weakly!H107+Weakly!#REF!+Weakly!#REF!+Weakly!#REF!+Weakly!#REF!</f>
        <v>#N/A</v>
      </c>
      <c r="S107" s="54" t="e">
        <f>Weakly!I107+Weakly!#REF!+Weakly!#REF!+Weakly!#REF!+Weakly!#REF!</f>
        <v>#N/A</v>
      </c>
      <c r="T107" s="55" t="e">
        <f>Weakly!J107+Weakly!#REF!+Weakly!#REF!+Weakly!#REF!+Weakly!#REF!</f>
        <v>#N/A</v>
      </c>
      <c r="U107" s="55" t="e">
        <f>Weakly!K107+Weakly!#REF!+Weakly!#REF!+Weakly!#REF!+Weakly!#REF!</f>
        <v>#N/A</v>
      </c>
      <c r="V107" s="25"/>
      <c r="W107" s="56"/>
      <c r="X107" s="30"/>
      <c r="Y107" s="58"/>
    </row>
    <row r="108" spans="1:25" x14ac:dyDescent="0.25">
      <c r="A108" s="1">
        <v>101</v>
      </c>
      <c r="B108" s="5"/>
      <c r="C108" s="20"/>
      <c r="D108" s="11" t="s">
        <v>108</v>
      </c>
      <c r="E108" s="10" t="s">
        <v>118</v>
      </c>
      <c r="F108" s="75" t="e">
        <f>Weakly!F108</f>
        <v>#N/A</v>
      </c>
      <c r="G108" s="133" t="e">
        <f>Weakly!L108</f>
        <v>#N/A</v>
      </c>
      <c r="H108" s="78" t="e">
        <v>#N/A</v>
      </c>
      <c r="I108" s="79" t="e">
        <v>#N/A</v>
      </c>
      <c r="J108" s="80" t="e">
        <v>#N/A</v>
      </c>
      <c r="K108" s="81" t="e">
        <v>#N/A</v>
      </c>
      <c r="L108" s="81" t="e">
        <v>#N/A</v>
      </c>
      <c r="M108" s="10"/>
      <c r="N108" s="87" t="e">
        <f>Weakly!F108+Weakly!#REF!+Weakly!#REF!+Weakly!#REF!+Weakly!#REF!</f>
        <v>#N/A</v>
      </c>
      <c r="O108" s="87" t="e">
        <f>Weakly!L108+Weakly!#REF!+Weakly!#REF!+Weakly!#REF!+Weakly!#REF!</f>
        <v>#N/A</v>
      </c>
      <c r="P108" s="88" t="e">
        <f t="shared" si="8"/>
        <v>#N/A</v>
      </c>
      <c r="Q108" s="68" t="e">
        <f>Weakly!G108+Weakly!#REF!+Weakly!#REF!+Weakly!#REF!+Weakly!#REF!</f>
        <v>#N/A</v>
      </c>
      <c r="R108" s="53" t="e">
        <f>Weakly!H108+Weakly!#REF!+Weakly!#REF!+Weakly!#REF!+Weakly!#REF!</f>
        <v>#N/A</v>
      </c>
      <c r="S108" s="54" t="e">
        <f>Weakly!I108+Weakly!#REF!+Weakly!#REF!+Weakly!#REF!+Weakly!#REF!</f>
        <v>#N/A</v>
      </c>
      <c r="T108" s="55" t="e">
        <f>Weakly!J108+Weakly!#REF!+Weakly!#REF!+Weakly!#REF!+Weakly!#REF!</f>
        <v>#N/A</v>
      </c>
      <c r="U108" s="55" t="e">
        <f>Weakly!K108+Weakly!#REF!+Weakly!#REF!+Weakly!#REF!+Weakly!#REF!</f>
        <v>#N/A</v>
      </c>
      <c r="V108" s="25"/>
      <c r="W108" s="56"/>
      <c r="X108" s="30"/>
      <c r="Y108" s="58"/>
    </row>
    <row r="109" spans="1:25" x14ac:dyDescent="0.25">
      <c r="A109" s="1">
        <v>102</v>
      </c>
      <c r="B109" s="1">
        <v>52</v>
      </c>
      <c r="C109" s="19" t="s">
        <v>103</v>
      </c>
      <c r="D109" s="11" t="s">
        <v>108</v>
      </c>
      <c r="E109" s="10" t="s">
        <v>102</v>
      </c>
      <c r="F109" s="75">
        <f>Weakly!F109</f>
        <v>0</v>
      </c>
      <c r="G109" s="133">
        <f>Weakly!L109</f>
        <v>48</v>
      </c>
      <c r="H109" s="78">
        <v>0</v>
      </c>
      <c r="I109" s="79">
        <v>0</v>
      </c>
      <c r="J109" s="80">
        <v>0</v>
      </c>
      <c r="K109" s="81">
        <v>0</v>
      </c>
      <c r="L109" s="81">
        <v>0</v>
      </c>
      <c r="M109" s="10"/>
      <c r="N109" s="87" t="e">
        <f>Weakly!F109+Weakly!#REF!+Weakly!#REF!+Weakly!#REF!+Weakly!#REF!</f>
        <v>#REF!</v>
      </c>
      <c r="O109" s="87" t="e">
        <f>Weakly!L109+Weakly!#REF!+Weakly!#REF!+Weakly!#REF!+Weakly!#REF!</f>
        <v>#REF!</v>
      </c>
      <c r="P109" s="88" t="e">
        <f t="shared" si="6"/>
        <v>#REF!</v>
      </c>
      <c r="Q109" s="68" t="e">
        <f>Weakly!G109+Weakly!#REF!+Weakly!#REF!+Weakly!#REF!+Weakly!#REF!</f>
        <v>#REF!</v>
      </c>
      <c r="R109" s="53" t="e">
        <f>Weakly!H109+Weakly!#REF!+Weakly!#REF!+Weakly!#REF!+Weakly!#REF!</f>
        <v>#REF!</v>
      </c>
      <c r="S109" s="54" t="e">
        <f>Weakly!I109+Weakly!#REF!+Weakly!#REF!+Weakly!#REF!+Weakly!#REF!</f>
        <v>#REF!</v>
      </c>
      <c r="T109" s="55" t="e">
        <f>Weakly!J109+Weakly!#REF!+Weakly!#REF!+Weakly!#REF!+Weakly!#REF!</f>
        <v>#REF!</v>
      </c>
      <c r="U109" s="55" t="e">
        <f>Weakly!K109+Weakly!#REF!+Weakly!#REF!+Weakly!#REF!+Weakly!#REF!</f>
        <v>#REF!</v>
      </c>
      <c r="V109" s="25"/>
      <c r="W109" s="56"/>
      <c r="X109" s="30"/>
      <c r="Y109" s="58"/>
    </row>
    <row r="110" spans="1:25" x14ac:dyDescent="0.25">
      <c r="A110" s="1">
        <v>103</v>
      </c>
      <c r="B110" s="1">
        <v>213</v>
      </c>
      <c r="C110" s="19" t="s">
        <v>104</v>
      </c>
      <c r="D110" s="11" t="s">
        <v>108</v>
      </c>
      <c r="E110" s="10" t="s">
        <v>102</v>
      </c>
      <c r="F110" s="75">
        <f>Weakly!F110</f>
        <v>0</v>
      </c>
      <c r="G110" s="133">
        <f>Weakly!L110</f>
        <v>48</v>
      </c>
      <c r="H110" s="78">
        <v>0</v>
      </c>
      <c r="I110" s="79">
        <v>0</v>
      </c>
      <c r="J110" s="80">
        <v>0</v>
      </c>
      <c r="K110" s="81">
        <v>0</v>
      </c>
      <c r="L110" s="81">
        <v>0</v>
      </c>
      <c r="M110" s="10"/>
      <c r="N110" s="87" t="e">
        <f>Weakly!F110+Weakly!#REF!+Weakly!#REF!+Weakly!#REF!+Weakly!#REF!</f>
        <v>#REF!</v>
      </c>
      <c r="O110" s="87" t="e">
        <f>Weakly!L110+Weakly!#REF!+Weakly!#REF!+Weakly!#REF!+Weakly!#REF!</f>
        <v>#REF!</v>
      </c>
      <c r="P110" s="88" t="e">
        <f t="shared" si="6"/>
        <v>#REF!</v>
      </c>
      <c r="Q110" s="52" t="e">
        <f>Weakly!G110+Weakly!#REF!+Weakly!#REF!+Weakly!#REF!+Weakly!#REF!</f>
        <v>#REF!</v>
      </c>
      <c r="R110" s="53" t="e">
        <f>Weakly!H110+Weakly!#REF!+Weakly!#REF!+Weakly!#REF!+Weakly!#REF!</f>
        <v>#REF!</v>
      </c>
      <c r="S110" s="54" t="e">
        <f>Weakly!I110+Weakly!#REF!+Weakly!#REF!+Weakly!#REF!+Weakly!#REF!</f>
        <v>#REF!</v>
      </c>
      <c r="T110" s="55" t="e">
        <f>Weakly!J110+Weakly!#REF!+Weakly!#REF!+Weakly!#REF!+Weakly!#REF!</f>
        <v>#REF!</v>
      </c>
      <c r="U110" s="55" t="e">
        <f>Weakly!K110+Weakly!#REF!+Weakly!#REF!+Weakly!#REF!+Weakly!#REF!</f>
        <v>#REF!</v>
      </c>
      <c r="V110" s="25"/>
      <c r="W110" s="56"/>
      <c r="X110" s="30"/>
      <c r="Y110" s="58"/>
    </row>
    <row r="111" spans="1:25" x14ac:dyDescent="0.25">
      <c r="A111" s="1">
        <v>104</v>
      </c>
      <c r="B111" s="7">
        <v>33</v>
      </c>
      <c r="C111" s="16" t="s">
        <v>109</v>
      </c>
      <c r="D111" s="13" t="s">
        <v>113</v>
      </c>
      <c r="E111" s="10" t="s">
        <v>114</v>
      </c>
      <c r="F111" s="75">
        <f>Weakly!F111</f>
        <v>48</v>
      </c>
      <c r="G111" s="133">
        <f>Weakly!L111</f>
        <v>48</v>
      </c>
      <c r="H111" s="78">
        <v>0</v>
      </c>
      <c r="I111" s="79">
        <v>0</v>
      </c>
      <c r="J111" s="80">
        <v>0</v>
      </c>
      <c r="K111" s="81">
        <v>0</v>
      </c>
      <c r="L111" s="81">
        <v>0</v>
      </c>
      <c r="M111" s="10"/>
      <c r="N111" s="87" t="e">
        <f>Weakly!F111+Weakly!#REF!+Weakly!#REF!+Weakly!#REF!+Weakly!#REF!</f>
        <v>#REF!</v>
      </c>
      <c r="O111" s="87" t="e">
        <f>Weakly!L111+Weakly!#REF!+Weakly!#REF!+Weakly!#REF!+Weakly!#REF!</f>
        <v>#REF!</v>
      </c>
      <c r="P111" s="88" t="e">
        <f t="shared" si="6"/>
        <v>#REF!</v>
      </c>
      <c r="Q111" s="52" t="e">
        <f>Weakly!G111+Weakly!#REF!+Weakly!#REF!+Weakly!#REF!+Weakly!#REF!</f>
        <v>#REF!</v>
      </c>
      <c r="R111" s="53" t="e">
        <f>Weakly!H111+Weakly!#REF!+Weakly!#REF!+Weakly!#REF!+Weakly!#REF!</f>
        <v>#REF!</v>
      </c>
      <c r="S111" s="54" t="e">
        <f>Weakly!I111+Weakly!#REF!+Weakly!#REF!+Weakly!#REF!+Weakly!#REF!</f>
        <v>#REF!</v>
      </c>
      <c r="T111" s="55" t="e">
        <f>Weakly!J111+Weakly!#REF!+Weakly!#REF!+Weakly!#REF!+Weakly!#REF!</f>
        <v>#REF!</v>
      </c>
      <c r="U111" s="55" t="e">
        <f>Weakly!K111+Weakly!#REF!+Weakly!#REF!+Weakly!#REF!+Weakly!#REF!</f>
        <v>#REF!</v>
      </c>
      <c r="V111" s="25"/>
      <c r="W111" s="56"/>
      <c r="X111" s="30"/>
      <c r="Y111" s="58"/>
    </row>
    <row r="112" spans="1:25" x14ac:dyDescent="0.25">
      <c r="A112" s="1">
        <v>105</v>
      </c>
      <c r="B112" s="1">
        <v>121</v>
      </c>
      <c r="C112" s="19" t="s">
        <v>110</v>
      </c>
      <c r="D112" s="13" t="s">
        <v>113</v>
      </c>
      <c r="E112" s="10" t="s">
        <v>114</v>
      </c>
      <c r="F112" s="75">
        <f>Weakly!F112</f>
        <v>83</v>
      </c>
      <c r="G112" s="133">
        <f>Weakly!L112</f>
        <v>48</v>
      </c>
      <c r="H112" s="78">
        <v>0</v>
      </c>
      <c r="I112" s="79">
        <v>0</v>
      </c>
      <c r="J112" s="80">
        <v>0</v>
      </c>
      <c r="K112" s="81">
        <v>0</v>
      </c>
      <c r="L112" s="81">
        <v>0</v>
      </c>
      <c r="M112" s="10"/>
      <c r="N112" s="87" t="e">
        <f>Weakly!F112+Weakly!#REF!+Weakly!#REF!+Weakly!#REF!+Weakly!#REF!</f>
        <v>#REF!</v>
      </c>
      <c r="O112" s="87" t="e">
        <f>Weakly!L112+Weakly!#REF!+Weakly!#REF!+Weakly!#REF!+Weakly!#REF!</f>
        <v>#REF!</v>
      </c>
      <c r="P112" s="88" t="e">
        <f>O112-N112</f>
        <v>#REF!</v>
      </c>
      <c r="Q112" s="52" t="e">
        <f>Weakly!G112+Weakly!#REF!+Weakly!#REF!+Weakly!#REF!+Weakly!#REF!</f>
        <v>#REF!</v>
      </c>
      <c r="R112" s="53" t="e">
        <f>Weakly!H112+Weakly!#REF!+Weakly!#REF!+Weakly!#REF!+Weakly!#REF!</f>
        <v>#REF!</v>
      </c>
      <c r="S112" s="54" t="e">
        <f>Weakly!I112+Weakly!#REF!+Weakly!#REF!+Weakly!#REF!+Weakly!#REF!</f>
        <v>#REF!</v>
      </c>
      <c r="T112" s="55" t="e">
        <f>Weakly!J112+Weakly!#REF!+Weakly!#REF!+Weakly!#REF!+Weakly!#REF!</f>
        <v>#REF!</v>
      </c>
      <c r="U112" s="55" t="e">
        <f>Weakly!K112+Weakly!#REF!+Weakly!#REF!+Weakly!#REF!+Weakly!#REF!</f>
        <v>#REF!</v>
      </c>
      <c r="V112" s="25"/>
      <c r="W112" s="56"/>
      <c r="X112" s="30"/>
      <c r="Y112" s="58"/>
    </row>
    <row r="113" spans="1:25" x14ac:dyDescent="0.25">
      <c r="A113" s="1">
        <v>106</v>
      </c>
      <c r="B113" s="5">
        <v>20</v>
      </c>
      <c r="C113" s="20" t="s">
        <v>111</v>
      </c>
      <c r="D113" s="13" t="s">
        <v>113</v>
      </c>
      <c r="E113" s="10" t="s">
        <v>114</v>
      </c>
      <c r="F113" s="75">
        <f>Weakly!F113</f>
        <v>78</v>
      </c>
      <c r="G113" s="133">
        <f>Weakly!L113</f>
        <v>48</v>
      </c>
      <c r="H113" s="78">
        <v>0</v>
      </c>
      <c r="I113" s="79">
        <v>0</v>
      </c>
      <c r="J113" s="80">
        <v>0</v>
      </c>
      <c r="K113" s="81">
        <v>0</v>
      </c>
      <c r="L113" s="81">
        <v>0</v>
      </c>
      <c r="M113" s="10"/>
      <c r="N113" s="87" t="e">
        <f>Weakly!F113+Weakly!#REF!+Weakly!#REF!+Weakly!#REF!+Weakly!#REF!</f>
        <v>#REF!</v>
      </c>
      <c r="O113" s="87" t="e">
        <f>Weakly!L113+Weakly!#REF!+Weakly!#REF!+Weakly!#REF!+Weakly!#REF!</f>
        <v>#REF!</v>
      </c>
      <c r="P113" s="88" t="e">
        <f t="shared" si="6"/>
        <v>#REF!</v>
      </c>
      <c r="Q113" s="68" t="e">
        <f>Weakly!G113+Weakly!#REF!+Weakly!#REF!+Weakly!#REF!+Weakly!#REF!</f>
        <v>#REF!</v>
      </c>
      <c r="R113" s="53" t="e">
        <f>Weakly!H113+Weakly!#REF!+Weakly!#REF!+Weakly!#REF!+Weakly!#REF!</f>
        <v>#REF!</v>
      </c>
      <c r="S113" s="54" t="e">
        <f>Weakly!I113+Weakly!#REF!+Weakly!#REF!+Weakly!#REF!+Weakly!#REF!</f>
        <v>#REF!</v>
      </c>
      <c r="T113" s="55" t="e">
        <f>Weakly!J113+Weakly!#REF!+Weakly!#REF!+Weakly!#REF!+Weakly!#REF!</f>
        <v>#REF!</v>
      </c>
      <c r="U113" s="55" t="e">
        <f>Weakly!K113+Weakly!#REF!+Weakly!#REF!+Weakly!#REF!+Weakly!#REF!</f>
        <v>#REF!</v>
      </c>
      <c r="V113" s="25"/>
      <c r="W113" s="56"/>
      <c r="X113" s="30"/>
      <c r="Y113" s="58"/>
    </row>
    <row r="114" spans="1:25" x14ac:dyDescent="0.25">
      <c r="A114" s="1">
        <v>107</v>
      </c>
      <c r="B114" s="1">
        <v>138</v>
      </c>
      <c r="C114" s="19" t="s">
        <v>112</v>
      </c>
      <c r="D114" s="13" t="s">
        <v>113</v>
      </c>
      <c r="E114" s="10" t="s">
        <v>114</v>
      </c>
      <c r="F114" s="75">
        <f>Weakly!F114</f>
        <v>16</v>
      </c>
      <c r="G114" s="133">
        <f>Weakly!L114</f>
        <v>16</v>
      </c>
      <c r="H114" s="78">
        <v>0</v>
      </c>
      <c r="I114" s="79">
        <v>0</v>
      </c>
      <c r="J114" s="80">
        <v>4</v>
      </c>
      <c r="K114" s="81">
        <v>0</v>
      </c>
      <c r="L114" s="81">
        <v>0</v>
      </c>
      <c r="M114" s="10"/>
      <c r="N114" s="87" t="e">
        <f>Weakly!F114+Weakly!#REF!+Weakly!#REF!+Weakly!#REF!+Weakly!#REF!</f>
        <v>#REF!</v>
      </c>
      <c r="O114" s="87" t="e">
        <f>Weakly!L114+Weakly!#REF!+Weakly!#REF!+Weakly!#REF!+Weakly!#REF!</f>
        <v>#REF!</v>
      </c>
      <c r="P114" s="88" t="e">
        <f t="shared" ref="P114:P118" si="9">O114-N114</f>
        <v>#REF!</v>
      </c>
      <c r="Q114" s="68" t="e">
        <f>Weakly!G114+Weakly!#REF!+Weakly!#REF!+Weakly!#REF!+Weakly!#REF!</f>
        <v>#REF!</v>
      </c>
      <c r="R114" s="53" t="e">
        <f>Weakly!H114+Weakly!#REF!+Weakly!#REF!+Weakly!#REF!+Weakly!#REF!</f>
        <v>#REF!</v>
      </c>
      <c r="S114" s="54" t="e">
        <f>Weakly!I114+Weakly!#REF!+Weakly!#REF!+Weakly!#REF!+Weakly!#REF!</f>
        <v>#REF!</v>
      </c>
      <c r="T114" s="55" t="e">
        <f>Weakly!J114+Weakly!#REF!+Weakly!#REF!+Weakly!#REF!+Weakly!#REF!</f>
        <v>#REF!</v>
      </c>
      <c r="U114" s="55" t="e">
        <f>Weakly!K114+Weakly!#REF!+Weakly!#REF!+Weakly!#REF!+Weakly!#REF!</f>
        <v>#REF!</v>
      </c>
      <c r="V114" s="25"/>
      <c r="W114" s="56"/>
      <c r="X114" s="30"/>
      <c r="Y114" s="58"/>
    </row>
    <row r="115" spans="1:25" x14ac:dyDescent="0.25">
      <c r="A115" s="1">
        <v>108</v>
      </c>
      <c r="B115" s="30">
        <v>303</v>
      </c>
      <c r="C115" s="94" t="s">
        <v>159</v>
      </c>
      <c r="D115" s="125" t="s">
        <v>113</v>
      </c>
      <c r="E115" s="32" t="s">
        <v>114</v>
      </c>
      <c r="F115" s="75">
        <f>Weakly!F115</f>
        <v>0</v>
      </c>
      <c r="G115" s="133">
        <f>Weakly!L115</f>
        <v>-8</v>
      </c>
      <c r="H115" s="78">
        <v>0</v>
      </c>
      <c r="I115" s="79">
        <v>0</v>
      </c>
      <c r="J115" s="80">
        <v>7</v>
      </c>
      <c r="K115" s="81">
        <v>0</v>
      </c>
      <c r="L115" s="81">
        <v>0</v>
      </c>
      <c r="M115" s="10"/>
      <c r="N115" s="87" t="e">
        <f>Weakly!F115+Weakly!#REF!+Weakly!#REF!+Weakly!#REF!+Weakly!#REF!</f>
        <v>#REF!</v>
      </c>
      <c r="O115" s="87" t="e">
        <f>Weakly!L115+Weakly!#REF!+Weakly!#REF!+Weakly!#REF!+Weakly!#REF!</f>
        <v>#REF!</v>
      </c>
      <c r="P115" s="88" t="e">
        <f t="shared" si="9"/>
        <v>#REF!</v>
      </c>
      <c r="Q115" s="52" t="e">
        <f>Weakly!G115+Weakly!#REF!+Weakly!#REF!+Weakly!#REF!+Weakly!#REF!</f>
        <v>#REF!</v>
      </c>
      <c r="R115" s="53" t="e">
        <f>Weakly!H115+Weakly!#REF!+Weakly!#REF!+Weakly!#REF!+Weakly!#REF!</f>
        <v>#REF!</v>
      </c>
      <c r="S115" s="54" t="e">
        <f>Weakly!I115+Weakly!#REF!+Weakly!#REF!+Weakly!#REF!+Weakly!#REF!</f>
        <v>#REF!</v>
      </c>
      <c r="T115" s="55" t="e">
        <f>Weakly!J115+Weakly!#REF!+Weakly!#REF!+Weakly!#REF!+Weakly!#REF!</f>
        <v>#REF!</v>
      </c>
      <c r="U115" s="55" t="e">
        <f>Weakly!K115+Weakly!#REF!+Weakly!#REF!+Weakly!#REF!+Weakly!#REF!</f>
        <v>#REF!</v>
      </c>
      <c r="V115" s="25"/>
      <c r="W115" s="56"/>
      <c r="X115" s="30"/>
      <c r="Y115" s="58"/>
    </row>
    <row r="116" spans="1:25" x14ac:dyDescent="0.25">
      <c r="A116" s="1">
        <v>109</v>
      </c>
      <c r="B116" s="93"/>
      <c r="C116" s="94"/>
      <c r="D116" s="93"/>
      <c r="E116" s="95"/>
      <c r="F116" s="75" t="e">
        <f>Weakly!F116</f>
        <v>#N/A</v>
      </c>
      <c r="G116" s="133" t="e">
        <f>Weakly!L116</f>
        <v>#N/A</v>
      </c>
      <c r="H116" s="78" t="e">
        <v>#N/A</v>
      </c>
      <c r="I116" s="79" t="e">
        <v>#N/A</v>
      </c>
      <c r="J116" s="80" t="e">
        <v>#N/A</v>
      </c>
      <c r="K116" s="81" t="e">
        <v>#N/A</v>
      </c>
      <c r="L116" s="81" t="e">
        <v>#N/A</v>
      </c>
      <c r="M116" s="10"/>
      <c r="N116" s="87" t="e">
        <f>Weakly!F116+Weakly!#REF!+Weakly!#REF!+Weakly!#REF!+Weakly!#REF!</f>
        <v>#N/A</v>
      </c>
      <c r="O116" s="87" t="e">
        <f>Weakly!L116+Weakly!#REF!+Weakly!#REF!+Weakly!#REF!+Weakly!#REF!</f>
        <v>#N/A</v>
      </c>
      <c r="P116" s="88" t="e">
        <f t="shared" si="9"/>
        <v>#N/A</v>
      </c>
      <c r="Q116" s="52" t="e">
        <f>Weakly!G116+Weakly!#REF!+Weakly!#REF!+Weakly!#REF!+Weakly!#REF!</f>
        <v>#N/A</v>
      </c>
      <c r="R116" s="53" t="e">
        <f>Weakly!H116+Weakly!#REF!+Weakly!#REF!+Weakly!#REF!+Weakly!#REF!</f>
        <v>#N/A</v>
      </c>
      <c r="S116" s="54" t="e">
        <f>Weakly!I116+Weakly!#REF!+Weakly!#REF!+Weakly!#REF!+Weakly!#REF!</f>
        <v>#N/A</v>
      </c>
      <c r="T116" s="55" t="e">
        <f>Weakly!J116+Weakly!#REF!+Weakly!#REF!+Weakly!#REF!+Weakly!#REF!</f>
        <v>#N/A</v>
      </c>
      <c r="U116" s="55" t="e">
        <f>Weakly!K116+Weakly!#REF!+Weakly!#REF!+Weakly!#REF!+Weakly!#REF!</f>
        <v>#N/A</v>
      </c>
      <c r="V116" s="25"/>
      <c r="W116" s="56"/>
      <c r="X116" s="30"/>
      <c r="Y116" s="58"/>
    </row>
    <row r="117" spans="1:25" x14ac:dyDescent="0.25">
      <c r="A117" s="1">
        <v>110</v>
      </c>
      <c r="B117" s="93"/>
      <c r="C117" s="93"/>
      <c r="D117" s="93"/>
      <c r="E117" s="93"/>
      <c r="F117" s="75" t="e">
        <f>Weakly!F117</f>
        <v>#N/A</v>
      </c>
      <c r="G117" s="133" t="e">
        <f>Weakly!L117</f>
        <v>#N/A</v>
      </c>
      <c r="H117" s="78" t="e">
        <v>#N/A</v>
      </c>
      <c r="I117" s="79" t="e">
        <v>#N/A</v>
      </c>
      <c r="J117" s="80" t="e">
        <v>#N/A</v>
      </c>
      <c r="K117" s="81" t="e">
        <v>#N/A</v>
      </c>
      <c r="L117" s="81" t="e">
        <v>#N/A</v>
      </c>
      <c r="M117" s="10"/>
      <c r="N117" s="87" t="e">
        <f>Weakly!F117+Weakly!#REF!+Weakly!#REF!+Weakly!#REF!+Weakly!#REF!</f>
        <v>#N/A</v>
      </c>
      <c r="O117" s="87" t="e">
        <f>Weakly!L117+Weakly!#REF!+Weakly!#REF!+Weakly!#REF!+Weakly!#REF!</f>
        <v>#N/A</v>
      </c>
      <c r="P117" s="88" t="e">
        <f t="shared" si="9"/>
        <v>#N/A</v>
      </c>
      <c r="Q117" s="52" t="e">
        <f>Weakly!G117+Weakly!#REF!+Weakly!#REF!+Weakly!#REF!+Weakly!#REF!</f>
        <v>#N/A</v>
      </c>
      <c r="R117" s="53" t="e">
        <f>Weakly!H117+Weakly!#REF!+Weakly!#REF!+Weakly!#REF!+Weakly!#REF!</f>
        <v>#N/A</v>
      </c>
      <c r="S117" s="54" t="e">
        <f>Weakly!I117+Weakly!#REF!+Weakly!#REF!+Weakly!#REF!+Weakly!#REF!</f>
        <v>#N/A</v>
      </c>
      <c r="T117" s="55" t="e">
        <f>Weakly!J117+Weakly!#REF!+Weakly!#REF!+Weakly!#REF!+Weakly!#REF!</f>
        <v>#N/A</v>
      </c>
      <c r="U117" s="55" t="e">
        <f>Weakly!K117+Weakly!#REF!+Weakly!#REF!+Weakly!#REF!+Weakly!#REF!</f>
        <v>#N/A</v>
      </c>
      <c r="V117" s="25"/>
      <c r="W117" s="56"/>
      <c r="X117" s="30"/>
      <c r="Y117" s="58"/>
    </row>
    <row r="118" spans="1:25" x14ac:dyDescent="0.25">
      <c r="A118" s="1">
        <v>111</v>
      </c>
      <c r="B118" s="93"/>
      <c r="C118" s="93"/>
      <c r="D118" s="93"/>
      <c r="E118" s="93"/>
      <c r="F118" s="75" t="e">
        <f>Weakly!F118</f>
        <v>#N/A</v>
      </c>
      <c r="G118" s="133" t="e">
        <f>Weakly!L118</f>
        <v>#N/A</v>
      </c>
      <c r="H118" s="78" t="e">
        <v>#N/A</v>
      </c>
      <c r="I118" s="79" t="e">
        <v>#N/A</v>
      </c>
      <c r="J118" s="80" t="e">
        <v>#N/A</v>
      </c>
      <c r="K118" s="81" t="e">
        <v>#N/A</v>
      </c>
      <c r="L118" s="81" t="e">
        <v>#N/A</v>
      </c>
      <c r="M118" s="10"/>
      <c r="N118" s="87" t="e">
        <f>Weakly!F118+Weakly!#REF!+Weakly!#REF!+Weakly!#REF!+Weakly!#REF!</f>
        <v>#N/A</v>
      </c>
      <c r="O118" s="87" t="e">
        <f>Weakly!L118+Weakly!#REF!+Weakly!#REF!+Weakly!#REF!+Weakly!#REF!</f>
        <v>#N/A</v>
      </c>
      <c r="P118" s="88" t="e">
        <f t="shared" si="9"/>
        <v>#N/A</v>
      </c>
      <c r="Q118" s="68" t="e">
        <f>Weakly!G118+Weakly!#REF!+Weakly!#REF!+Weakly!#REF!+Weakly!#REF!</f>
        <v>#N/A</v>
      </c>
      <c r="R118" s="53" t="e">
        <f>Weakly!H118+Weakly!#REF!+Weakly!#REF!+Weakly!#REF!+Weakly!#REF!</f>
        <v>#N/A</v>
      </c>
      <c r="S118" s="54" t="e">
        <f>Weakly!I118+Weakly!#REF!+Weakly!#REF!+Weakly!#REF!+Weakly!#REF!</f>
        <v>#N/A</v>
      </c>
      <c r="T118" s="55" t="e">
        <f>Weakly!J118+Weakly!#REF!+Weakly!#REF!+Weakly!#REF!+Weakly!#REF!</f>
        <v>#N/A</v>
      </c>
      <c r="U118" s="55" t="e">
        <f>Weakly!K118+Weakly!#REF!+Weakly!#REF!+Weakly!#REF!+Weakly!#REF!</f>
        <v>#N/A</v>
      </c>
      <c r="V118" s="25"/>
      <c r="W118" s="56"/>
      <c r="X118" s="30"/>
      <c r="Y118" s="58"/>
    </row>
    <row r="119" spans="1:25" x14ac:dyDescent="0.25">
      <c r="P119" s="88"/>
    </row>
  </sheetData>
  <autoFilter ref="A6:E118"/>
  <mergeCells count="1">
    <mergeCell ref="F5:G5"/>
  </mergeCells>
  <conditionalFormatting sqref="AD9:AD13">
    <cfRule type="cellIs" dxfId="45" priority="6" operator="greaterThan">
      <formula>5</formula>
    </cfRule>
  </conditionalFormatting>
  <conditionalFormatting sqref="C117:E118 B67:B70 B45:B57 B1:B42 B59:B64 B73:B1048576">
    <cfRule type="duplicateValues" dxfId="44" priority="5"/>
  </conditionalFormatting>
  <conditionalFormatting sqref="W1:W1048576 P1:P1048576">
    <cfRule type="cellIs" dxfId="43" priority="4" operator="greaterThan">
      <formula>7</formula>
    </cfRule>
  </conditionalFormatting>
  <conditionalFormatting sqref="B43">
    <cfRule type="duplicateValues" dxfId="42" priority="3"/>
  </conditionalFormatting>
  <conditionalFormatting sqref="B44">
    <cfRule type="duplicateValues" dxfId="41" priority="2"/>
  </conditionalFormatting>
  <conditionalFormatting sqref="B71:B72">
    <cfRule type="duplicateValues" dxfId="40" priority="1"/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5:S118"/>
  <sheetViews>
    <sheetView workbookViewId="0">
      <pane xSplit="5" ySplit="6" topLeftCell="F46" activePane="bottomRight" state="frozen"/>
      <selection activeCell="M17" sqref="M17"/>
      <selection pane="topRight" activeCell="M17" sqref="M17"/>
      <selection pane="bottomLeft" activeCell="M17" sqref="M17"/>
      <selection pane="bottomRight" activeCell="M17" sqref="M17"/>
    </sheetView>
  </sheetViews>
  <sheetFormatPr defaultRowHeight="15" x14ac:dyDescent="0.25"/>
  <cols>
    <col min="1" max="1" width="4.7109375" style="2" customWidth="1"/>
    <col min="2" max="2" width="6" style="2" customWidth="1"/>
    <col min="3" max="3" width="26.42578125" style="8" customWidth="1"/>
    <col min="4" max="4" width="8.85546875" style="2" customWidth="1"/>
    <col min="5" max="5" width="11.5703125" style="9" customWidth="1"/>
    <col min="6" max="6" width="13.5703125" style="2" customWidth="1"/>
    <col min="7" max="7" width="13" style="2" customWidth="1"/>
    <col min="8" max="8" width="15.85546875" style="2" bestFit="1" customWidth="1"/>
    <col min="9" max="9" width="12.140625" style="2" bestFit="1" customWidth="1"/>
    <col min="10" max="10" width="9.140625" style="2" customWidth="1"/>
    <col min="11" max="11" width="6.140625" style="2" hidden="1" customWidth="1"/>
    <col min="12" max="12" width="5.28515625" style="2" hidden="1" customWidth="1"/>
    <col min="13" max="13" width="15.85546875" style="2" customWidth="1"/>
    <col min="14" max="17" width="9.140625" style="31"/>
    <col min="18" max="18" width="11.42578125" style="2" bestFit="1" customWidth="1"/>
    <col min="19" max="16384" width="9.140625" style="2"/>
  </cols>
  <sheetData>
    <row r="5" spans="1:18" x14ac:dyDescent="0.25">
      <c r="R5" s="1"/>
    </row>
    <row r="6" spans="1:18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1" t="s">
        <v>2</v>
      </c>
      <c r="G6" s="1" t="s">
        <v>3</v>
      </c>
      <c r="H6" s="1" t="s">
        <v>5</v>
      </c>
      <c r="I6" s="1" t="s">
        <v>4</v>
      </c>
      <c r="K6" s="1"/>
      <c r="L6" s="1"/>
      <c r="M6" s="1" t="s">
        <v>116</v>
      </c>
      <c r="N6" s="50" t="s">
        <v>123</v>
      </c>
      <c r="O6" s="36" t="s">
        <v>124</v>
      </c>
      <c r="P6" s="34" t="s">
        <v>125</v>
      </c>
      <c r="Q6" s="51" t="s">
        <v>126</v>
      </c>
      <c r="R6" s="91" t="s">
        <v>139</v>
      </c>
    </row>
    <row r="7" spans="1:18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37">
        <v>0.35416666666666669</v>
      </c>
      <c r="G7" s="38">
        <v>0.79166666666666663</v>
      </c>
      <c r="H7" s="3">
        <f>G7-F7+(G7&lt;F7)</f>
        <v>0.43749999999999994</v>
      </c>
      <c r="I7" s="6"/>
      <c r="J7" s="39"/>
      <c r="K7" s="3">
        <v>3.472222222222222E-3</v>
      </c>
      <c r="L7" s="3">
        <f>H7+K7</f>
        <v>0.44097222222222215</v>
      </c>
      <c r="M7" s="4">
        <f>MROUND(L7,"1:00")</f>
        <v>0.45833333333333331</v>
      </c>
      <c r="N7" s="50"/>
      <c r="O7" s="36"/>
      <c r="P7" s="34"/>
      <c r="Q7" s="51"/>
      <c r="R7" s="91"/>
    </row>
    <row r="8" spans="1:18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137"/>
      <c r="G8" s="137"/>
      <c r="H8" s="136">
        <f t="shared" ref="H8:H74" si="0">G8-F8+(G8&lt;F8)</f>
        <v>0</v>
      </c>
      <c r="I8" s="137"/>
      <c r="J8" s="138"/>
      <c r="K8" s="136">
        <v>3.472222222222222E-3</v>
      </c>
      <c r="L8" s="136">
        <f t="shared" ref="L8:L74" si="1">H8+K8</f>
        <v>3.472222222222222E-3</v>
      </c>
      <c r="M8" s="139">
        <f>MROUND(L8,"1:00")</f>
        <v>0</v>
      </c>
      <c r="N8" s="137"/>
      <c r="O8" s="137"/>
      <c r="P8" s="137">
        <v>1</v>
      </c>
      <c r="Q8" s="51"/>
      <c r="R8" s="91"/>
    </row>
    <row r="9" spans="1:18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33">
        <v>0.84722222222222221</v>
      </c>
      <c r="G9" s="33">
        <v>0.26180555555555557</v>
      </c>
      <c r="H9" s="3">
        <f t="shared" si="0"/>
        <v>0.4145833333333333</v>
      </c>
      <c r="I9" s="6"/>
      <c r="J9" s="39"/>
      <c r="K9" s="3">
        <v>3.472222222222222E-3</v>
      </c>
      <c r="L9" s="3">
        <f t="shared" si="1"/>
        <v>0.41805555555555551</v>
      </c>
      <c r="M9" s="4">
        <f t="shared" ref="M9:M75" si="2">MROUND(L9,"1:00")</f>
        <v>0.41666666666666663</v>
      </c>
      <c r="N9" s="50"/>
      <c r="O9" s="36"/>
      <c r="P9" s="34"/>
      <c r="Q9" s="51"/>
      <c r="R9" s="91"/>
    </row>
    <row r="10" spans="1:18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33">
        <v>0.68125000000000002</v>
      </c>
      <c r="G10" s="33">
        <v>0.98611111111111116</v>
      </c>
      <c r="H10" s="3">
        <f t="shared" si="0"/>
        <v>0.30486111111111114</v>
      </c>
      <c r="I10" s="6"/>
      <c r="J10" s="39"/>
      <c r="K10" s="3">
        <v>3.472222222222222E-3</v>
      </c>
      <c r="L10" s="3">
        <f t="shared" si="1"/>
        <v>0.30833333333333335</v>
      </c>
      <c r="M10" s="4">
        <f t="shared" si="2"/>
        <v>0.29166666666666663</v>
      </c>
      <c r="N10" s="50"/>
      <c r="O10" s="36"/>
      <c r="P10" s="34"/>
      <c r="Q10" s="51"/>
      <c r="R10" s="91"/>
    </row>
    <row r="11" spans="1:18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33">
        <v>0.73333333333333339</v>
      </c>
      <c r="G11" s="33">
        <v>0.99583333333333324</v>
      </c>
      <c r="H11" s="3">
        <f t="shared" si="0"/>
        <v>0.26249999999999984</v>
      </c>
      <c r="I11" s="6"/>
      <c r="J11" s="39"/>
      <c r="K11" s="3">
        <v>3.472222222222222E-3</v>
      </c>
      <c r="L11" s="3">
        <f t="shared" si="1"/>
        <v>0.26597222222222205</v>
      </c>
      <c r="M11" s="4">
        <f t="shared" si="2"/>
        <v>0.25</v>
      </c>
      <c r="N11" s="50"/>
      <c r="O11" s="36"/>
      <c r="P11" s="34"/>
      <c r="Q11" s="51"/>
      <c r="R11" s="91"/>
    </row>
    <row r="12" spans="1:18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120"/>
      <c r="G12" s="120"/>
      <c r="H12" s="117">
        <f t="shared" si="0"/>
        <v>0</v>
      </c>
      <c r="I12" s="51"/>
      <c r="J12" s="118"/>
      <c r="K12" s="117">
        <v>3.472222222222222E-3</v>
      </c>
      <c r="L12" s="117">
        <f t="shared" si="1"/>
        <v>3.472222222222222E-3</v>
      </c>
      <c r="M12" s="119">
        <f t="shared" si="2"/>
        <v>0</v>
      </c>
      <c r="N12" s="51"/>
      <c r="O12" s="51"/>
      <c r="P12" s="51"/>
      <c r="Q12" s="51">
        <v>1</v>
      </c>
      <c r="R12" s="91"/>
    </row>
    <row r="13" spans="1:18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33">
        <v>0.3034722222222222</v>
      </c>
      <c r="G13" s="33">
        <v>0.67569444444444438</v>
      </c>
      <c r="H13" s="3">
        <f t="shared" si="0"/>
        <v>0.37222222222222218</v>
      </c>
      <c r="I13" s="6"/>
      <c r="J13" s="39"/>
      <c r="K13" s="3">
        <v>3.472222222222222E-3</v>
      </c>
      <c r="L13" s="3">
        <f t="shared" si="1"/>
        <v>0.37569444444444439</v>
      </c>
      <c r="M13" s="4">
        <f t="shared" si="2"/>
        <v>0.375</v>
      </c>
      <c r="N13" s="50"/>
      <c r="O13" s="36"/>
      <c r="P13" s="34"/>
      <c r="Q13" s="51"/>
      <c r="R13" s="91"/>
    </row>
    <row r="14" spans="1:18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33">
        <v>0</v>
      </c>
      <c r="G14" s="33">
        <v>0.69513888888888886</v>
      </c>
      <c r="H14" s="3">
        <v>0</v>
      </c>
      <c r="I14" s="6" t="s">
        <v>152</v>
      </c>
      <c r="J14" s="39"/>
      <c r="K14" s="3">
        <v>3.472222222222222E-3</v>
      </c>
      <c r="L14" s="3">
        <f t="shared" si="1"/>
        <v>3.472222222222222E-3</v>
      </c>
      <c r="M14" s="4">
        <f t="shared" si="2"/>
        <v>0</v>
      </c>
      <c r="N14" s="50"/>
      <c r="O14" s="36"/>
      <c r="P14" s="34"/>
      <c r="Q14" s="51"/>
      <c r="R14" s="91"/>
    </row>
    <row r="15" spans="1:18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33">
        <v>0.30555555555555552</v>
      </c>
      <c r="G15" s="33">
        <v>0.65416666666666667</v>
      </c>
      <c r="H15" s="3">
        <f t="shared" si="0"/>
        <v>0.34861111111111115</v>
      </c>
      <c r="I15" s="6"/>
      <c r="J15" s="39"/>
      <c r="K15" s="3">
        <v>3.472222222222222E-3</v>
      </c>
      <c r="L15" s="3">
        <f t="shared" si="1"/>
        <v>0.35208333333333336</v>
      </c>
      <c r="M15" s="4">
        <f t="shared" si="2"/>
        <v>0.33333333333333331</v>
      </c>
      <c r="N15" s="50"/>
      <c r="O15" s="36"/>
      <c r="P15" s="34"/>
      <c r="Q15" s="51"/>
      <c r="R15" s="91"/>
    </row>
    <row r="16" spans="1:18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33">
        <v>0.67152777777777783</v>
      </c>
      <c r="G16" s="33">
        <v>0.95833333333333337</v>
      </c>
      <c r="H16" s="3">
        <f t="shared" si="0"/>
        <v>0.28680555555555554</v>
      </c>
      <c r="I16" s="6"/>
      <c r="J16" s="39"/>
      <c r="K16" s="3">
        <v>3.472222222222222E-3</v>
      </c>
      <c r="L16" s="3">
        <f t="shared" si="1"/>
        <v>0.29027777777777775</v>
      </c>
      <c r="M16" s="4">
        <f t="shared" si="2"/>
        <v>0.29166666666666663</v>
      </c>
      <c r="N16" s="50"/>
      <c r="O16" s="36"/>
      <c r="P16" s="34"/>
      <c r="Q16" s="51"/>
      <c r="R16" s="91"/>
    </row>
    <row r="17" spans="1:18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33">
        <v>0.66805555555555562</v>
      </c>
      <c r="G17" s="33">
        <v>0.9590277777777777</v>
      </c>
      <c r="H17" s="3">
        <f t="shared" si="0"/>
        <v>0.29097222222222208</v>
      </c>
      <c r="I17" s="6"/>
      <c r="J17" s="39"/>
      <c r="K17" s="3">
        <v>3.472222222222222E-3</v>
      </c>
      <c r="L17" s="3">
        <f t="shared" si="1"/>
        <v>0.29444444444444429</v>
      </c>
      <c r="M17" s="4">
        <f t="shared" si="2"/>
        <v>0.29166666666666663</v>
      </c>
      <c r="N17" s="50"/>
      <c r="O17" s="36"/>
      <c r="P17" s="34"/>
      <c r="Q17" s="51"/>
      <c r="R17" s="91"/>
    </row>
    <row r="18" spans="1:18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6"/>
      <c r="G18" s="6"/>
      <c r="H18" s="3">
        <f t="shared" si="0"/>
        <v>0</v>
      </c>
      <c r="I18" s="6"/>
      <c r="J18" s="39"/>
      <c r="K18" s="3">
        <v>3.472222222222222E-3</v>
      </c>
      <c r="L18" s="3">
        <f t="shared" si="1"/>
        <v>3.472222222222222E-3</v>
      </c>
      <c r="M18" s="4">
        <f t="shared" si="2"/>
        <v>0</v>
      </c>
      <c r="N18" s="50"/>
      <c r="O18" s="36"/>
      <c r="P18" s="34"/>
      <c r="Q18" s="51"/>
      <c r="R18" s="91"/>
    </row>
    <row r="19" spans="1:18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33">
        <v>0.4236111111111111</v>
      </c>
      <c r="G19" s="33">
        <v>0.94236111111111109</v>
      </c>
      <c r="H19" s="3">
        <f t="shared" si="0"/>
        <v>0.51875000000000004</v>
      </c>
      <c r="I19" s="6"/>
      <c r="J19" s="39"/>
      <c r="K19" s="3">
        <v>3.472222222222222E-3</v>
      </c>
      <c r="L19" s="3">
        <f t="shared" si="1"/>
        <v>0.52222222222222225</v>
      </c>
      <c r="M19" s="4">
        <f t="shared" si="2"/>
        <v>0.54166666666666663</v>
      </c>
      <c r="N19" s="50"/>
      <c r="O19" s="36"/>
      <c r="P19" s="34"/>
      <c r="Q19" s="51"/>
      <c r="R19" s="91"/>
    </row>
    <row r="20" spans="1:18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33">
        <v>2.5694444444444447E-2</v>
      </c>
      <c r="G20" s="33">
        <v>0.35000000000000003</v>
      </c>
      <c r="H20" s="3">
        <f t="shared" si="0"/>
        <v>0.32430555555555557</v>
      </c>
      <c r="I20" s="6"/>
      <c r="J20" s="39"/>
      <c r="K20" s="3">
        <v>3.472222222222222E-3</v>
      </c>
      <c r="L20" s="3">
        <f t="shared" si="1"/>
        <v>0.32777777777777778</v>
      </c>
      <c r="M20" s="4">
        <f t="shared" si="2"/>
        <v>0.33333333333333331</v>
      </c>
      <c r="N20" s="50"/>
      <c r="O20" s="36"/>
      <c r="P20" s="34"/>
      <c r="Q20" s="51"/>
      <c r="R20" s="91"/>
    </row>
    <row r="21" spans="1:18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33">
        <v>0.67638888888888893</v>
      </c>
      <c r="G21" s="33">
        <v>0.92986111111111114</v>
      </c>
      <c r="H21" s="3">
        <f t="shared" si="0"/>
        <v>0.25347222222222221</v>
      </c>
      <c r="I21" s="6"/>
      <c r="J21" s="39"/>
      <c r="K21" s="3">
        <v>3.472222222222222E-3</v>
      </c>
      <c r="L21" s="3">
        <f t="shared" si="1"/>
        <v>0.25694444444444442</v>
      </c>
      <c r="M21" s="4">
        <f t="shared" si="2"/>
        <v>0.25</v>
      </c>
      <c r="N21" s="50"/>
      <c r="O21" s="36"/>
      <c r="P21" s="34"/>
      <c r="Q21" s="51"/>
      <c r="R21" s="91"/>
    </row>
    <row r="22" spans="1:18" x14ac:dyDescent="0.25">
      <c r="A22" s="1">
        <v>17</v>
      </c>
      <c r="B22" s="1">
        <v>150</v>
      </c>
      <c r="C22" s="15" t="s">
        <v>22</v>
      </c>
      <c r="D22" s="12" t="s">
        <v>107</v>
      </c>
      <c r="E22" s="10" t="s">
        <v>115</v>
      </c>
      <c r="F22" s="120"/>
      <c r="G22" s="120"/>
      <c r="H22" s="117">
        <f t="shared" si="0"/>
        <v>0</v>
      </c>
      <c r="I22" s="51"/>
      <c r="J22" s="118"/>
      <c r="K22" s="117">
        <v>3.472222222222222E-3</v>
      </c>
      <c r="L22" s="117">
        <f t="shared" si="1"/>
        <v>3.472222222222222E-3</v>
      </c>
      <c r="M22" s="119">
        <f t="shared" si="2"/>
        <v>0</v>
      </c>
      <c r="N22" s="51"/>
      <c r="O22" s="51"/>
      <c r="P22" s="51"/>
      <c r="Q22" s="51">
        <v>1</v>
      </c>
      <c r="R22" s="91"/>
    </row>
    <row r="23" spans="1:18" x14ac:dyDescent="0.25">
      <c r="A23" s="1">
        <v>19</v>
      </c>
      <c r="B23" s="1">
        <v>174</v>
      </c>
      <c r="C23" s="15" t="s">
        <v>23</v>
      </c>
      <c r="D23" s="12" t="s">
        <v>107</v>
      </c>
      <c r="E23" s="10" t="s">
        <v>115</v>
      </c>
      <c r="F23" s="33">
        <v>1.8749999999999999E-2</v>
      </c>
      <c r="G23" s="33">
        <v>0.31944444444444448</v>
      </c>
      <c r="H23" s="3">
        <f t="shared" si="0"/>
        <v>0.30069444444444449</v>
      </c>
      <c r="I23" s="6"/>
      <c r="J23" s="39"/>
      <c r="K23" s="3">
        <v>3.472222222222222E-3</v>
      </c>
      <c r="L23" s="3">
        <f t="shared" si="1"/>
        <v>0.3041666666666667</v>
      </c>
      <c r="M23" s="4">
        <f t="shared" si="2"/>
        <v>0.29166666666666663</v>
      </c>
      <c r="N23" s="50"/>
      <c r="O23" s="36"/>
      <c r="P23" s="34"/>
      <c r="Q23" s="51"/>
      <c r="R23" s="91"/>
    </row>
    <row r="24" spans="1:18" x14ac:dyDescent="0.25">
      <c r="A24" s="1">
        <v>20</v>
      </c>
      <c r="B24" s="1">
        <v>192</v>
      </c>
      <c r="C24" s="15" t="s">
        <v>24</v>
      </c>
      <c r="D24" s="12" t="s">
        <v>107</v>
      </c>
      <c r="E24" s="10" t="s">
        <v>115</v>
      </c>
      <c r="F24" s="33">
        <v>0.58402777777777781</v>
      </c>
      <c r="G24" s="33">
        <v>0.85972222222222217</v>
      </c>
      <c r="H24" s="3">
        <f t="shared" si="0"/>
        <v>0.27569444444444435</v>
      </c>
      <c r="I24" s="6"/>
      <c r="J24" s="39"/>
      <c r="K24" s="3">
        <v>3.472222222222222E-3</v>
      </c>
      <c r="L24" s="3">
        <f t="shared" si="1"/>
        <v>0.27916666666666656</v>
      </c>
      <c r="M24" s="4">
        <f t="shared" si="2"/>
        <v>0.29166666666666663</v>
      </c>
      <c r="N24" s="50"/>
      <c r="O24" s="36"/>
      <c r="P24" s="34"/>
      <c r="Q24" s="51"/>
      <c r="R24" s="91"/>
    </row>
    <row r="25" spans="1:18" x14ac:dyDescent="0.25">
      <c r="A25" s="1">
        <v>21</v>
      </c>
      <c r="B25" s="1">
        <v>218</v>
      </c>
      <c r="C25" s="15" t="s">
        <v>25</v>
      </c>
      <c r="D25" s="12" t="s">
        <v>107</v>
      </c>
      <c r="E25" s="10" t="s">
        <v>115</v>
      </c>
      <c r="F25" s="33">
        <v>0</v>
      </c>
      <c r="G25" s="33">
        <v>1.3888888888888889E-3</v>
      </c>
      <c r="H25" s="3">
        <f t="shared" si="0"/>
        <v>1.3888888888888889E-3</v>
      </c>
      <c r="I25" s="6" t="s">
        <v>152</v>
      </c>
      <c r="J25" s="39"/>
      <c r="K25" s="3">
        <v>3.472222222222222E-3</v>
      </c>
      <c r="L25" s="3">
        <f t="shared" si="1"/>
        <v>4.8611111111111112E-3</v>
      </c>
      <c r="M25" s="4">
        <f t="shared" si="2"/>
        <v>0</v>
      </c>
      <c r="N25" s="50"/>
      <c r="O25" s="36"/>
      <c r="P25" s="34"/>
      <c r="Q25" s="51"/>
      <c r="R25" s="91"/>
    </row>
    <row r="26" spans="1:18" x14ac:dyDescent="0.25">
      <c r="A26" s="1">
        <v>22</v>
      </c>
      <c r="B26" s="1">
        <v>194</v>
      </c>
      <c r="C26" s="17" t="s">
        <v>26</v>
      </c>
      <c r="D26" s="12" t="s">
        <v>107</v>
      </c>
      <c r="E26" s="10" t="s">
        <v>115</v>
      </c>
      <c r="F26" s="142"/>
      <c r="G26" s="142"/>
      <c r="H26" s="3">
        <f t="shared" si="0"/>
        <v>0</v>
      </c>
      <c r="I26" s="50"/>
      <c r="J26" s="144"/>
      <c r="K26" s="143">
        <v>3.472222222222222E-3</v>
      </c>
      <c r="L26" s="143">
        <f t="shared" si="1"/>
        <v>3.472222222222222E-3</v>
      </c>
      <c r="M26" s="145">
        <f t="shared" si="2"/>
        <v>0</v>
      </c>
      <c r="N26" s="50">
        <v>1</v>
      </c>
      <c r="O26" s="36"/>
      <c r="P26" s="34"/>
      <c r="Q26" s="51"/>
      <c r="R26" s="91"/>
    </row>
    <row r="27" spans="1:18" x14ac:dyDescent="0.25">
      <c r="A27" s="1">
        <v>23</v>
      </c>
      <c r="B27" s="6">
        <v>217</v>
      </c>
      <c r="C27" s="15" t="s">
        <v>27</v>
      </c>
      <c r="D27" s="12" t="s">
        <v>107</v>
      </c>
      <c r="E27" s="10" t="s">
        <v>30</v>
      </c>
      <c r="F27" s="120"/>
      <c r="G27" s="120"/>
      <c r="H27" s="117">
        <f t="shared" si="0"/>
        <v>0</v>
      </c>
      <c r="I27" s="51"/>
      <c r="J27" s="118"/>
      <c r="K27" s="117">
        <v>3.472222222222222E-3</v>
      </c>
      <c r="L27" s="117">
        <f t="shared" si="1"/>
        <v>3.472222222222222E-3</v>
      </c>
      <c r="M27" s="119">
        <f t="shared" si="2"/>
        <v>0</v>
      </c>
      <c r="N27" s="51"/>
      <c r="O27" s="51"/>
      <c r="P27" s="51"/>
      <c r="Q27" s="51">
        <v>1</v>
      </c>
      <c r="R27" s="91"/>
    </row>
    <row r="28" spans="1:18" x14ac:dyDescent="0.25">
      <c r="A28" s="1">
        <v>24</v>
      </c>
      <c r="B28" s="6">
        <v>221</v>
      </c>
      <c r="C28" s="15" t="s">
        <v>28</v>
      </c>
      <c r="D28" s="12" t="s">
        <v>107</v>
      </c>
      <c r="E28" s="10" t="s">
        <v>30</v>
      </c>
      <c r="F28" s="33">
        <v>0.37847222222222227</v>
      </c>
      <c r="G28" s="33">
        <v>0.59861111111111109</v>
      </c>
      <c r="H28" s="3">
        <f t="shared" si="0"/>
        <v>0.22013888888888883</v>
      </c>
      <c r="I28" s="6"/>
      <c r="J28" s="39"/>
      <c r="K28" s="3">
        <v>3.472222222222222E-3</v>
      </c>
      <c r="L28" s="3">
        <f t="shared" si="1"/>
        <v>0.22361111111111104</v>
      </c>
      <c r="M28" s="4">
        <f t="shared" si="2"/>
        <v>0.20833333333333331</v>
      </c>
      <c r="N28" s="50"/>
      <c r="O28" s="36"/>
      <c r="P28" s="34"/>
      <c r="Q28" s="51"/>
      <c r="R28" s="91"/>
    </row>
    <row r="29" spans="1:18" x14ac:dyDescent="0.25">
      <c r="A29" s="1">
        <v>25</v>
      </c>
      <c r="B29" s="1">
        <v>182</v>
      </c>
      <c r="C29" s="15" t="s">
        <v>29</v>
      </c>
      <c r="D29" s="12" t="s">
        <v>107</v>
      </c>
      <c r="E29" s="10" t="s">
        <v>30</v>
      </c>
      <c r="F29" s="33">
        <v>0.76736111111111116</v>
      </c>
      <c r="G29" s="33">
        <v>0.99444444444444446</v>
      </c>
      <c r="H29" s="3">
        <f t="shared" si="0"/>
        <v>0.2270833333333333</v>
      </c>
      <c r="I29" s="6"/>
      <c r="J29" s="39"/>
      <c r="K29" s="3">
        <v>3.472222222222222E-3</v>
      </c>
      <c r="L29" s="3">
        <f t="shared" si="1"/>
        <v>0.23055555555555551</v>
      </c>
      <c r="M29" s="4">
        <f t="shared" si="2"/>
        <v>0.25</v>
      </c>
      <c r="N29" s="50"/>
      <c r="O29" s="36"/>
      <c r="P29" s="34"/>
      <c r="Q29" s="51"/>
      <c r="R29" s="91"/>
    </row>
    <row r="30" spans="1:18" x14ac:dyDescent="0.25">
      <c r="A30" s="1">
        <v>26</v>
      </c>
      <c r="B30" s="1">
        <v>1</v>
      </c>
      <c r="C30" s="14" t="s">
        <v>31</v>
      </c>
      <c r="D30" s="12" t="s">
        <v>107</v>
      </c>
      <c r="E30" s="10" t="s">
        <v>65</v>
      </c>
      <c r="F30" s="6"/>
      <c r="G30" s="6"/>
      <c r="H30" s="3">
        <f t="shared" si="0"/>
        <v>0</v>
      </c>
      <c r="I30" s="6"/>
      <c r="J30" s="39"/>
      <c r="K30" s="3">
        <v>3.472222222222222E-3</v>
      </c>
      <c r="L30" s="3">
        <f t="shared" si="1"/>
        <v>3.472222222222222E-3</v>
      </c>
      <c r="M30" s="4">
        <f t="shared" si="2"/>
        <v>0</v>
      </c>
      <c r="N30" s="50"/>
      <c r="O30" s="36"/>
      <c r="P30" s="34"/>
      <c r="Q30" s="51"/>
      <c r="R30" s="91"/>
    </row>
    <row r="31" spans="1:18" x14ac:dyDescent="0.25">
      <c r="A31" s="1">
        <v>27</v>
      </c>
      <c r="B31" s="1">
        <v>131</v>
      </c>
      <c r="C31" s="14" t="s">
        <v>32</v>
      </c>
      <c r="D31" s="12" t="s">
        <v>107</v>
      </c>
      <c r="E31" s="10" t="s">
        <v>65</v>
      </c>
      <c r="F31" s="33">
        <v>0.61805555555555558</v>
      </c>
      <c r="G31" s="33">
        <v>0.9604166666666667</v>
      </c>
      <c r="H31" s="3">
        <f t="shared" si="0"/>
        <v>0.34236111111111112</v>
      </c>
      <c r="I31" s="6"/>
      <c r="J31" s="39"/>
      <c r="K31" s="3">
        <v>3.472222222222222E-3</v>
      </c>
      <c r="L31" s="3">
        <f t="shared" si="1"/>
        <v>0.34583333333333333</v>
      </c>
      <c r="M31" s="4">
        <f t="shared" si="2"/>
        <v>0.33333333333333331</v>
      </c>
      <c r="N31" s="50"/>
      <c r="O31" s="36"/>
      <c r="P31" s="34"/>
      <c r="Q31" s="51"/>
      <c r="R31" s="91"/>
    </row>
    <row r="32" spans="1:18" x14ac:dyDescent="0.25">
      <c r="A32" s="1">
        <v>28</v>
      </c>
      <c r="B32" s="1">
        <v>27</v>
      </c>
      <c r="C32" s="14" t="s">
        <v>33</v>
      </c>
      <c r="D32" s="12" t="s">
        <v>107</v>
      </c>
      <c r="E32" s="10" t="s">
        <v>65</v>
      </c>
      <c r="F32" s="33">
        <v>0.9555555555555556</v>
      </c>
      <c r="G32" s="33">
        <v>0.34375</v>
      </c>
      <c r="H32" s="3">
        <f t="shared" si="0"/>
        <v>0.3881944444444444</v>
      </c>
      <c r="I32" s="6"/>
      <c r="J32" s="39"/>
      <c r="K32" s="3">
        <v>3.472222222222222E-3</v>
      </c>
      <c r="L32" s="3">
        <f t="shared" si="1"/>
        <v>0.39166666666666661</v>
      </c>
      <c r="M32" s="4">
        <f t="shared" si="2"/>
        <v>0.375</v>
      </c>
      <c r="N32" s="50"/>
      <c r="O32" s="36"/>
      <c r="P32" s="34"/>
      <c r="Q32" s="51"/>
      <c r="R32" s="91"/>
    </row>
    <row r="33" spans="1:19" x14ac:dyDescent="0.25">
      <c r="A33" s="1">
        <v>29</v>
      </c>
      <c r="B33" s="1">
        <v>31</v>
      </c>
      <c r="C33" s="14" t="s">
        <v>34</v>
      </c>
      <c r="D33" s="12" t="s">
        <v>107</v>
      </c>
      <c r="E33" s="10" t="s">
        <v>65</v>
      </c>
      <c r="F33" s="33">
        <v>0.64166666666666672</v>
      </c>
      <c r="G33" s="33">
        <v>0.94652777777777775</v>
      </c>
      <c r="H33" s="3">
        <f t="shared" si="0"/>
        <v>0.30486111111111103</v>
      </c>
      <c r="I33" s="6"/>
      <c r="J33" s="39"/>
      <c r="K33" s="3">
        <v>3.472222222222222E-3</v>
      </c>
      <c r="L33" s="3">
        <f t="shared" si="1"/>
        <v>0.30833333333333324</v>
      </c>
      <c r="M33" s="4">
        <f t="shared" si="2"/>
        <v>0.29166666666666663</v>
      </c>
      <c r="N33" s="50"/>
      <c r="O33" s="36"/>
      <c r="P33" s="34"/>
      <c r="Q33" s="51"/>
      <c r="R33" s="91"/>
    </row>
    <row r="34" spans="1:19" x14ac:dyDescent="0.25">
      <c r="A34" s="1">
        <v>30</v>
      </c>
      <c r="B34" s="1">
        <v>28</v>
      </c>
      <c r="C34" s="14" t="s">
        <v>35</v>
      </c>
      <c r="D34" s="12" t="s">
        <v>107</v>
      </c>
      <c r="E34" s="10" t="s">
        <v>65</v>
      </c>
      <c r="F34" s="33">
        <v>0.33611111111111108</v>
      </c>
      <c r="G34" s="33">
        <v>0.65277777777777779</v>
      </c>
      <c r="H34" s="3">
        <f t="shared" si="0"/>
        <v>0.31666666666666671</v>
      </c>
      <c r="I34" s="6"/>
      <c r="J34" s="39"/>
      <c r="K34" s="3">
        <v>3.472222222222222E-3</v>
      </c>
      <c r="L34" s="3">
        <f t="shared" si="1"/>
        <v>0.32013888888888892</v>
      </c>
      <c r="M34" s="4">
        <f t="shared" si="2"/>
        <v>0.33333333333333331</v>
      </c>
      <c r="N34" s="50"/>
      <c r="O34" s="36"/>
      <c r="P34" s="34"/>
      <c r="Q34" s="51"/>
      <c r="R34" s="91"/>
    </row>
    <row r="35" spans="1:19" x14ac:dyDescent="0.25">
      <c r="A35" s="1">
        <v>31</v>
      </c>
      <c r="B35" s="1">
        <v>167</v>
      </c>
      <c r="C35" s="14" t="s">
        <v>36</v>
      </c>
      <c r="D35" s="12" t="s">
        <v>107</v>
      </c>
      <c r="E35" s="10" t="s">
        <v>65</v>
      </c>
      <c r="F35" s="33">
        <v>0.33263888888888887</v>
      </c>
      <c r="G35" s="33">
        <v>0.63402777777777775</v>
      </c>
      <c r="H35" s="3">
        <f t="shared" si="0"/>
        <v>0.30138888888888887</v>
      </c>
      <c r="I35" s="6"/>
      <c r="J35" s="39"/>
      <c r="K35" s="3">
        <v>3.472222222222222E-3</v>
      </c>
      <c r="L35" s="3">
        <f t="shared" si="1"/>
        <v>0.30486111111111108</v>
      </c>
      <c r="M35" s="4">
        <f t="shared" si="2"/>
        <v>0.29166666666666663</v>
      </c>
      <c r="N35" s="50"/>
      <c r="O35" s="36"/>
      <c r="P35" s="34"/>
      <c r="Q35" s="51"/>
      <c r="R35" s="91"/>
    </row>
    <row r="36" spans="1:19" x14ac:dyDescent="0.25">
      <c r="A36" s="1">
        <v>32</v>
      </c>
      <c r="B36" s="1">
        <v>98</v>
      </c>
      <c r="C36" s="14" t="s">
        <v>37</v>
      </c>
      <c r="D36" s="12" t="s">
        <v>107</v>
      </c>
      <c r="E36" s="10" t="s">
        <v>65</v>
      </c>
      <c r="F36" s="33">
        <v>0.8305555555555556</v>
      </c>
      <c r="G36" s="33">
        <v>7.013888888888889E-2</v>
      </c>
      <c r="H36" s="3">
        <f t="shared" si="0"/>
        <v>0.23958333333333326</v>
      </c>
      <c r="I36" s="6"/>
      <c r="J36" s="39"/>
      <c r="K36" s="3">
        <v>3.472222222222222E-3</v>
      </c>
      <c r="L36" s="3">
        <f t="shared" si="1"/>
        <v>0.24305555555555547</v>
      </c>
      <c r="M36" s="4">
        <f t="shared" si="2"/>
        <v>0.25</v>
      </c>
      <c r="N36" s="50"/>
      <c r="O36" s="36"/>
      <c r="P36" s="34"/>
      <c r="Q36" s="51"/>
      <c r="R36" s="91"/>
    </row>
    <row r="37" spans="1:19" x14ac:dyDescent="0.25">
      <c r="A37" s="1">
        <v>33</v>
      </c>
      <c r="B37" s="1">
        <v>173</v>
      </c>
      <c r="C37" s="14" t="s">
        <v>38</v>
      </c>
      <c r="D37" s="12" t="s">
        <v>107</v>
      </c>
      <c r="E37" s="10" t="s">
        <v>65</v>
      </c>
      <c r="F37" s="33">
        <v>0.7402777777777777</v>
      </c>
      <c r="G37" s="33">
        <v>0</v>
      </c>
      <c r="H37" s="3">
        <f t="shared" si="0"/>
        <v>0.2597222222222223</v>
      </c>
      <c r="I37" s="6"/>
      <c r="J37" s="39"/>
      <c r="K37" s="3">
        <v>3.472222222222222E-3</v>
      </c>
      <c r="L37" s="3">
        <f t="shared" si="1"/>
        <v>0.26319444444444451</v>
      </c>
      <c r="M37" s="4">
        <f t="shared" si="2"/>
        <v>0.25</v>
      </c>
      <c r="N37" s="50"/>
      <c r="O37" s="36"/>
      <c r="P37" s="34"/>
      <c r="Q37" s="51"/>
      <c r="R37" s="91"/>
    </row>
    <row r="38" spans="1:19" x14ac:dyDescent="0.25">
      <c r="A38" s="1">
        <v>34</v>
      </c>
      <c r="B38" s="1">
        <v>190</v>
      </c>
      <c r="C38" s="14" t="s">
        <v>39</v>
      </c>
      <c r="D38" s="12" t="s">
        <v>107</v>
      </c>
      <c r="E38" s="10" t="s">
        <v>65</v>
      </c>
      <c r="F38" s="146"/>
      <c r="G38" s="146"/>
      <c r="H38" s="126">
        <f t="shared" si="0"/>
        <v>0</v>
      </c>
      <c r="I38" s="28"/>
      <c r="J38" s="127"/>
      <c r="K38" s="126">
        <v>3.472222222222222E-3</v>
      </c>
      <c r="L38" s="126">
        <f t="shared" si="1"/>
        <v>3.472222222222222E-3</v>
      </c>
      <c r="M38" s="128">
        <f t="shared" si="2"/>
        <v>0</v>
      </c>
      <c r="N38" s="28"/>
      <c r="O38" s="28">
        <v>1</v>
      </c>
      <c r="P38" s="34"/>
      <c r="Q38" s="51"/>
      <c r="R38" s="91"/>
    </row>
    <row r="39" spans="1:19" x14ac:dyDescent="0.25">
      <c r="A39" s="1">
        <v>35</v>
      </c>
      <c r="B39" s="1">
        <v>200</v>
      </c>
      <c r="C39" s="14" t="s">
        <v>40</v>
      </c>
      <c r="D39" s="12" t="s">
        <v>107</v>
      </c>
      <c r="E39" s="10" t="s">
        <v>65</v>
      </c>
      <c r="F39" s="33">
        <v>0.88263888888888886</v>
      </c>
      <c r="G39" s="33">
        <v>0.34375</v>
      </c>
      <c r="H39" s="3">
        <f t="shared" si="0"/>
        <v>0.46111111111111114</v>
      </c>
      <c r="I39" s="6"/>
      <c r="J39" s="39"/>
      <c r="K39" s="3">
        <v>3.472222222222222E-3</v>
      </c>
      <c r="L39" s="3">
        <f t="shared" si="1"/>
        <v>0.46458333333333335</v>
      </c>
      <c r="M39" s="4">
        <f t="shared" si="2"/>
        <v>0.45833333333333331</v>
      </c>
      <c r="N39" s="50"/>
      <c r="O39" s="36"/>
      <c r="P39" s="34"/>
      <c r="Q39" s="51"/>
      <c r="R39" s="91"/>
    </row>
    <row r="40" spans="1:19" x14ac:dyDescent="0.25">
      <c r="A40" s="1">
        <v>36</v>
      </c>
      <c r="B40" s="1">
        <v>201</v>
      </c>
      <c r="C40" s="14" t="s">
        <v>41</v>
      </c>
      <c r="D40" s="12" t="s">
        <v>107</v>
      </c>
      <c r="E40" s="10" t="s">
        <v>65</v>
      </c>
      <c r="F40" s="33">
        <v>0.32916666666666666</v>
      </c>
      <c r="G40" s="33">
        <v>0.65277777777777779</v>
      </c>
      <c r="H40" s="3">
        <f t="shared" si="0"/>
        <v>0.32361111111111113</v>
      </c>
      <c r="I40" s="6"/>
      <c r="J40" s="39"/>
      <c r="K40" s="3">
        <v>3.472222222222222E-3</v>
      </c>
      <c r="L40" s="3">
        <f t="shared" si="1"/>
        <v>0.32708333333333334</v>
      </c>
      <c r="M40" s="4">
        <f t="shared" si="2"/>
        <v>0.33333333333333331</v>
      </c>
      <c r="N40" s="50"/>
      <c r="O40" s="36"/>
      <c r="P40" s="34"/>
      <c r="Q40" s="51"/>
      <c r="R40" s="91"/>
    </row>
    <row r="41" spans="1:19" ht="30" x14ac:dyDescent="0.25">
      <c r="A41" s="1">
        <v>37</v>
      </c>
      <c r="B41" s="1">
        <v>215</v>
      </c>
      <c r="C41" s="14" t="s">
        <v>42</v>
      </c>
      <c r="D41" s="12" t="s">
        <v>107</v>
      </c>
      <c r="E41" s="10" t="s">
        <v>65</v>
      </c>
      <c r="F41" s="33">
        <v>0.95000000000000007</v>
      </c>
      <c r="G41" s="33">
        <v>0.30069444444444443</v>
      </c>
      <c r="H41" s="3">
        <f t="shared" si="0"/>
        <v>0.35069444444444442</v>
      </c>
      <c r="I41" s="35" t="s">
        <v>155</v>
      </c>
      <c r="J41" s="39"/>
      <c r="K41" s="3">
        <v>3.472222222222222E-3</v>
      </c>
      <c r="L41" s="3">
        <f t="shared" si="1"/>
        <v>0.35416666666666663</v>
      </c>
      <c r="M41" s="4">
        <f t="shared" si="2"/>
        <v>0.375</v>
      </c>
      <c r="N41" s="50"/>
      <c r="O41" s="36"/>
      <c r="P41" s="34"/>
      <c r="Q41" s="51"/>
      <c r="R41" s="91"/>
    </row>
    <row r="42" spans="1:19" x14ac:dyDescent="0.25">
      <c r="A42" s="1">
        <v>38</v>
      </c>
      <c r="B42" s="1">
        <v>219</v>
      </c>
      <c r="C42" s="14" t="s">
        <v>43</v>
      </c>
      <c r="D42" s="12" t="s">
        <v>107</v>
      </c>
      <c r="E42" s="10" t="s">
        <v>65</v>
      </c>
      <c r="F42" s="33">
        <v>0.60555555555555551</v>
      </c>
      <c r="G42" s="33">
        <v>0.9590277777777777</v>
      </c>
      <c r="H42" s="3">
        <f t="shared" si="0"/>
        <v>0.35347222222222219</v>
      </c>
      <c r="I42" s="6"/>
      <c r="J42" s="39"/>
      <c r="K42" s="3">
        <v>3.472222222222222E-3</v>
      </c>
      <c r="L42" s="3">
        <f t="shared" si="1"/>
        <v>0.3569444444444444</v>
      </c>
      <c r="M42" s="4">
        <f t="shared" si="2"/>
        <v>0.375</v>
      </c>
      <c r="N42" s="50"/>
      <c r="O42" s="36"/>
      <c r="P42" s="34"/>
      <c r="Q42" s="51"/>
      <c r="R42" s="91"/>
    </row>
    <row r="43" spans="1:19" ht="12.75" customHeight="1" x14ac:dyDescent="0.25">
      <c r="A43" s="1">
        <v>39</v>
      </c>
      <c r="B43" s="1">
        <v>154</v>
      </c>
      <c r="C43" s="14" t="s">
        <v>136</v>
      </c>
      <c r="D43" s="12" t="s">
        <v>107</v>
      </c>
      <c r="E43" s="10" t="s">
        <v>65</v>
      </c>
      <c r="F43" s="33">
        <v>0.62986111111111109</v>
      </c>
      <c r="G43" s="33">
        <v>0.9604166666666667</v>
      </c>
      <c r="H43" s="3">
        <f t="shared" si="0"/>
        <v>0.3305555555555556</v>
      </c>
      <c r="I43" s="6"/>
      <c r="J43" s="39"/>
      <c r="K43" s="3">
        <v>3.472222222222222E-3</v>
      </c>
      <c r="L43" s="3">
        <f t="shared" si="1"/>
        <v>0.33402777777777781</v>
      </c>
      <c r="M43" s="4">
        <f t="shared" si="2"/>
        <v>0.33333333333333331</v>
      </c>
      <c r="N43" s="50"/>
      <c r="O43" s="36"/>
      <c r="P43" s="34"/>
      <c r="Q43" s="51"/>
      <c r="R43" s="91"/>
    </row>
    <row r="44" spans="1:19" ht="12.75" customHeight="1" x14ac:dyDescent="0.25">
      <c r="A44" s="1"/>
      <c r="B44" s="1">
        <v>149</v>
      </c>
      <c r="C44" s="14" t="s">
        <v>144</v>
      </c>
      <c r="D44" s="12" t="s">
        <v>107</v>
      </c>
      <c r="E44" s="10" t="s">
        <v>65</v>
      </c>
      <c r="F44" s="51"/>
      <c r="G44" s="51"/>
      <c r="H44" s="117">
        <f t="shared" si="0"/>
        <v>0</v>
      </c>
      <c r="I44" s="51"/>
      <c r="J44" s="118"/>
      <c r="K44" s="117">
        <v>3.472222222222222E-3</v>
      </c>
      <c r="L44" s="117">
        <f t="shared" si="1"/>
        <v>3.472222222222222E-3</v>
      </c>
      <c r="M44" s="119">
        <f t="shared" si="2"/>
        <v>0</v>
      </c>
      <c r="N44" s="51"/>
      <c r="O44" s="51"/>
      <c r="P44" s="51"/>
      <c r="Q44" s="51">
        <v>1</v>
      </c>
      <c r="R44" s="91"/>
    </row>
    <row r="45" spans="1:19" x14ac:dyDescent="0.25">
      <c r="A45" s="1">
        <v>40</v>
      </c>
      <c r="B45" s="1">
        <v>55</v>
      </c>
      <c r="C45" s="14" t="s">
        <v>45</v>
      </c>
      <c r="D45" s="12" t="s">
        <v>107</v>
      </c>
      <c r="E45" s="10" t="s">
        <v>44</v>
      </c>
      <c r="F45" s="6">
        <v>0</v>
      </c>
      <c r="G45" s="33">
        <v>0.11875000000000001</v>
      </c>
      <c r="H45" s="3">
        <v>0</v>
      </c>
      <c r="I45" s="6" t="s">
        <v>152</v>
      </c>
      <c r="J45" s="39"/>
      <c r="K45" s="3">
        <v>3.4722222222222199E-3</v>
      </c>
      <c r="L45" s="3">
        <f t="shared" si="1"/>
        <v>3.4722222222222199E-3</v>
      </c>
      <c r="M45" s="4">
        <f t="shared" si="2"/>
        <v>0</v>
      </c>
      <c r="N45" s="50"/>
      <c r="O45" s="36"/>
      <c r="P45" s="34"/>
      <c r="Q45" s="51"/>
      <c r="R45" s="91"/>
    </row>
    <row r="46" spans="1:19" x14ac:dyDescent="0.25">
      <c r="A46" s="1">
        <v>41</v>
      </c>
      <c r="B46" s="1">
        <v>170</v>
      </c>
      <c r="C46" s="15" t="s">
        <v>46</v>
      </c>
      <c r="D46" s="12" t="s">
        <v>107</v>
      </c>
      <c r="E46" s="10" t="s">
        <v>44</v>
      </c>
      <c r="F46" s="33">
        <v>0.63402777777777775</v>
      </c>
      <c r="G46" s="33">
        <v>0.95833333333333337</v>
      </c>
      <c r="H46" s="3">
        <f t="shared" si="0"/>
        <v>0.32430555555555562</v>
      </c>
      <c r="I46" s="6"/>
      <c r="J46" s="39"/>
      <c r="K46" s="3">
        <v>3.4722222222222199E-3</v>
      </c>
      <c r="L46" s="3">
        <f t="shared" si="1"/>
        <v>0.32777777777777783</v>
      </c>
      <c r="M46" s="4">
        <f t="shared" si="2"/>
        <v>0.33333333333333331</v>
      </c>
      <c r="N46" s="50"/>
      <c r="O46" s="36"/>
      <c r="P46" s="34"/>
      <c r="Q46" s="51"/>
      <c r="R46" s="91"/>
    </row>
    <row r="47" spans="1:19" x14ac:dyDescent="0.25">
      <c r="A47" s="1">
        <v>42</v>
      </c>
      <c r="B47" s="1">
        <v>65</v>
      </c>
      <c r="C47" s="15" t="s">
        <v>47</v>
      </c>
      <c r="D47" s="12" t="s">
        <v>107</v>
      </c>
      <c r="E47" s="10" t="s">
        <v>66</v>
      </c>
      <c r="F47" s="50"/>
      <c r="G47" s="50"/>
      <c r="H47" s="3">
        <f t="shared" si="0"/>
        <v>0</v>
      </c>
      <c r="I47" s="50"/>
      <c r="J47" s="144"/>
      <c r="K47" s="143">
        <v>3.4722222222222199E-3</v>
      </c>
      <c r="L47" s="143">
        <f t="shared" si="1"/>
        <v>3.4722222222222199E-3</v>
      </c>
      <c r="M47" s="145">
        <f t="shared" si="2"/>
        <v>0</v>
      </c>
      <c r="N47" s="50">
        <v>1</v>
      </c>
      <c r="O47" s="36"/>
      <c r="P47" s="34"/>
      <c r="Q47" s="51"/>
      <c r="R47" s="91"/>
    </row>
    <row r="48" spans="1:19" x14ac:dyDescent="0.25">
      <c r="A48" s="1">
        <v>43</v>
      </c>
      <c r="B48" s="1">
        <v>25</v>
      </c>
      <c r="C48" s="14" t="s">
        <v>48</v>
      </c>
      <c r="D48" s="12" t="s">
        <v>107</v>
      </c>
      <c r="E48" s="10" t="s">
        <v>66</v>
      </c>
      <c r="F48" s="33"/>
      <c r="G48" s="33"/>
      <c r="H48" s="3">
        <f t="shared" si="0"/>
        <v>0</v>
      </c>
      <c r="I48" s="6"/>
      <c r="J48" s="39"/>
      <c r="K48" s="3">
        <v>3.472222222222222E-3</v>
      </c>
      <c r="L48" s="3">
        <f t="shared" si="1"/>
        <v>3.472222222222222E-3</v>
      </c>
      <c r="M48" s="4">
        <f t="shared" si="2"/>
        <v>0</v>
      </c>
      <c r="N48" s="6"/>
      <c r="O48" s="6"/>
      <c r="P48" s="6"/>
      <c r="Q48" s="6"/>
      <c r="R48" s="6"/>
      <c r="S48" s="2" t="s">
        <v>173</v>
      </c>
    </row>
    <row r="49" spans="1:19" x14ac:dyDescent="0.25">
      <c r="A49" s="1">
        <v>44</v>
      </c>
      <c r="B49" s="1">
        <v>26</v>
      </c>
      <c r="C49" s="14" t="s">
        <v>49</v>
      </c>
      <c r="D49" s="12" t="s">
        <v>107</v>
      </c>
      <c r="E49" s="10" t="s">
        <v>66</v>
      </c>
      <c r="F49" s="33">
        <v>0.62708333333333333</v>
      </c>
      <c r="G49" s="33">
        <v>0.96319444444444446</v>
      </c>
      <c r="H49" s="3">
        <f t="shared" si="0"/>
        <v>0.33611111111111114</v>
      </c>
      <c r="I49" s="6"/>
      <c r="J49" s="39"/>
      <c r="K49" s="3">
        <v>3.472222222222222E-3</v>
      </c>
      <c r="L49" s="3">
        <f t="shared" si="1"/>
        <v>0.33958333333333335</v>
      </c>
      <c r="M49" s="4">
        <f t="shared" si="2"/>
        <v>0.33333333333333331</v>
      </c>
      <c r="N49" s="50"/>
      <c r="O49" s="36"/>
      <c r="P49" s="34"/>
      <c r="Q49" s="51"/>
      <c r="R49" s="91"/>
      <c r="S49" s="2" t="s">
        <v>178</v>
      </c>
    </row>
    <row r="50" spans="1:19" x14ac:dyDescent="0.25">
      <c r="A50" s="1">
        <v>45</v>
      </c>
      <c r="B50" s="1">
        <v>186</v>
      </c>
      <c r="C50" s="18" t="s">
        <v>50</v>
      </c>
      <c r="D50" s="12" t="s">
        <v>107</v>
      </c>
      <c r="E50" s="10" t="s">
        <v>66</v>
      </c>
      <c r="F50" s="33">
        <v>0.62916666666666665</v>
      </c>
      <c r="G50" s="33">
        <v>0.96736111111111101</v>
      </c>
      <c r="H50" s="3">
        <f t="shared" si="0"/>
        <v>0.33819444444444435</v>
      </c>
      <c r="I50" s="6"/>
      <c r="J50" s="39"/>
      <c r="K50" s="3">
        <v>3.472222222222222E-3</v>
      </c>
      <c r="L50" s="3">
        <f t="shared" si="1"/>
        <v>0.34166666666666656</v>
      </c>
      <c r="M50" s="4">
        <f t="shared" si="2"/>
        <v>0.33333333333333331</v>
      </c>
      <c r="N50" s="50"/>
      <c r="O50" s="36"/>
      <c r="P50" s="34"/>
      <c r="Q50" s="51"/>
      <c r="R50" s="91"/>
    </row>
    <row r="51" spans="1:19" x14ac:dyDescent="0.25">
      <c r="A51" s="1">
        <v>46</v>
      </c>
      <c r="B51" s="1">
        <v>85</v>
      </c>
      <c r="C51" s="15" t="s">
        <v>51</v>
      </c>
      <c r="D51" s="12" t="s">
        <v>107</v>
      </c>
      <c r="E51" s="10" t="s">
        <v>66</v>
      </c>
      <c r="F51" s="33">
        <v>0.70763888888888893</v>
      </c>
      <c r="G51" s="33">
        <v>0.98125000000000007</v>
      </c>
      <c r="H51" s="3">
        <f t="shared" si="0"/>
        <v>0.27361111111111114</v>
      </c>
      <c r="I51" s="6"/>
      <c r="J51" s="39"/>
      <c r="K51" s="3">
        <v>3.472222222222222E-3</v>
      </c>
      <c r="L51" s="3">
        <f t="shared" si="1"/>
        <v>0.27708333333333335</v>
      </c>
      <c r="M51" s="4">
        <f t="shared" si="2"/>
        <v>0.29166666666666663</v>
      </c>
      <c r="N51" s="50"/>
      <c r="O51" s="36"/>
      <c r="P51" s="34"/>
      <c r="Q51" s="51"/>
      <c r="R51" s="91"/>
    </row>
    <row r="52" spans="1:19" x14ac:dyDescent="0.25">
      <c r="A52" s="1">
        <v>47</v>
      </c>
      <c r="B52" s="1">
        <v>66</v>
      </c>
      <c r="C52" s="15" t="s">
        <v>52</v>
      </c>
      <c r="D52" s="12" t="s">
        <v>107</v>
      </c>
      <c r="E52" s="10" t="s">
        <v>66</v>
      </c>
      <c r="F52" s="120"/>
      <c r="G52" s="120"/>
      <c r="H52" s="117">
        <f t="shared" si="0"/>
        <v>0</v>
      </c>
      <c r="I52" s="51"/>
      <c r="J52" s="118"/>
      <c r="K52" s="117">
        <v>3.472222222222222E-3</v>
      </c>
      <c r="L52" s="117">
        <f t="shared" si="1"/>
        <v>3.472222222222222E-3</v>
      </c>
      <c r="M52" s="119">
        <f t="shared" si="2"/>
        <v>0</v>
      </c>
      <c r="N52" s="51"/>
      <c r="O52" s="51"/>
      <c r="P52" s="51"/>
      <c r="Q52" s="51">
        <v>1</v>
      </c>
      <c r="R52" s="91"/>
    </row>
    <row r="53" spans="1:19" x14ac:dyDescent="0.25">
      <c r="A53" s="1">
        <v>48</v>
      </c>
      <c r="B53" s="1">
        <v>7</v>
      </c>
      <c r="C53" s="18" t="s">
        <v>53</v>
      </c>
      <c r="D53" s="12" t="s">
        <v>107</v>
      </c>
      <c r="E53" s="10" t="s">
        <v>66</v>
      </c>
      <c r="F53" s="33">
        <v>0.33263888888888887</v>
      </c>
      <c r="G53" s="33">
        <v>0.65972222222222221</v>
      </c>
      <c r="H53" s="3">
        <f t="shared" si="0"/>
        <v>0.32708333333333334</v>
      </c>
      <c r="I53" s="6"/>
      <c r="J53" s="39"/>
      <c r="K53" s="3">
        <v>3.472222222222222E-3</v>
      </c>
      <c r="L53" s="3">
        <f t="shared" si="1"/>
        <v>0.33055555555555555</v>
      </c>
      <c r="M53" s="4">
        <f t="shared" si="2"/>
        <v>0.33333333333333331</v>
      </c>
      <c r="N53" s="50"/>
      <c r="O53" s="36"/>
      <c r="P53" s="34"/>
      <c r="Q53" s="51"/>
      <c r="R53" s="91"/>
    </row>
    <row r="54" spans="1:19" x14ac:dyDescent="0.25">
      <c r="A54" s="1">
        <v>49</v>
      </c>
      <c r="B54" s="1">
        <v>110</v>
      </c>
      <c r="C54" s="14" t="s">
        <v>54</v>
      </c>
      <c r="D54" s="12" t="s">
        <v>107</v>
      </c>
      <c r="E54" s="10" t="s">
        <v>66</v>
      </c>
      <c r="F54" s="33">
        <v>0.3430555555555555</v>
      </c>
      <c r="G54" s="33">
        <v>0.61805555555555558</v>
      </c>
      <c r="H54" s="3">
        <f t="shared" si="0"/>
        <v>0.27500000000000008</v>
      </c>
      <c r="I54" s="6"/>
      <c r="J54" s="39"/>
      <c r="K54" s="3">
        <v>3.472222222222222E-3</v>
      </c>
      <c r="L54" s="3">
        <f t="shared" si="1"/>
        <v>0.27847222222222229</v>
      </c>
      <c r="M54" s="4">
        <f t="shared" si="2"/>
        <v>0.29166666666666663</v>
      </c>
      <c r="N54" s="50"/>
      <c r="O54" s="36"/>
      <c r="P54" s="34"/>
      <c r="Q54" s="51"/>
      <c r="R54" s="91"/>
    </row>
    <row r="55" spans="1:19" x14ac:dyDescent="0.25">
      <c r="A55" s="1">
        <v>50</v>
      </c>
      <c r="B55" s="1">
        <v>179</v>
      </c>
      <c r="C55" s="18" t="s">
        <v>55</v>
      </c>
      <c r="D55" s="12" t="s">
        <v>107</v>
      </c>
      <c r="E55" s="10" t="s">
        <v>66</v>
      </c>
      <c r="F55" s="33">
        <v>0.63611111111111118</v>
      </c>
      <c r="G55" s="33">
        <v>0.97361111111111109</v>
      </c>
      <c r="H55" s="3">
        <f t="shared" si="0"/>
        <v>0.33749999999999991</v>
      </c>
      <c r="I55" s="6"/>
      <c r="J55" s="39"/>
      <c r="K55" s="3">
        <v>3.472222222222222E-3</v>
      </c>
      <c r="L55" s="3">
        <f t="shared" si="1"/>
        <v>0.34097222222222212</v>
      </c>
      <c r="M55" s="4">
        <f t="shared" si="2"/>
        <v>0.33333333333333331</v>
      </c>
      <c r="N55" s="50"/>
      <c r="O55" s="36"/>
      <c r="P55" s="34"/>
      <c r="Q55" s="51"/>
      <c r="R55" s="91"/>
    </row>
    <row r="56" spans="1:19" x14ac:dyDescent="0.25">
      <c r="A56" s="1">
        <v>51</v>
      </c>
      <c r="B56" s="1">
        <v>187</v>
      </c>
      <c r="C56" s="18" t="s">
        <v>56</v>
      </c>
      <c r="D56" s="12" t="s">
        <v>107</v>
      </c>
      <c r="E56" s="10" t="s">
        <v>66</v>
      </c>
      <c r="F56" s="33">
        <v>0.99652777777777779</v>
      </c>
      <c r="G56" s="33">
        <v>0.35486111111111113</v>
      </c>
      <c r="H56" s="3">
        <f t="shared" si="0"/>
        <v>0.35833333333333339</v>
      </c>
      <c r="I56" s="6"/>
      <c r="J56" s="39"/>
      <c r="K56" s="3">
        <v>3.472222222222222E-3</v>
      </c>
      <c r="L56" s="3">
        <f t="shared" si="1"/>
        <v>0.3618055555555556</v>
      </c>
      <c r="M56" s="4">
        <f t="shared" si="2"/>
        <v>0.375</v>
      </c>
      <c r="N56" s="50"/>
      <c r="O56" s="36"/>
      <c r="P56" s="34"/>
      <c r="Q56" s="51"/>
      <c r="R56" s="91"/>
    </row>
    <row r="57" spans="1:19" x14ac:dyDescent="0.25">
      <c r="A57" s="1">
        <v>52</v>
      </c>
      <c r="B57" s="1">
        <v>188</v>
      </c>
      <c r="C57" s="18" t="s">
        <v>57</v>
      </c>
      <c r="D57" s="12" t="s">
        <v>107</v>
      </c>
      <c r="E57" s="10" t="s">
        <v>66</v>
      </c>
      <c r="F57" s="6"/>
      <c r="G57" s="6"/>
      <c r="H57" s="3">
        <f t="shared" si="0"/>
        <v>0</v>
      </c>
      <c r="I57" s="6"/>
      <c r="J57" s="39"/>
      <c r="K57" s="3">
        <v>3.472222222222222E-3</v>
      </c>
      <c r="L57" s="3">
        <f t="shared" si="1"/>
        <v>3.472222222222222E-3</v>
      </c>
      <c r="M57" s="4">
        <f t="shared" si="2"/>
        <v>0</v>
      </c>
      <c r="N57" s="50"/>
      <c r="O57" s="36"/>
      <c r="P57" s="34"/>
      <c r="Q57" s="51"/>
      <c r="R57" s="91"/>
    </row>
    <row r="58" spans="1:19" x14ac:dyDescent="0.25">
      <c r="A58" s="1"/>
      <c r="B58" s="1">
        <v>129</v>
      </c>
      <c r="C58" s="18" t="s">
        <v>143</v>
      </c>
      <c r="D58" s="12" t="s">
        <v>107</v>
      </c>
      <c r="E58" s="10" t="s">
        <v>66</v>
      </c>
      <c r="F58" s="33">
        <v>0.99236111111111114</v>
      </c>
      <c r="G58" s="33">
        <v>0.35486111111111113</v>
      </c>
      <c r="H58" s="3">
        <f t="shared" si="0"/>
        <v>0.36250000000000004</v>
      </c>
      <c r="I58" s="6"/>
      <c r="J58" s="39"/>
      <c r="K58" s="3">
        <v>3.472222222222222E-3</v>
      </c>
      <c r="L58" s="3">
        <f t="shared" si="1"/>
        <v>0.36597222222222225</v>
      </c>
      <c r="M58" s="4">
        <f t="shared" si="2"/>
        <v>0.375</v>
      </c>
      <c r="N58" s="50"/>
      <c r="O58" s="36"/>
      <c r="P58" s="34"/>
      <c r="Q58" s="51"/>
      <c r="R58" s="91"/>
    </row>
    <row r="59" spans="1:19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33"/>
      <c r="G59" s="33"/>
      <c r="H59" s="3">
        <f t="shared" si="0"/>
        <v>0</v>
      </c>
      <c r="I59" s="6"/>
      <c r="J59" s="39"/>
      <c r="K59" s="3">
        <v>3.472222222222222E-3</v>
      </c>
      <c r="L59" s="3">
        <f t="shared" si="1"/>
        <v>3.472222222222222E-3</v>
      </c>
      <c r="M59" s="4">
        <f t="shared" si="2"/>
        <v>0</v>
      </c>
      <c r="N59" s="50"/>
      <c r="O59" s="36"/>
      <c r="P59" s="34"/>
      <c r="Q59" s="51"/>
      <c r="R59" s="91"/>
    </row>
    <row r="60" spans="1:19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33">
        <v>0.67291666666666661</v>
      </c>
      <c r="G60" s="33">
        <v>6.25E-2</v>
      </c>
      <c r="H60" s="3">
        <f t="shared" si="0"/>
        <v>0.38958333333333339</v>
      </c>
      <c r="I60" s="6"/>
      <c r="J60" s="39"/>
      <c r="K60" s="3">
        <v>3.472222222222222E-3</v>
      </c>
      <c r="L60" s="3">
        <f t="shared" si="1"/>
        <v>0.3930555555555556</v>
      </c>
      <c r="M60" s="4">
        <f t="shared" si="2"/>
        <v>0.375</v>
      </c>
      <c r="N60" s="50"/>
      <c r="O60" s="36"/>
      <c r="P60" s="34"/>
      <c r="Q60" s="51"/>
      <c r="R60" s="91"/>
    </row>
    <row r="61" spans="1:19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33">
        <v>0.80347222222222225</v>
      </c>
      <c r="G61" s="33">
        <v>6.5972222222222224E-2</v>
      </c>
      <c r="H61" s="3">
        <f t="shared" si="0"/>
        <v>0.26249999999999996</v>
      </c>
      <c r="I61" s="6"/>
      <c r="J61" s="39"/>
      <c r="K61" s="3">
        <v>3.472222222222222E-3</v>
      </c>
      <c r="L61" s="3">
        <f t="shared" si="1"/>
        <v>0.26597222222222217</v>
      </c>
      <c r="M61" s="4">
        <f t="shared" si="2"/>
        <v>0.25</v>
      </c>
      <c r="N61" s="50"/>
      <c r="O61" s="36"/>
      <c r="P61" s="34"/>
      <c r="Q61" s="51"/>
      <c r="R61" s="91"/>
    </row>
    <row r="62" spans="1:19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33">
        <v>0.75138888888888899</v>
      </c>
      <c r="G62" s="33">
        <v>6.5972222222222224E-2</v>
      </c>
      <c r="H62" s="3">
        <f t="shared" si="0"/>
        <v>0.31458333333333321</v>
      </c>
      <c r="I62" s="6"/>
      <c r="J62" s="39"/>
      <c r="K62" s="3">
        <v>3.472222222222222E-3</v>
      </c>
      <c r="L62" s="3">
        <f t="shared" si="1"/>
        <v>0.31805555555555542</v>
      </c>
      <c r="M62" s="4">
        <f t="shared" si="2"/>
        <v>0.33333333333333331</v>
      </c>
      <c r="N62" s="50"/>
      <c r="O62" s="36"/>
      <c r="P62" s="34"/>
      <c r="Q62" s="51"/>
      <c r="R62" s="91"/>
    </row>
    <row r="63" spans="1:19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33">
        <v>0.62430555555555556</v>
      </c>
      <c r="G63" s="33">
        <v>0.96805555555555556</v>
      </c>
      <c r="H63" s="3">
        <f t="shared" si="0"/>
        <v>0.34375</v>
      </c>
      <c r="I63" s="6"/>
      <c r="J63" s="39"/>
      <c r="K63" s="3">
        <v>3.472222222222222E-3</v>
      </c>
      <c r="L63" s="3">
        <f t="shared" si="1"/>
        <v>0.34722222222222221</v>
      </c>
      <c r="M63" s="4">
        <f t="shared" si="2"/>
        <v>0.33333333333333331</v>
      </c>
      <c r="N63" s="50"/>
      <c r="O63" s="36"/>
      <c r="P63" s="34"/>
      <c r="Q63" s="51"/>
      <c r="R63" s="91"/>
    </row>
    <row r="64" spans="1:19" x14ac:dyDescent="0.25">
      <c r="A64" s="1">
        <v>59</v>
      </c>
      <c r="B64" s="7">
        <v>225</v>
      </c>
      <c r="C64" s="16" t="s">
        <v>64</v>
      </c>
      <c r="D64" s="12" t="s">
        <v>107</v>
      </c>
      <c r="E64" s="10" t="s">
        <v>133</v>
      </c>
      <c r="F64" s="33"/>
      <c r="G64" s="33"/>
      <c r="H64" s="3">
        <f t="shared" si="0"/>
        <v>0</v>
      </c>
      <c r="I64" s="6"/>
      <c r="J64" s="39"/>
      <c r="K64" s="3">
        <v>3.472222222222222E-3</v>
      </c>
      <c r="L64" s="3">
        <f t="shared" ref="L64:L65" si="3">H64+K64</f>
        <v>3.472222222222222E-3</v>
      </c>
      <c r="M64" s="4">
        <f t="shared" ref="M64:M65" si="4">MROUND(L64,"1:00")</f>
        <v>0</v>
      </c>
      <c r="N64" s="50"/>
      <c r="O64" s="36"/>
      <c r="P64" s="34"/>
      <c r="Q64" s="51"/>
      <c r="R64" s="91"/>
    </row>
    <row r="65" spans="1:18" x14ac:dyDescent="0.25">
      <c r="A65" s="1"/>
      <c r="B65" s="7">
        <v>4</v>
      </c>
      <c r="C65" s="16" t="s">
        <v>150</v>
      </c>
      <c r="D65" s="11" t="s">
        <v>108</v>
      </c>
      <c r="E65" s="10" t="s">
        <v>149</v>
      </c>
      <c r="F65" s="33"/>
      <c r="G65" s="33"/>
      <c r="H65" s="3">
        <f t="shared" si="0"/>
        <v>0</v>
      </c>
      <c r="I65" s="6"/>
      <c r="J65" s="39"/>
      <c r="K65" s="3">
        <v>3.472222222222222E-3</v>
      </c>
      <c r="L65" s="3">
        <f t="shared" si="3"/>
        <v>3.472222222222222E-3</v>
      </c>
      <c r="M65" s="4">
        <f t="shared" si="4"/>
        <v>0</v>
      </c>
      <c r="N65" s="50"/>
      <c r="O65" s="36"/>
      <c r="P65" s="34"/>
      <c r="Q65" s="51"/>
      <c r="R65" s="91"/>
    </row>
    <row r="66" spans="1:18" x14ac:dyDescent="0.25">
      <c r="A66" s="1"/>
      <c r="B66" s="7">
        <v>2</v>
      </c>
      <c r="C66" s="90" t="s">
        <v>146</v>
      </c>
      <c r="D66" s="11" t="s">
        <v>108</v>
      </c>
      <c r="E66" s="10" t="s">
        <v>147</v>
      </c>
      <c r="F66" s="33"/>
      <c r="G66" s="33"/>
      <c r="H66" s="3">
        <f t="shared" si="0"/>
        <v>0</v>
      </c>
      <c r="I66" s="6"/>
      <c r="J66" s="39"/>
      <c r="K66" s="3">
        <v>3.472222222222222E-3</v>
      </c>
      <c r="L66" s="3">
        <f t="shared" si="1"/>
        <v>3.472222222222222E-3</v>
      </c>
      <c r="M66" s="4">
        <f t="shared" si="2"/>
        <v>0</v>
      </c>
      <c r="N66" s="50"/>
      <c r="O66" s="36"/>
      <c r="P66" s="34"/>
      <c r="Q66" s="51"/>
      <c r="R66" s="91"/>
    </row>
    <row r="67" spans="1:18" x14ac:dyDescent="0.25">
      <c r="A67" s="1">
        <v>60</v>
      </c>
      <c r="B67" s="1">
        <v>127</v>
      </c>
      <c r="C67" s="19" t="s">
        <v>70</v>
      </c>
      <c r="D67" s="12" t="s">
        <v>107</v>
      </c>
      <c r="E67" s="10" t="s">
        <v>69</v>
      </c>
      <c r="F67" s="51"/>
      <c r="G67" s="51"/>
      <c r="H67" s="3">
        <f t="shared" si="0"/>
        <v>0</v>
      </c>
      <c r="I67" s="51"/>
      <c r="J67" s="118"/>
      <c r="K67" s="117">
        <v>3.472222222222222E-3</v>
      </c>
      <c r="L67" s="117">
        <f t="shared" si="1"/>
        <v>3.472222222222222E-3</v>
      </c>
      <c r="M67" s="119">
        <f t="shared" si="2"/>
        <v>0</v>
      </c>
      <c r="N67" s="51"/>
      <c r="O67" s="51"/>
      <c r="P67" s="51"/>
      <c r="Q67" s="51">
        <v>1</v>
      </c>
      <c r="R67" s="91"/>
    </row>
    <row r="68" spans="1:18" x14ac:dyDescent="0.25">
      <c r="A68" s="1">
        <v>61</v>
      </c>
      <c r="B68" s="1">
        <v>198</v>
      </c>
      <c r="C68" s="19" t="s">
        <v>71</v>
      </c>
      <c r="D68" s="11" t="s">
        <v>108</v>
      </c>
      <c r="E68" s="10" t="s">
        <v>69</v>
      </c>
      <c r="F68" s="33">
        <v>0.6381944444444444</v>
      </c>
      <c r="G68" s="33">
        <v>0.96458333333333324</v>
      </c>
      <c r="H68" s="3">
        <f t="shared" si="0"/>
        <v>0.32638888888888884</v>
      </c>
      <c r="I68" s="6"/>
      <c r="J68" s="39"/>
      <c r="K68" s="3">
        <v>3.472222222222222E-3</v>
      </c>
      <c r="L68" s="3">
        <f t="shared" si="1"/>
        <v>0.32986111111111105</v>
      </c>
      <c r="M68" s="4">
        <f t="shared" si="2"/>
        <v>0.33333333333333331</v>
      </c>
      <c r="N68" s="50"/>
      <c r="O68" s="36"/>
      <c r="P68" s="34"/>
      <c r="Q68" s="51"/>
      <c r="R68" s="91"/>
    </row>
    <row r="69" spans="1:18" x14ac:dyDescent="0.25">
      <c r="A69" s="1">
        <v>62</v>
      </c>
      <c r="B69" s="1">
        <v>136</v>
      </c>
      <c r="C69" s="19" t="s">
        <v>72</v>
      </c>
      <c r="D69" s="11" t="s">
        <v>108</v>
      </c>
      <c r="E69" s="10" t="s">
        <v>105</v>
      </c>
      <c r="F69" s="33">
        <v>0.61875000000000002</v>
      </c>
      <c r="G69" s="33">
        <v>0.96458333333333324</v>
      </c>
      <c r="H69" s="3">
        <f t="shared" si="0"/>
        <v>0.34583333333333321</v>
      </c>
      <c r="I69" s="6"/>
      <c r="J69" s="39"/>
      <c r="K69" s="3">
        <v>3.4722222222222199E-3</v>
      </c>
      <c r="L69" s="3">
        <f t="shared" si="1"/>
        <v>0.34930555555555542</v>
      </c>
      <c r="M69" s="4">
        <f t="shared" si="2"/>
        <v>0.33333333333333331</v>
      </c>
      <c r="N69" s="50"/>
      <c r="O69" s="36"/>
      <c r="P69" s="34"/>
      <c r="Q69" s="51"/>
      <c r="R69" s="91"/>
    </row>
    <row r="70" spans="1:18" x14ac:dyDescent="0.25">
      <c r="A70" s="1">
        <v>63</v>
      </c>
      <c r="B70" s="1">
        <v>95</v>
      </c>
      <c r="C70" s="19" t="s">
        <v>73</v>
      </c>
      <c r="D70" s="11" t="s">
        <v>108</v>
      </c>
      <c r="E70" s="10" t="s">
        <v>117</v>
      </c>
      <c r="F70" s="33">
        <v>0.59444444444444444</v>
      </c>
      <c r="G70" s="33">
        <v>0.95000000000000007</v>
      </c>
      <c r="H70" s="3">
        <f t="shared" si="0"/>
        <v>0.35555555555555562</v>
      </c>
      <c r="I70" s="6"/>
      <c r="J70" s="39"/>
      <c r="K70" s="3">
        <v>3.4722222222222199E-3</v>
      </c>
      <c r="L70" s="3">
        <f t="shared" ref="L70:L71" si="5">H70+K70</f>
        <v>0.35902777777777783</v>
      </c>
      <c r="M70" s="4">
        <f t="shared" ref="M70:M71" si="6">MROUND(L70,"1:00")</f>
        <v>0.375</v>
      </c>
      <c r="N70" s="50"/>
      <c r="O70" s="36"/>
      <c r="P70" s="34"/>
      <c r="Q70" s="51"/>
      <c r="R70" s="91"/>
    </row>
    <row r="71" spans="1:18" x14ac:dyDescent="0.25">
      <c r="A71" s="1"/>
      <c r="B71" s="1">
        <v>140</v>
      </c>
      <c r="C71" s="19" t="s">
        <v>154</v>
      </c>
      <c r="D71" s="11" t="s">
        <v>108</v>
      </c>
      <c r="E71" s="10" t="s">
        <v>117</v>
      </c>
      <c r="F71" s="51"/>
      <c r="G71" s="51"/>
      <c r="H71" s="3">
        <f t="shared" si="0"/>
        <v>0</v>
      </c>
      <c r="I71" s="51"/>
      <c r="J71" s="118"/>
      <c r="K71" s="117">
        <v>3.4722222222222199E-3</v>
      </c>
      <c r="L71" s="117">
        <f t="shared" si="5"/>
        <v>3.4722222222222199E-3</v>
      </c>
      <c r="M71" s="119">
        <f t="shared" si="6"/>
        <v>0</v>
      </c>
      <c r="N71" s="51"/>
      <c r="O71" s="51"/>
      <c r="P71" s="51"/>
      <c r="Q71" s="51">
        <v>1</v>
      </c>
      <c r="R71" s="91"/>
    </row>
    <row r="72" spans="1:18" x14ac:dyDescent="0.25">
      <c r="A72" s="1">
        <v>65</v>
      </c>
      <c r="B72" s="7">
        <v>10</v>
      </c>
      <c r="C72" s="16" t="s">
        <v>74</v>
      </c>
      <c r="D72" s="11" t="s">
        <v>108</v>
      </c>
      <c r="E72" s="10" t="s">
        <v>106</v>
      </c>
      <c r="F72" s="6"/>
      <c r="G72" s="6"/>
      <c r="H72" s="3">
        <f t="shared" si="0"/>
        <v>0</v>
      </c>
      <c r="I72" s="6"/>
      <c r="J72" s="39"/>
      <c r="K72" s="3">
        <v>3.472222222222222E-3</v>
      </c>
      <c r="L72" s="3">
        <f t="shared" si="1"/>
        <v>3.472222222222222E-3</v>
      </c>
      <c r="M72" s="4">
        <f t="shared" si="2"/>
        <v>0</v>
      </c>
      <c r="N72" s="50"/>
      <c r="O72" s="36"/>
      <c r="P72" s="34"/>
      <c r="Q72" s="51"/>
      <c r="R72" s="91"/>
    </row>
    <row r="73" spans="1:18" x14ac:dyDescent="0.25">
      <c r="A73" s="1">
        <v>66</v>
      </c>
      <c r="B73" s="7">
        <v>34</v>
      </c>
      <c r="C73" s="16" t="s">
        <v>75</v>
      </c>
      <c r="D73" s="11" t="s">
        <v>108</v>
      </c>
      <c r="E73" s="10" t="s">
        <v>106</v>
      </c>
      <c r="F73" s="6"/>
      <c r="G73" s="6"/>
      <c r="H73" s="3">
        <f t="shared" si="0"/>
        <v>0</v>
      </c>
      <c r="I73" s="6"/>
      <c r="J73" s="39"/>
      <c r="K73" s="3">
        <v>3.472222222222222E-3</v>
      </c>
      <c r="L73" s="3">
        <f t="shared" si="1"/>
        <v>3.472222222222222E-3</v>
      </c>
      <c r="M73" s="4">
        <f t="shared" si="2"/>
        <v>0</v>
      </c>
      <c r="N73" s="50"/>
      <c r="O73" s="36"/>
      <c r="P73" s="34"/>
      <c r="Q73" s="51"/>
      <c r="R73" s="91"/>
    </row>
    <row r="74" spans="1:18" x14ac:dyDescent="0.25">
      <c r="A74" s="1">
        <v>67</v>
      </c>
      <c r="B74" s="7">
        <v>32</v>
      </c>
      <c r="C74" s="16" t="s">
        <v>76</v>
      </c>
      <c r="D74" s="11" t="s">
        <v>108</v>
      </c>
      <c r="E74" s="10" t="s">
        <v>106</v>
      </c>
      <c r="F74" s="6"/>
      <c r="G74" s="6"/>
      <c r="H74" s="3">
        <f t="shared" si="0"/>
        <v>0</v>
      </c>
      <c r="I74" s="6"/>
      <c r="J74" s="39"/>
      <c r="K74" s="3">
        <v>3.472222222222222E-3</v>
      </c>
      <c r="L74" s="3">
        <f t="shared" si="1"/>
        <v>3.472222222222222E-3</v>
      </c>
      <c r="M74" s="4">
        <f t="shared" si="2"/>
        <v>0</v>
      </c>
      <c r="N74" s="50"/>
      <c r="O74" s="36"/>
      <c r="P74" s="34"/>
      <c r="Q74" s="51"/>
      <c r="R74" s="91"/>
    </row>
    <row r="75" spans="1:18" x14ac:dyDescent="0.25">
      <c r="A75" s="1">
        <v>68</v>
      </c>
      <c r="B75" s="7">
        <v>12</v>
      </c>
      <c r="C75" s="16" t="s">
        <v>77</v>
      </c>
      <c r="D75" s="11" t="s">
        <v>108</v>
      </c>
      <c r="E75" s="10" t="s">
        <v>106</v>
      </c>
      <c r="F75" s="6"/>
      <c r="G75" s="6"/>
      <c r="H75" s="3">
        <f t="shared" ref="H75:H113" si="7">G75-F75+(G75&lt;F75)</f>
        <v>0</v>
      </c>
      <c r="I75" s="6"/>
      <c r="J75" s="39"/>
      <c r="K75" s="3">
        <v>3.472222222222222E-3</v>
      </c>
      <c r="L75" s="3">
        <f t="shared" ref="L75:L111" si="8">H75+K75</f>
        <v>3.472222222222222E-3</v>
      </c>
      <c r="M75" s="4">
        <f t="shared" si="2"/>
        <v>0</v>
      </c>
      <c r="N75" s="50"/>
      <c r="O75" s="36"/>
      <c r="P75" s="34"/>
      <c r="Q75" s="51"/>
      <c r="R75" s="91"/>
    </row>
    <row r="76" spans="1:18" x14ac:dyDescent="0.25">
      <c r="A76" s="1">
        <v>69</v>
      </c>
      <c r="B76" s="7">
        <v>38</v>
      </c>
      <c r="C76" s="16" t="s">
        <v>78</v>
      </c>
      <c r="D76" s="11" t="s">
        <v>108</v>
      </c>
      <c r="E76" s="10" t="s">
        <v>106</v>
      </c>
      <c r="F76" s="6"/>
      <c r="G76" s="6"/>
      <c r="H76" s="3">
        <f t="shared" si="7"/>
        <v>0</v>
      </c>
      <c r="I76" s="6"/>
      <c r="J76" s="39"/>
      <c r="K76" s="3">
        <v>3.472222222222222E-3</v>
      </c>
      <c r="L76" s="3">
        <f t="shared" si="8"/>
        <v>3.472222222222222E-3</v>
      </c>
      <c r="M76" s="4">
        <f t="shared" ref="M76:M111" si="9">MROUND(L76,"1:00")</f>
        <v>0</v>
      </c>
      <c r="N76" s="50"/>
      <c r="O76" s="36"/>
      <c r="P76" s="34"/>
      <c r="Q76" s="51"/>
      <c r="R76" s="91"/>
    </row>
    <row r="77" spans="1:18" x14ac:dyDescent="0.25">
      <c r="A77" s="1">
        <v>70</v>
      </c>
      <c r="B77" s="7">
        <v>43</v>
      </c>
      <c r="C77" s="16" t="s">
        <v>79</v>
      </c>
      <c r="D77" s="11" t="s">
        <v>108</v>
      </c>
      <c r="E77" s="10" t="s">
        <v>106</v>
      </c>
      <c r="F77" s="6"/>
      <c r="G77" s="6"/>
      <c r="H77" s="3">
        <f t="shared" si="7"/>
        <v>0</v>
      </c>
      <c r="I77" s="6"/>
      <c r="J77" s="39"/>
      <c r="K77" s="3">
        <v>3.472222222222222E-3</v>
      </c>
      <c r="L77" s="3">
        <f t="shared" si="8"/>
        <v>3.472222222222222E-3</v>
      </c>
      <c r="M77" s="4">
        <f t="shared" si="9"/>
        <v>0</v>
      </c>
      <c r="N77" s="50"/>
      <c r="O77" s="36"/>
      <c r="P77" s="34"/>
      <c r="Q77" s="51"/>
      <c r="R77" s="91"/>
    </row>
    <row r="78" spans="1:18" x14ac:dyDescent="0.25">
      <c r="A78" s="1">
        <v>71</v>
      </c>
      <c r="B78" s="7">
        <v>40</v>
      </c>
      <c r="C78" s="16" t="s">
        <v>80</v>
      </c>
      <c r="D78" s="11" t="s">
        <v>108</v>
      </c>
      <c r="E78" s="10" t="s">
        <v>106</v>
      </c>
      <c r="F78" s="6"/>
      <c r="G78" s="6"/>
      <c r="H78" s="3">
        <f t="shared" si="7"/>
        <v>0</v>
      </c>
      <c r="I78" s="6"/>
      <c r="J78" s="39"/>
      <c r="K78" s="3">
        <v>3.472222222222222E-3</v>
      </c>
      <c r="L78" s="3">
        <f t="shared" si="8"/>
        <v>3.472222222222222E-3</v>
      </c>
      <c r="M78" s="4">
        <f t="shared" si="9"/>
        <v>0</v>
      </c>
      <c r="N78" s="50"/>
      <c r="O78" s="36"/>
      <c r="P78" s="34"/>
      <c r="Q78" s="51"/>
      <c r="R78" s="91"/>
    </row>
    <row r="79" spans="1:18" x14ac:dyDescent="0.25">
      <c r="A79" s="1">
        <v>72</v>
      </c>
      <c r="B79" s="7">
        <v>104</v>
      </c>
      <c r="C79" s="16" t="s">
        <v>81</v>
      </c>
      <c r="D79" s="11" t="s">
        <v>108</v>
      </c>
      <c r="E79" s="10" t="s">
        <v>106</v>
      </c>
      <c r="F79" s="6"/>
      <c r="G79" s="6"/>
      <c r="H79" s="3">
        <f t="shared" si="7"/>
        <v>0</v>
      </c>
      <c r="I79" s="6"/>
      <c r="J79" s="39"/>
      <c r="K79" s="3">
        <v>3.472222222222222E-3</v>
      </c>
      <c r="L79" s="3">
        <f t="shared" si="8"/>
        <v>3.472222222222222E-3</v>
      </c>
      <c r="M79" s="4">
        <f t="shared" si="9"/>
        <v>0</v>
      </c>
      <c r="N79" s="50"/>
      <c r="O79" s="36"/>
      <c r="P79" s="34"/>
      <c r="Q79" s="51"/>
      <c r="R79" s="91"/>
    </row>
    <row r="80" spans="1:18" x14ac:dyDescent="0.25">
      <c r="A80" s="1">
        <v>73</v>
      </c>
      <c r="B80" s="5">
        <v>165</v>
      </c>
      <c r="C80" s="20" t="s">
        <v>82</v>
      </c>
      <c r="D80" s="11" t="s">
        <v>108</v>
      </c>
      <c r="E80" s="10" t="s">
        <v>106</v>
      </c>
      <c r="F80" s="6"/>
      <c r="G80" s="6"/>
      <c r="H80" s="3">
        <f t="shared" si="7"/>
        <v>0</v>
      </c>
      <c r="I80" s="6"/>
      <c r="J80" s="39"/>
      <c r="K80" s="3">
        <v>3.472222222222222E-3</v>
      </c>
      <c r="L80" s="3">
        <f t="shared" si="8"/>
        <v>3.472222222222222E-3</v>
      </c>
      <c r="M80" s="4">
        <f t="shared" si="9"/>
        <v>0</v>
      </c>
      <c r="N80" s="50"/>
      <c r="O80" s="36"/>
      <c r="P80" s="34"/>
      <c r="Q80" s="51"/>
      <c r="R80" s="91"/>
    </row>
    <row r="81" spans="1:18" x14ac:dyDescent="0.25">
      <c r="A81" s="1">
        <v>74</v>
      </c>
      <c r="B81" s="7">
        <v>116</v>
      </c>
      <c r="C81" s="16" t="s">
        <v>83</v>
      </c>
      <c r="D81" s="11" t="s">
        <v>108</v>
      </c>
      <c r="E81" s="10" t="s">
        <v>106</v>
      </c>
      <c r="F81" s="6"/>
      <c r="G81" s="6"/>
      <c r="H81" s="3">
        <f t="shared" si="7"/>
        <v>0</v>
      </c>
      <c r="I81" s="6"/>
      <c r="J81" s="39"/>
      <c r="K81" s="3">
        <v>3.472222222222222E-3</v>
      </c>
      <c r="L81" s="3">
        <f t="shared" si="8"/>
        <v>3.472222222222222E-3</v>
      </c>
      <c r="M81" s="4">
        <f t="shared" si="9"/>
        <v>0</v>
      </c>
      <c r="N81" s="50"/>
      <c r="O81" s="36"/>
      <c r="P81" s="34"/>
      <c r="Q81" s="51"/>
      <c r="R81" s="91"/>
    </row>
    <row r="82" spans="1:18" x14ac:dyDescent="0.25">
      <c r="A82" s="1">
        <v>75</v>
      </c>
      <c r="B82" s="7">
        <v>3</v>
      </c>
      <c r="C82" s="16" t="s">
        <v>84</v>
      </c>
      <c r="D82" s="11" t="s">
        <v>108</v>
      </c>
      <c r="E82" s="10" t="s">
        <v>106</v>
      </c>
      <c r="F82" s="6"/>
      <c r="G82" s="6"/>
      <c r="H82" s="3">
        <f t="shared" si="7"/>
        <v>0</v>
      </c>
      <c r="I82" s="6"/>
      <c r="J82" s="39"/>
      <c r="K82" s="3">
        <v>3.472222222222222E-3</v>
      </c>
      <c r="L82" s="3">
        <f t="shared" si="8"/>
        <v>3.472222222222222E-3</v>
      </c>
      <c r="M82" s="4">
        <f t="shared" si="9"/>
        <v>0</v>
      </c>
      <c r="N82" s="50"/>
      <c r="O82" s="36"/>
      <c r="P82" s="34"/>
      <c r="Q82" s="51"/>
      <c r="R82" s="91"/>
    </row>
    <row r="83" spans="1:18" x14ac:dyDescent="0.25">
      <c r="A83" s="1">
        <v>76</v>
      </c>
      <c r="B83" s="7">
        <v>39</v>
      </c>
      <c r="C83" s="16" t="s">
        <v>85</v>
      </c>
      <c r="D83" s="11" t="s">
        <v>108</v>
      </c>
      <c r="E83" s="10" t="s">
        <v>106</v>
      </c>
      <c r="F83" s="6"/>
      <c r="G83" s="6"/>
      <c r="H83" s="3">
        <f t="shared" si="7"/>
        <v>0</v>
      </c>
      <c r="I83" s="6"/>
      <c r="J83" s="39"/>
      <c r="K83" s="3">
        <v>3.472222222222222E-3</v>
      </c>
      <c r="L83" s="3">
        <f t="shared" si="8"/>
        <v>3.472222222222222E-3</v>
      </c>
      <c r="M83" s="4">
        <f t="shared" si="9"/>
        <v>0</v>
      </c>
      <c r="N83" s="50"/>
      <c r="O83" s="36"/>
      <c r="P83" s="34"/>
      <c r="Q83" s="51"/>
      <c r="R83" s="91"/>
    </row>
    <row r="84" spans="1:18" x14ac:dyDescent="0.25">
      <c r="A84" s="1">
        <v>77</v>
      </c>
      <c r="B84" s="7">
        <v>300</v>
      </c>
      <c r="C84" s="16" t="s">
        <v>86</v>
      </c>
      <c r="D84" s="11" t="s">
        <v>108</v>
      </c>
      <c r="E84" s="10" t="s">
        <v>106</v>
      </c>
      <c r="F84" s="6"/>
      <c r="G84" s="6"/>
      <c r="H84" s="3">
        <f t="shared" si="7"/>
        <v>0</v>
      </c>
      <c r="I84" s="6"/>
      <c r="J84" s="39"/>
      <c r="K84" s="3">
        <v>3.472222222222222E-3</v>
      </c>
      <c r="L84" s="3">
        <f t="shared" si="8"/>
        <v>3.472222222222222E-3</v>
      </c>
      <c r="M84" s="4">
        <f t="shared" si="9"/>
        <v>0</v>
      </c>
      <c r="N84" s="50"/>
      <c r="O84" s="36"/>
      <c r="P84" s="34"/>
      <c r="Q84" s="51"/>
      <c r="R84" s="91"/>
    </row>
    <row r="85" spans="1:18" x14ac:dyDescent="0.25">
      <c r="A85" s="1">
        <v>78</v>
      </c>
      <c r="B85" s="7">
        <v>147</v>
      </c>
      <c r="C85" s="16" t="s">
        <v>87</v>
      </c>
      <c r="D85" s="11" t="s">
        <v>108</v>
      </c>
      <c r="E85" s="10" t="s">
        <v>106</v>
      </c>
      <c r="F85" s="6"/>
      <c r="G85" s="6"/>
      <c r="H85" s="3">
        <f t="shared" si="7"/>
        <v>0</v>
      </c>
      <c r="I85" s="6"/>
      <c r="J85" s="39"/>
      <c r="K85" s="3">
        <v>3.472222222222222E-3</v>
      </c>
      <c r="L85" s="3">
        <f t="shared" si="8"/>
        <v>3.472222222222222E-3</v>
      </c>
      <c r="M85" s="4">
        <f t="shared" si="9"/>
        <v>0</v>
      </c>
      <c r="N85" s="50"/>
      <c r="O85" s="36"/>
      <c r="P85" s="34"/>
      <c r="Q85" s="51"/>
      <c r="R85" s="91"/>
    </row>
    <row r="86" spans="1:18" x14ac:dyDescent="0.25">
      <c r="A86" s="1">
        <v>79</v>
      </c>
      <c r="B86" s="7">
        <v>134</v>
      </c>
      <c r="C86" s="16" t="s">
        <v>88</v>
      </c>
      <c r="D86" s="11" t="s">
        <v>108</v>
      </c>
      <c r="E86" s="10" t="s">
        <v>106</v>
      </c>
      <c r="F86" s="6"/>
      <c r="G86" s="6"/>
      <c r="H86" s="3">
        <f t="shared" si="7"/>
        <v>0</v>
      </c>
      <c r="I86" s="6"/>
      <c r="J86" s="39"/>
      <c r="K86" s="3">
        <v>3.472222222222222E-3</v>
      </c>
      <c r="L86" s="3">
        <f t="shared" si="8"/>
        <v>3.472222222222222E-3</v>
      </c>
      <c r="M86" s="4">
        <f t="shared" si="9"/>
        <v>0</v>
      </c>
      <c r="N86" s="50"/>
      <c r="O86" s="36"/>
      <c r="P86" s="34"/>
      <c r="Q86" s="51"/>
      <c r="R86" s="91"/>
    </row>
    <row r="87" spans="1:18" x14ac:dyDescent="0.25">
      <c r="A87" s="1">
        <v>80</v>
      </c>
      <c r="B87" s="7">
        <v>141</v>
      </c>
      <c r="C87" s="16" t="s">
        <v>89</v>
      </c>
      <c r="D87" s="11" t="s">
        <v>108</v>
      </c>
      <c r="E87" s="10" t="s">
        <v>106</v>
      </c>
      <c r="F87" s="6"/>
      <c r="G87" s="6"/>
      <c r="H87" s="3">
        <f t="shared" si="7"/>
        <v>0</v>
      </c>
      <c r="I87" s="6"/>
      <c r="J87" s="39"/>
      <c r="K87" s="3">
        <v>3.472222222222222E-3</v>
      </c>
      <c r="L87" s="3">
        <f t="shared" si="8"/>
        <v>3.472222222222222E-3</v>
      </c>
      <c r="M87" s="4">
        <f t="shared" si="9"/>
        <v>0</v>
      </c>
      <c r="N87" s="50"/>
      <c r="O87" s="36"/>
      <c r="P87" s="34"/>
      <c r="Q87" s="51"/>
      <c r="R87" s="91"/>
    </row>
    <row r="88" spans="1:18" x14ac:dyDescent="0.25">
      <c r="A88" s="1">
        <v>81</v>
      </c>
      <c r="B88" s="7">
        <v>133</v>
      </c>
      <c r="C88" s="16" t="s">
        <v>90</v>
      </c>
      <c r="D88" s="11" t="s">
        <v>108</v>
      </c>
      <c r="E88" s="10" t="s">
        <v>106</v>
      </c>
      <c r="F88" s="6"/>
      <c r="G88" s="6"/>
      <c r="H88" s="3">
        <f t="shared" si="7"/>
        <v>0</v>
      </c>
      <c r="I88" s="6"/>
      <c r="J88" s="39"/>
      <c r="K88" s="3">
        <v>3.472222222222222E-3</v>
      </c>
      <c r="L88" s="3">
        <f t="shared" si="8"/>
        <v>3.472222222222222E-3</v>
      </c>
      <c r="M88" s="4">
        <f t="shared" si="9"/>
        <v>0</v>
      </c>
      <c r="N88" s="50"/>
      <c r="O88" s="36"/>
      <c r="P88" s="34"/>
      <c r="Q88" s="51"/>
      <c r="R88" s="91"/>
    </row>
    <row r="89" spans="1:18" x14ac:dyDescent="0.25">
      <c r="A89" s="1">
        <v>82</v>
      </c>
      <c r="B89" s="7">
        <v>132</v>
      </c>
      <c r="C89" s="16" t="s">
        <v>91</v>
      </c>
      <c r="D89" s="11" t="s">
        <v>108</v>
      </c>
      <c r="E89" s="10" t="s">
        <v>106</v>
      </c>
      <c r="F89" s="6"/>
      <c r="G89" s="6"/>
      <c r="H89" s="3">
        <f t="shared" si="7"/>
        <v>0</v>
      </c>
      <c r="I89" s="6"/>
      <c r="J89" s="39"/>
      <c r="K89" s="3">
        <v>3.472222222222222E-3</v>
      </c>
      <c r="L89" s="3">
        <f t="shared" si="8"/>
        <v>3.472222222222222E-3</v>
      </c>
      <c r="M89" s="4">
        <f t="shared" si="9"/>
        <v>0</v>
      </c>
      <c r="N89" s="50"/>
      <c r="O89" s="36"/>
      <c r="P89" s="34"/>
      <c r="Q89" s="51"/>
      <c r="R89" s="91"/>
    </row>
    <row r="90" spans="1:18" x14ac:dyDescent="0.25">
      <c r="A90" s="1">
        <v>83</v>
      </c>
      <c r="B90" s="7">
        <v>144</v>
      </c>
      <c r="C90" s="16" t="s">
        <v>92</v>
      </c>
      <c r="D90" s="11" t="s">
        <v>108</v>
      </c>
      <c r="E90" s="10" t="s">
        <v>106</v>
      </c>
      <c r="F90" s="6"/>
      <c r="G90" s="6"/>
      <c r="H90" s="3">
        <f t="shared" si="7"/>
        <v>0</v>
      </c>
      <c r="I90" s="6"/>
      <c r="J90" s="39"/>
      <c r="K90" s="3">
        <v>3.472222222222222E-3</v>
      </c>
      <c r="L90" s="3">
        <f t="shared" si="8"/>
        <v>3.472222222222222E-3</v>
      </c>
      <c r="M90" s="4">
        <f t="shared" si="9"/>
        <v>0</v>
      </c>
      <c r="N90" s="50"/>
      <c r="O90" s="36"/>
      <c r="P90" s="34"/>
      <c r="Q90" s="51"/>
      <c r="R90" s="91"/>
    </row>
    <row r="91" spans="1:18" x14ac:dyDescent="0.25">
      <c r="A91" s="1">
        <v>84</v>
      </c>
      <c r="B91" s="7">
        <v>148</v>
      </c>
      <c r="C91" s="16" t="s">
        <v>93</v>
      </c>
      <c r="D91" s="11" t="s">
        <v>108</v>
      </c>
      <c r="E91" s="10" t="s">
        <v>106</v>
      </c>
      <c r="F91" s="6"/>
      <c r="G91" s="6"/>
      <c r="H91" s="3">
        <f t="shared" si="7"/>
        <v>0</v>
      </c>
      <c r="I91" s="6"/>
      <c r="J91" s="39"/>
      <c r="K91" s="3">
        <v>3.472222222222222E-3</v>
      </c>
      <c r="L91" s="3">
        <f t="shared" si="8"/>
        <v>3.472222222222222E-3</v>
      </c>
      <c r="M91" s="4">
        <f t="shared" si="9"/>
        <v>0</v>
      </c>
      <c r="N91" s="50"/>
      <c r="O91" s="36"/>
      <c r="P91" s="34"/>
      <c r="Q91" s="51"/>
      <c r="R91" s="91"/>
    </row>
    <row r="92" spans="1:18" x14ac:dyDescent="0.25">
      <c r="A92" s="1">
        <v>85</v>
      </c>
      <c r="B92" s="7">
        <v>145</v>
      </c>
      <c r="C92" s="16" t="s">
        <v>94</v>
      </c>
      <c r="D92" s="11" t="s">
        <v>108</v>
      </c>
      <c r="E92" s="10" t="s">
        <v>106</v>
      </c>
      <c r="F92" s="6"/>
      <c r="G92" s="6"/>
      <c r="H92" s="3">
        <f t="shared" si="7"/>
        <v>0</v>
      </c>
      <c r="I92" s="6"/>
      <c r="J92" s="39"/>
      <c r="K92" s="3">
        <v>3.472222222222222E-3</v>
      </c>
      <c r="L92" s="3">
        <f t="shared" ref="L92:L96" si="10">H92+K92</f>
        <v>3.472222222222222E-3</v>
      </c>
      <c r="M92" s="4">
        <f t="shared" ref="M92:M96" si="11">MROUND(L92,"1:00")</f>
        <v>0</v>
      </c>
      <c r="N92" s="50"/>
      <c r="O92" s="36"/>
      <c r="P92" s="34"/>
      <c r="Q92" s="51"/>
      <c r="R92" s="91"/>
    </row>
    <row r="93" spans="1:18" x14ac:dyDescent="0.25">
      <c r="A93" s="1"/>
      <c r="B93" s="7"/>
      <c r="C93" s="16"/>
      <c r="D93" s="11"/>
      <c r="E93" s="10"/>
      <c r="F93" s="6"/>
      <c r="G93" s="6"/>
      <c r="H93" s="3">
        <f t="shared" si="7"/>
        <v>0</v>
      </c>
      <c r="I93" s="6"/>
      <c r="J93" s="39"/>
      <c r="K93" s="3">
        <v>3.472222222222222E-3</v>
      </c>
      <c r="L93" s="3">
        <f t="shared" si="10"/>
        <v>3.472222222222222E-3</v>
      </c>
      <c r="M93" s="4">
        <f t="shared" si="11"/>
        <v>0</v>
      </c>
      <c r="N93" s="50"/>
      <c r="O93" s="36"/>
      <c r="P93" s="34"/>
      <c r="Q93" s="51"/>
      <c r="R93" s="91"/>
    </row>
    <row r="94" spans="1:18" x14ac:dyDescent="0.25">
      <c r="A94" s="1"/>
      <c r="B94" s="7"/>
      <c r="C94" s="16"/>
      <c r="D94" s="11"/>
      <c r="E94" s="10"/>
      <c r="F94" s="6"/>
      <c r="G94" s="6"/>
      <c r="H94" s="3">
        <f t="shared" si="7"/>
        <v>0</v>
      </c>
      <c r="I94" s="6"/>
      <c r="J94" s="39"/>
      <c r="K94" s="3">
        <v>3.472222222222222E-3</v>
      </c>
      <c r="L94" s="3">
        <f t="shared" si="10"/>
        <v>3.472222222222222E-3</v>
      </c>
      <c r="M94" s="4">
        <f t="shared" si="11"/>
        <v>0</v>
      </c>
      <c r="N94" s="50"/>
      <c r="O94" s="36"/>
      <c r="P94" s="34"/>
      <c r="Q94" s="51"/>
      <c r="R94" s="91"/>
    </row>
    <row r="95" spans="1:18" x14ac:dyDescent="0.25">
      <c r="A95" s="1"/>
      <c r="B95" s="7"/>
      <c r="C95" s="16"/>
      <c r="D95" s="11"/>
      <c r="E95" s="10"/>
      <c r="F95" s="6"/>
      <c r="G95" s="6"/>
      <c r="H95" s="3">
        <f t="shared" si="7"/>
        <v>0</v>
      </c>
      <c r="I95" s="6"/>
      <c r="J95" s="39"/>
      <c r="K95" s="3">
        <v>3.472222222222222E-3</v>
      </c>
      <c r="L95" s="3">
        <f t="shared" si="10"/>
        <v>3.472222222222222E-3</v>
      </c>
      <c r="M95" s="4">
        <f t="shared" si="11"/>
        <v>0</v>
      </c>
      <c r="N95" s="50"/>
      <c r="O95" s="36"/>
      <c r="P95" s="34"/>
      <c r="Q95" s="51"/>
      <c r="R95" s="91"/>
    </row>
    <row r="96" spans="1:18" x14ac:dyDescent="0.25">
      <c r="A96" s="1"/>
      <c r="B96" s="7"/>
      <c r="C96" s="16"/>
      <c r="D96" s="11"/>
      <c r="E96" s="10"/>
      <c r="F96" s="6"/>
      <c r="G96" s="6"/>
      <c r="H96" s="3">
        <f t="shared" si="7"/>
        <v>0</v>
      </c>
      <c r="I96" s="6"/>
      <c r="J96" s="39"/>
      <c r="K96" s="3">
        <v>3.472222222222222E-3</v>
      </c>
      <c r="L96" s="3">
        <f t="shared" si="10"/>
        <v>3.472222222222222E-3</v>
      </c>
      <c r="M96" s="4">
        <f t="shared" si="11"/>
        <v>0</v>
      </c>
      <c r="N96" s="50"/>
      <c r="O96" s="36"/>
      <c r="P96" s="34"/>
      <c r="Q96" s="51"/>
      <c r="R96" s="91"/>
    </row>
    <row r="97" spans="1:18" x14ac:dyDescent="0.25">
      <c r="A97" s="1">
        <v>86</v>
      </c>
      <c r="B97" s="7">
        <v>14</v>
      </c>
      <c r="C97" s="16" t="s">
        <v>95</v>
      </c>
      <c r="D97" s="11" t="s">
        <v>108</v>
      </c>
      <c r="E97" s="10" t="s">
        <v>118</v>
      </c>
      <c r="F97" s="6"/>
      <c r="G97" s="6"/>
      <c r="H97" s="3">
        <f t="shared" si="7"/>
        <v>0</v>
      </c>
      <c r="I97" s="6"/>
      <c r="J97" s="39"/>
      <c r="K97" s="3">
        <v>3.472222222222222E-3</v>
      </c>
      <c r="L97" s="3">
        <f t="shared" si="8"/>
        <v>3.472222222222222E-3</v>
      </c>
      <c r="M97" s="4">
        <f t="shared" si="9"/>
        <v>0</v>
      </c>
      <c r="N97" s="50"/>
      <c r="O97" s="36"/>
      <c r="P97" s="34"/>
      <c r="Q97" s="51"/>
      <c r="R97" s="91"/>
    </row>
    <row r="98" spans="1:18" ht="30" x14ac:dyDescent="0.25">
      <c r="A98" s="1">
        <v>87</v>
      </c>
      <c r="B98" s="5">
        <v>19</v>
      </c>
      <c r="C98" s="20" t="s">
        <v>96</v>
      </c>
      <c r="D98" s="11" t="s">
        <v>108</v>
      </c>
      <c r="E98" s="10" t="s">
        <v>118</v>
      </c>
      <c r="F98" s="33">
        <v>0.95694444444444438</v>
      </c>
      <c r="G98" s="33">
        <v>0.33263888888888887</v>
      </c>
      <c r="H98" s="3">
        <f t="shared" si="7"/>
        <v>0.37569444444444455</v>
      </c>
      <c r="I98" s="35" t="s">
        <v>156</v>
      </c>
      <c r="J98" s="39"/>
      <c r="K98" s="3">
        <v>3.472222222222222E-3</v>
      </c>
      <c r="L98" s="3">
        <f t="shared" si="8"/>
        <v>0.37916666666666676</v>
      </c>
      <c r="M98" s="4">
        <f t="shared" si="9"/>
        <v>0.375</v>
      </c>
      <c r="N98" s="50"/>
      <c r="O98" s="36"/>
      <c r="P98" s="34"/>
      <c r="Q98" s="51"/>
      <c r="R98" s="91"/>
    </row>
    <row r="99" spans="1:18" x14ac:dyDescent="0.25">
      <c r="A99" s="1">
        <v>88</v>
      </c>
      <c r="B99" s="5">
        <v>21</v>
      </c>
      <c r="C99" s="20" t="s">
        <v>97</v>
      </c>
      <c r="D99" s="11" t="s">
        <v>108</v>
      </c>
      <c r="E99" s="10" t="s">
        <v>118</v>
      </c>
      <c r="F99" s="6"/>
      <c r="G99" s="6"/>
      <c r="H99" s="3">
        <f t="shared" si="7"/>
        <v>0</v>
      </c>
      <c r="I99" s="6"/>
      <c r="J99" s="39"/>
      <c r="K99" s="3">
        <v>3.472222222222222E-3</v>
      </c>
      <c r="L99" s="3">
        <f t="shared" si="8"/>
        <v>3.472222222222222E-3</v>
      </c>
      <c r="M99" s="4">
        <f t="shared" si="9"/>
        <v>0</v>
      </c>
      <c r="N99" s="50"/>
      <c r="O99" s="36"/>
      <c r="P99" s="34"/>
      <c r="Q99" s="51"/>
      <c r="R99" s="91"/>
    </row>
    <row r="100" spans="1:18" x14ac:dyDescent="0.25">
      <c r="A100" s="1">
        <v>89</v>
      </c>
      <c r="B100" s="5">
        <v>30</v>
      </c>
      <c r="C100" s="20" t="s">
        <v>98</v>
      </c>
      <c r="D100" s="11" t="s">
        <v>108</v>
      </c>
      <c r="E100" s="10" t="s">
        <v>118</v>
      </c>
      <c r="F100" s="33">
        <v>0.96458333333333324</v>
      </c>
      <c r="G100" s="33">
        <v>0.31805555555555554</v>
      </c>
      <c r="H100" s="3">
        <f t="shared" si="7"/>
        <v>0.3534722222222223</v>
      </c>
      <c r="I100" s="6"/>
      <c r="J100" s="39"/>
      <c r="K100" s="3">
        <v>3.472222222222222E-3</v>
      </c>
      <c r="L100" s="3">
        <f t="shared" si="8"/>
        <v>0.35694444444444451</v>
      </c>
      <c r="M100" s="4">
        <f t="shared" si="9"/>
        <v>0.375</v>
      </c>
      <c r="N100" s="50"/>
      <c r="O100" s="36"/>
      <c r="P100" s="34"/>
      <c r="Q100" s="51"/>
      <c r="R100" s="91"/>
    </row>
    <row r="101" spans="1:18" x14ac:dyDescent="0.25">
      <c r="A101" s="1">
        <v>90</v>
      </c>
      <c r="B101" s="5">
        <v>197</v>
      </c>
      <c r="C101" s="20" t="s">
        <v>99</v>
      </c>
      <c r="D101" s="11" t="s">
        <v>108</v>
      </c>
      <c r="E101" s="10" t="s">
        <v>118</v>
      </c>
      <c r="F101" s="33">
        <v>0.62986111111111109</v>
      </c>
      <c r="G101" s="33">
        <v>0.9590277777777777</v>
      </c>
      <c r="H101" s="3">
        <f t="shared" si="7"/>
        <v>0.32916666666666661</v>
      </c>
      <c r="I101" s="6"/>
      <c r="J101" s="39"/>
      <c r="K101" s="3">
        <v>3.472222222222222E-3</v>
      </c>
      <c r="L101" s="3">
        <f t="shared" si="8"/>
        <v>0.33263888888888882</v>
      </c>
      <c r="M101" s="4">
        <f t="shared" si="9"/>
        <v>0.33333333333333331</v>
      </c>
      <c r="N101" s="50"/>
      <c r="O101" s="36"/>
      <c r="P101" s="34"/>
      <c r="Q101" s="51"/>
      <c r="R101" s="91"/>
    </row>
    <row r="102" spans="1:18" x14ac:dyDescent="0.25">
      <c r="A102" s="1">
        <v>91</v>
      </c>
      <c r="B102" s="5">
        <v>17</v>
      </c>
      <c r="C102" s="20" t="s">
        <v>100</v>
      </c>
      <c r="D102" s="11" t="s">
        <v>108</v>
      </c>
      <c r="E102" s="10" t="s">
        <v>118</v>
      </c>
      <c r="F102" s="6"/>
      <c r="G102" s="6"/>
      <c r="H102" s="3">
        <f t="shared" si="7"/>
        <v>0</v>
      </c>
      <c r="I102" s="6"/>
      <c r="J102" s="39"/>
      <c r="K102" s="3">
        <v>3.472222222222222E-3</v>
      </c>
      <c r="L102" s="3">
        <f t="shared" si="8"/>
        <v>3.472222222222222E-3</v>
      </c>
      <c r="M102" s="4">
        <f t="shared" si="9"/>
        <v>0</v>
      </c>
      <c r="N102" s="50"/>
      <c r="O102" s="36"/>
      <c r="P102" s="34"/>
      <c r="Q102" s="51"/>
      <c r="R102" s="91"/>
    </row>
    <row r="103" spans="1:18" x14ac:dyDescent="0.25">
      <c r="A103" s="1">
        <v>92</v>
      </c>
      <c r="B103" s="5">
        <v>23</v>
      </c>
      <c r="C103" s="20" t="s">
        <v>101</v>
      </c>
      <c r="D103" s="11" t="s">
        <v>108</v>
      </c>
      <c r="E103" s="10" t="s">
        <v>118</v>
      </c>
      <c r="F103" s="33">
        <v>0.62708333333333333</v>
      </c>
      <c r="G103" s="33">
        <v>0.95833333333333337</v>
      </c>
      <c r="H103" s="3">
        <f t="shared" si="7"/>
        <v>0.33125000000000004</v>
      </c>
      <c r="I103" s="6"/>
      <c r="J103" s="39"/>
      <c r="K103" s="3">
        <v>3.472222222222222E-3</v>
      </c>
      <c r="L103" s="3">
        <f t="shared" ref="L103:L107" si="12">H103+K103</f>
        <v>0.33472222222222225</v>
      </c>
      <c r="M103" s="4">
        <f t="shared" ref="M103:M107" si="13">MROUND(L103,"1:00")</f>
        <v>0.33333333333333331</v>
      </c>
      <c r="N103" s="50"/>
      <c r="O103" s="36"/>
      <c r="P103" s="34"/>
      <c r="Q103" s="51"/>
      <c r="R103" s="91"/>
    </row>
    <row r="104" spans="1:18" x14ac:dyDescent="0.25">
      <c r="A104" s="1"/>
      <c r="B104" s="5"/>
      <c r="C104" s="20"/>
      <c r="D104" s="11"/>
      <c r="E104" s="10"/>
      <c r="F104" s="6"/>
      <c r="G104" s="6"/>
      <c r="H104" s="3">
        <f t="shared" si="7"/>
        <v>0</v>
      </c>
      <c r="I104" s="6"/>
      <c r="J104" s="39"/>
      <c r="K104" s="3">
        <v>3.472222222222222E-3</v>
      </c>
      <c r="L104" s="3">
        <f t="shared" si="12"/>
        <v>3.472222222222222E-3</v>
      </c>
      <c r="M104" s="4">
        <f t="shared" si="13"/>
        <v>0</v>
      </c>
      <c r="N104" s="50"/>
      <c r="O104" s="36"/>
      <c r="P104" s="34"/>
      <c r="Q104" s="51"/>
      <c r="R104" s="91"/>
    </row>
    <row r="105" spans="1:18" x14ac:dyDescent="0.25">
      <c r="A105" s="1"/>
      <c r="B105" s="5"/>
      <c r="C105" s="20"/>
      <c r="D105" s="11"/>
      <c r="E105" s="10"/>
      <c r="F105" s="6"/>
      <c r="G105" s="6"/>
      <c r="H105" s="3">
        <f t="shared" si="7"/>
        <v>0</v>
      </c>
      <c r="I105" s="6"/>
      <c r="J105" s="39"/>
      <c r="K105" s="3">
        <v>3.472222222222222E-3</v>
      </c>
      <c r="L105" s="3">
        <f t="shared" si="12"/>
        <v>3.472222222222222E-3</v>
      </c>
      <c r="M105" s="4">
        <f t="shared" si="13"/>
        <v>0</v>
      </c>
      <c r="N105" s="50"/>
      <c r="O105" s="36"/>
      <c r="P105" s="34"/>
      <c r="Q105" s="51"/>
      <c r="R105" s="91"/>
    </row>
    <row r="106" spans="1:18" x14ac:dyDescent="0.25">
      <c r="A106" s="1"/>
      <c r="B106" s="5"/>
      <c r="C106" s="20"/>
      <c r="D106" s="11"/>
      <c r="E106" s="10"/>
      <c r="F106" s="6"/>
      <c r="G106" s="6"/>
      <c r="H106" s="3">
        <f t="shared" si="7"/>
        <v>0</v>
      </c>
      <c r="I106" s="6"/>
      <c r="J106" s="39"/>
      <c r="K106" s="3">
        <v>3.472222222222222E-3</v>
      </c>
      <c r="L106" s="3">
        <f t="shared" si="12"/>
        <v>3.472222222222222E-3</v>
      </c>
      <c r="M106" s="4">
        <f t="shared" si="13"/>
        <v>0</v>
      </c>
      <c r="N106" s="50"/>
      <c r="O106" s="36"/>
      <c r="P106" s="34"/>
      <c r="Q106" s="51"/>
      <c r="R106" s="91"/>
    </row>
    <row r="107" spans="1:18" x14ac:dyDescent="0.25">
      <c r="A107" s="1"/>
      <c r="B107" s="5"/>
      <c r="C107" s="20"/>
      <c r="D107" s="11"/>
      <c r="E107" s="10"/>
      <c r="F107" s="6"/>
      <c r="G107" s="6"/>
      <c r="H107" s="3">
        <f t="shared" si="7"/>
        <v>0</v>
      </c>
      <c r="I107" s="6"/>
      <c r="J107" s="39"/>
      <c r="K107" s="3">
        <v>3.472222222222222E-3</v>
      </c>
      <c r="L107" s="3">
        <f t="shared" si="12"/>
        <v>3.472222222222222E-3</v>
      </c>
      <c r="M107" s="4">
        <f t="shared" si="13"/>
        <v>0</v>
      </c>
      <c r="N107" s="50"/>
      <c r="O107" s="36"/>
      <c r="P107" s="34"/>
      <c r="Q107" s="51"/>
      <c r="R107" s="91"/>
    </row>
    <row r="108" spans="1:18" x14ac:dyDescent="0.25">
      <c r="A108" s="1">
        <v>93</v>
      </c>
      <c r="B108" s="1">
        <v>52</v>
      </c>
      <c r="C108" s="19" t="s">
        <v>103</v>
      </c>
      <c r="D108" s="11" t="s">
        <v>108</v>
      </c>
      <c r="E108" s="10" t="s">
        <v>102</v>
      </c>
      <c r="F108" s="6"/>
      <c r="G108" s="6"/>
      <c r="H108" s="3">
        <f t="shared" si="7"/>
        <v>0</v>
      </c>
      <c r="I108" s="6"/>
      <c r="J108" s="39"/>
      <c r="K108" s="3">
        <v>3.472222222222222E-3</v>
      </c>
      <c r="L108" s="3">
        <f t="shared" si="8"/>
        <v>3.472222222222222E-3</v>
      </c>
      <c r="M108" s="4">
        <f t="shared" si="9"/>
        <v>0</v>
      </c>
      <c r="N108" s="50"/>
      <c r="O108" s="36"/>
      <c r="P108" s="34"/>
      <c r="Q108" s="51"/>
      <c r="R108" s="91"/>
    </row>
    <row r="109" spans="1:18" x14ac:dyDescent="0.25">
      <c r="A109" s="1">
        <v>94</v>
      </c>
      <c r="B109" s="1">
        <v>213</v>
      </c>
      <c r="C109" s="19" t="s">
        <v>104</v>
      </c>
      <c r="D109" s="11" t="s">
        <v>108</v>
      </c>
      <c r="E109" s="10" t="s">
        <v>102</v>
      </c>
      <c r="F109" s="6"/>
      <c r="G109" s="6"/>
      <c r="H109" s="3">
        <f t="shared" si="7"/>
        <v>0</v>
      </c>
      <c r="I109" s="6"/>
      <c r="J109" s="39"/>
      <c r="K109" s="3">
        <v>3.472222222222222E-3</v>
      </c>
      <c r="L109" s="3">
        <f t="shared" si="8"/>
        <v>3.472222222222222E-3</v>
      </c>
      <c r="M109" s="4">
        <f t="shared" si="9"/>
        <v>0</v>
      </c>
      <c r="N109" s="50"/>
      <c r="O109" s="36"/>
      <c r="P109" s="34"/>
      <c r="Q109" s="51"/>
      <c r="R109" s="91"/>
    </row>
    <row r="110" spans="1:18" x14ac:dyDescent="0.25">
      <c r="A110" s="1">
        <v>95</v>
      </c>
      <c r="B110" s="7">
        <v>33</v>
      </c>
      <c r="C110" s="16" t="s">
        <v>109</v>
      </c>
      <c r="D110" s="13" t="s">
        <v>113</v>
      </c>
      <c r="E110" s="10" t="s">
        <v>114</v>
      </c>
      <c r="F110" s="33">
        <v>0</v>
      </c>
      <c r="G110" s="33">
        <v>0.96388888888888891</v>
      </c>
      <c r="H110" s="3">
        <f t="shared" si="7"/>
        <v>0.96388888888888891</v>
      </c>
      <c r="I110" s="6" t="s">
        <v>152</v>
      </c>
      <c r="J110" s="39"/>
      <c r="K110" s="3">
        <v>3.472222222222222E-3</v>
      </c>
      <c r="L110" s="3">
        <f t="shared" si="8"/>
        <v>0.96736111111111112</v>
      </c>
      <c r="M110" s="4">
        <f t="shared" si="9"/>
        <v>0.95833333333333326</v>
      </c>
      <c r="N110" s="50"/>
      <c r="O110" s="36"/>
      <c r="P110" s="34"/>
      <c r="Q110" s="51"/>
      <c r="R110" s="91"/>
    </row>
    <row r="111" spans="1:18" x14ac:dyDescent="0.25">
      <c r="A111" s="1">
        <v>96</v>
      </c>
      <c r="B111" s="1">
        <v>121</v>
      </c>
      <c r="C111" s="19" t="s">
        <v>110</v>
      </c>
      <c r="D111" s="13" t="s">
        <v>113</v>
      </c>
      <c r="E111" s="10" t="s">
        <v>114</v>
      </c>
      <c r="F111" s="33">
        <v>0.35416666666666669</v>
      </c>
      <c r="G111" s="33">
        <v>0.90902777777777777</v>
      </c>
      <c r="H111" s="3">
        <f t="shared" si="7"/>
        <v>0.55486111111111103</v>
      </c>
      <c r="I111" s="6"/>
      <c r="J111" s="39"/>
      <c r="K111" s="3">
        <v>3.472222222222222E-3</v>
      </c>
      <c r="L111" s="3">
        <f t="shared" si="8"/>
        <v>0.55833333333333324</v>
      </c>
      <c r="M111" s="4">
        <f t="shared" si="9"/>
        <v>0.54166666666666663</v>
      </c>
      <c r="N111" s="50"/>
      <c r="O111" s="36"/>
      <c r="P111" s="34"/>
      <c r="Q111" s="51"/>
      <c r="R111" s="91"/>
    </row>
    <row r="112" spans="1:18" x14ac:dyDescent="0.25">
      <c r="A112" s="1">
        <v>97</v>
      </c>
      <c r="B112" s="5">
        <v>20</v>
      </c>
      <c r="C112" s="20" t="s">
        <v>111</v>
      </c>
      <c r="D112" s="13" t="s">
        <v>113</v>
      </c>
      <c r="E112" s="10" t="s">
        <v>114</v>
      </c>
      <c r="F112" s="33">
        <v>0.45347222222222222</v>
      </c>
      <c r="G112" s="33">
        <v>0.90902777777777777</v>
      </c>
      <c r="H112" s="3">
        <f t="shared" si="7"/>
        <v>0.45555555555555555</v>
      </c>
      <c r="I112" s="6"/>
      <c r="J112" s="39"/>
      <c r="K112" s="3">
        <v>3.472222222222222E-3</v>
      </c>
      <c r="L112" s="3">
        <f t="shared" ref="L112:L118" si="14">H112+K112</f>
        <v>0.45902777777777776</v>
      </c>
      <c r="M112" s="4">
        <f t="shared" ref="M112:M118" si="15">MROUND(L112,"1:00")</f>
        <v>0.45833333333333331</v>
      </c>
      <c r="N112" s="50"/>
      <c r="O112" s="36"/>
      <c r="P112" s="34"/>
      <c r="Q112" s="51"/>
      <c r="R112" s="91"/>
    </row>
    <row r="113" spans="1:18" x14ac:dyDescent="0.25">
      <c r="A113" s="96">
        <v>98</v>
      </c>
      <c r="B113" s="96">
        <v>138</v>
      </c>
      <c r="C113" s="97" t="s">
        <v>112</v>
      </c>
      <c r="D113" s="98" t="s">
        <v>113</v>
      </c>
      <c r="E113" s="99" t="s">
        <v>114</v>
      </c>
      <c r="F113" s="140"/>
      <c r="G113" s="140"/>
      <c r="H113" s="3">
        <f t="shared" si="7"/>
        <v>0</v>
      </c>
      <c r="I113" s="137"/>
      <c r="J113" s="138"/>
      <c r="K113" s="136">
        <v>3.472222222222222E-3</v>
      </c>
      <c r="L113" s="136">
        <f t="shared" si="14"/>
        <v>3.472222222222222E-3</v>
      </c>
      <c r="M113" s="139">
        <f t="shared" si="15"/>
        <v>0</v>
      </c>
      <c r="N113" s="137"/>
      <c r="O113" s="137"/>
      <c r="P113" s="137">
        <v>1</v>
      </c>
      <c r="Q113" s="51"/>
      <c r="R113" s="91"/>
    </row>
    <row r="114" spans="1:18" x14ac:dyDescent="0.25">
      <c r="A114" s="93"/>
      <c r="B114" s="30">
        <v>303</v>
      </c>
      <c r="C114" s="94" t="s">
        <v>159</v>
      </c>
      <c r="D114" s="125" t="s">
        <v>113</v>
      </c>
      <c r="E114" s="32" t="s">
        <v>114</v>
      </c>
      <c r="F114" s="129"/>
      <c r="G114" s="129"/>
      <c r="H114" s="130"/>
      <c r="I114" s="34"/>
      <c r="J114" s="131"/>
      <c r="K114" s="130"/>
      <c r="L114" s="130"/>
      <c r="M114" s="132"/>
      <c r="N114" s="34"/>
      <c r="O114" s="34"/>
      <c r="P114" s="34">
        <v>1</v>
      </c>
      <c r="Q114" s="51"/>
      <c r="R114" s="91"/>
    </row>
    <row r="115" spans="1:18" x14ac:dyDescent="0.25">
      <c r="A115" s="93"/>
      <c r="B115" s="93"/>
      <c r="C115" s="94"/>
      <c r="D115" s="93"/>
      <c r="E115" s="95"/>
      <c r="F115" s="93"/>
      <c r="G115" s="93"/>
      <c r="H115" s="3">
        <f t="shared" ref="H115:H118" si="16">G115-F115+(G115&lt;F115)</f>
        <v>0</v>
      </c>
      <c r="I115" s="6"/>
      <c r="J115" s="39"/>
      <c r="K115" s="3">
        <v>3.472222222222222E-3</v>
      </c>
      <c r="L115" s="3">
        <f t="shared" si="14"/>
        <v>3.472222222222222E-3</v>
      </c>
      <c r="M115" s="4">
        <f t="shared" si="15"/>
        <v>0</v>
      </c>
      <c r="N115" s="50"/>
      <c r="O115" s="36"/>
      <c r="P115" s="34"/>
      <c r="Q115" s="51"/>
      <c r="R115" s="91"/>
    </row>
    <row r="116" spans="1:18" x14ac:dyDescent="0.25">
      <c r="A116" s="93"/>
      <c r="B116" s="93"/>
      <c r="C116" s="94"/>
      <c r="D116" s="93"/>
      <c r="E116" s="95"/>
      <c r="F116" s="93"/>
      <c r="G116" s="93"/>
      <c r="H116" s="3">
        <f t="shared" si="16"/>
        <v>0</v>
      </c>
      <c r="I116" s="6"/>
      <c r="J116" s="39"/>
      <c r="K116" s="3">
        <v>3.472222222222222E-3</v>
      </c>
      <c r="L116" s="3">
        <f t="shared" si="14"/>
        <v>3.472222222222222E-3</v>
      </c>
      <c r="M116" s="4">
        <f t="shared" si="15"/>
        <v>0</v>
      </c>
      <c r="N116" s="50"/>
      <c r="O116" s="36"/>
      <c r="P116" s="34"/>
      <c r="Q116" s="51"/>
      <c r="R116" s="91"/>
    </row>
    <row r="117" spans="1:18" x14ac:dyDescent="0.25">
      <c r="A117" s="93"/>
      <c r="B117" s="93"/>
      <c r="C117" s="94"/>
      <c r="D117" s="93"/>
      <c r="E117" s="95"/>
      <c r="F117" s="93"/>
      <c r="G117" s="93"/>
      <c r="H117" s="3">
        <f t="shared" si="16"/>
        <v>0</v>
      </c>
      <c r="I117" s="6"/>
      <c r="J117" s="39"/>
      <c r="K117" s="3">
        <v>3.472222222222222E-3</v>
      </c>
      <c r="L117" s="3">
        <f t="shared" si="14"/>
        <v>3.472222222222222E-3</v>
      </c>
      <c r="M117" s="4">
        <f t="shared" si="15"/>
        <v>0</v>
      </c>
      <c r="N117" s="50"/>
      <c r="O117" s="36"/>
      <c r="P117" s="34"/>
      <c r="Q117" s="51"/>
      <c r="R117" s="91"/>
    </row>
    <row r="118" spans="1:18" x14ac:dyDescent="0.25">
      <c r="A118" s="93"/>
      <c r="B118" s="93"/>
      <c r="C118" s="94"/>
      <c r="D118" s="93"/>
      <c r="E118" s="95"/>
      <c r="F118" s="93"/>
      <c r="G118" s="93"/>
      <c r="H118" s="3">
        <f t="shared" si="16"/>
        <v>0</v>
      </c>
      <c r="I118" s="6"/>
      <c r="J118" s="39"/>
      <c r="K118" s="3">
        <v>3.472222222222222E-3</v>
      </c>
      <c r="L118" s="3">
        <f t="shared" si="14"/>
        <v>3.472222222222222E-3</v>
      </c>
      <c r="M118" s="4">
        <f t="shared" si="15"/>
        <v>0</v>
      </c>
      <c r="N118" s="50"/>
      <c r="O118" s="36"/>
      <c r="P118" s="34"/>
      <c r="Q118" s="51"/>
      <c r="R118" s="91"/>
    </row>
  </sheetData>
  <autoFilter ref="A6:R6"/>
  <conditionalFormatting sqref="B1:B64 B66:B70 B72:B113 B115:B1048576">
    <cfRule type="duplicateValues" dxfId="8" priority="3"/>
  </conditionalFormatting>
  <conditionalFormatting sqref="B71">
    <cfRule type="duplicateValues" dxfId="7" priority="2"/>
  </conditionalFormatting>
  <conditionalFormatting sqref="B114">
    <cfRule type="duplicateValues" dxfId="6" priority="1"/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5:R119"/>
  <sheetViews>
    <sheetView workbookViewId="0">
      <pane xSplit="5" ySplit="6" topLeftCell="F40" activePane="bottomRight" state="frozen"/>
      <selection activeCell="M17" sqref="M17"/>
      <selection pane="topRight" activeCell="M17" sqref="M17"/>
      <selection pane="bottomLeft" activeCell="M17" sqref="M17"/>
      <selection pane="bottomRight" activeCell="M17" sqref="M17"/>
    </sheetView>
  </sheetViews>
  <sheetFormatPr defaultRowHeight="15" x14ac:dyDescent="0.25"/>
  <cols>
    <col min="1" max="1" width="4.7109375" style="2" customWidth="1"/>
    <col min="2" max="2" width="6" style="2" customWidth="1"/>
    <col min="3" max="3" width="26.42578125" style="8" customWidth="1"/>
    <col min="4" max="4" width="8.85546875" style="2" customWidth="1"/>
    <col min="5" max="5" width="11.5703125" style="9" customWidth="1"/>
    <col min="6" max="6" width="13.5703125" style="2" customWidth="1"/>
    <col min="7" max="7" width="13" style="2" customWidth="1"/>
    <col min="8" max="8" width="15.85546875" style="2" bestFit="1" customWidth="1"/>
    <col min="9" max="9" width="12.140625" style="2" bestFit="1" customWidth="1"/>
    <col min="10" max="10" width="9.140625" style="2" customWidth="1"/>
    <col min="11" max="11" width="6.140625" style="2" hidden="1" customWidth="1"/>
    <col min="12" max="12" width="5.28515625" style="2" hidden="1" customWidth="1"/>
    <col min="13" max="13" width="15.85546875" style="2" customWidth="1"/>
    <col min="14" max="17" width="9.140625" style="31"/>
    <col min="18" max="18" width="11.42578125" style="2" bestFit="1" customWidth="1"/>
    <col min="19" max="16384" width="9.140625" style="2"/>
  </cols>
  <sheetData>
    <row r="5" spans="1:18" x14ac:dyDescent="0.25">
      <c r="R5" s="1"/>
    </row>
    <row r="6" spans="1:18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1" t="s">
        <v>2</v>
      </c>
      <c r="G6" s="1" t="s">
        <v>3</v>
      </c>
      <c r="H6" s="1" t="s">
        <v>5</v>
      </c>
      <c r="I6" s="1" t="s">
        <v>4</v>
      </c>
      <c r="K6" s="1"/>
      <c r="L6" s="1"/>
      <c r="M6" s="1" t="s">
        <v>116</v>
      </c>
      <c r="N6" s="50" t="s">
        <v>123</v>
      </c>
      <c r="O6" s="36" t="s">
        <v>124</v>
      </c>
      <c r="P6" s="34" t="s">
        <v>125</v>
      </c>
      <c r="Q6" s="51" t="s">
        <v>126</v>
      </c>
      <c r="R6" s="91" t="s">
        <v>139</v>
      </c>
    </row>
    <row r="7" spans="1:18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37">
        <v>0.20833333333333334</v>
      </c>
      <c r="G7" s="38">
        <v>0.625</v>
      </c>
      <c r="H7" s="3">
        <f>G7-F7+(G7&lt;F7)</f>
        <v>0.41666666666666663</v>
      </c>
      <c r="I7" s="6"/>
      <c r="J7" s="39"/>
      <c r="K7" s="3">
        <v>3.472222222222222E-3</v>
      </c>
      <c r="L7" s="3">
        <f>H7+K7</f>
        <v>0.42013888888888884</v>
      </c>
      <c r="M7" s="4">
        <f>MROUND(L7,"1:00")</f>
        <v>0.41666666666666663</v>
      </c>
      <c r="N7" s="50"/>
      <c r="O7" s="36"/>
      <c r="P7" s="34"/>
      <c r="Q7" s="51"/>
      <c r="R7" s="91"/>
    </row>
    <row r="8" spans="1:18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137"/>
      <c r="G8" s="137"/>
      <c r="H8" s="136">
        <f t="shared" ref="H8:H74" si="0">G8-F8+(G8&lt;F8)</f>
        <v>0</v>
      </c>
      <c r="I8" s="137"/>
      <c r="J8" s="138"/>
      <c r="K8" s="136">
        <v>3.472222222222222E-3</v>
      </c>
      <c r="L8" s="136">
        <f t="shared" ref="L8:L74" si="1">H8+K8</f>
        <v>3.472222222222222E-3</v>
      </c>
      <c r="M8" s="139">
        <f>MROUND(L8,"1:00")</f>
        <v>0</v>
      </c>
      <c r="N8" s="137"/>
      <c r="O8" s="137"/>
      <c r="P8" s="137">
        <v>1</v>
      </c>
      <c r="Q8" s="51"/>
      <c r="R8" s="91"/>
    </row>
    <row r="9" spans="1:18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33">
        <v>0.97083333333333333</v>
      </c>
      <c r="G9" s="33">
        <v>0.28819444444444448</v>
      </c>
      <c r="H9" s="3">
        <f t="shared" si="0"/>
        <v>0.3173611111111112</v>
      </c>
      <c r="I9" s="6"/>
      <c r="J9" s="39"/>
      <c r="K9" s="3">
        <v>3.472222222222222E-3</v>
      </c>
      <c r="L9" s="3">
        <f t="shared" si="1"/>
        <v>0.32083333333333341</v>
      </c>
      <c r="M9" s="4">
        <f t="shared" ref="M9:M75" si="2">MROUND(L9,"1:00")</f>
        <v>0.33333333333333331</v>
      </c>
      <c r="N9" s="50"/>
      <c r="O9" s="36"/>
      <c r="P9" s="34"/>
      <c r="Q9" s="51"/>
      <c r="R9" s="91"/>
    </row>
    <row r="10" spans="1:18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120"/>
      <c r="G10" s="120"/>
      <c r="H10" s="117">
        <f t="shared" si="0"/>
        <v>0</v>
      </c>
      <c r="I10" s="51"/>
      <c r="J10" s="118"/>
      <c r="K10" s="117">
        <v>3.472222222222222E-3</v>
      </c>
      <c r="L10" s="117">
        <f t="shared" si="1"/>
        <v>3.472222222222222E-3</v>
      </c>
      <c r="M10" s="119">
        <f t="shared" si="2"/>
        <v>0</v>
      </c>
      <c r="N10" s="51"/>
      <c r="O10" s="51"/>
      <c r="P10" s="51"/>
      <c r="Q10" s="51">
        <v>1</v>
      </c>
      <c r="R10" s="91"/>
    </row>
    <row r="11" spans="1:18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33">
        <v>0.73888888888888893</v>
      </c>
      <c r="G11" s="33">
        <v>0.98333333333333339</v>
      </c>
      <c r="H11" s="3">
        <f t="shared" si="0"/>
        <v>0.24444444444444446</v>
      </c>
      <c r="I11" s="6"/>
      <c r="J11" s="39"/>
      <c r="K11" s="3">
        <v>3.472222222222222E-3</v>
      </c>
      <c r="L11" s="3">
        <f t="shared" si="1"/>
        <v>0.24791666666666667</v>
      </c>
      <c r="M11" s="4">
        <f t="shared" si="2"/>
        <v>0.25</v>
      </c>
      <c r="N11" s="50"/>
      <c r="O11" s="36"/>
      <c r="P11" s="34"/>
      <c r="Q11" s="51"/>
      <c r="R11" s="91"/>
    </row>
    <row r="12" spans="1:18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33">
        <v>0.99375000000000002</v>
      </c>
      <c r="G12" s="33">
        <v>0.27430555555555552</v>
      </c>
      <c r="H12" s="3">
        <f t="shared" si="0"/>
        <v>0.28055555555555545</v>
      </c>
      <c r="I12" s="6"/>
      <c r="J12" s="39"/>
      <c r="K12" s="3">
        <v>3.472222222222222E-3</v>
      </c>
      <c r="L12" s="3">
        <f t="shared" si="1"/>
        <v>0.28402777777777766</v>
      </c>
      <c r="M12" s="4">
        <f t="shared" si="2"/>
        <v>0.29166666666666663</v>
      </c>
      <c r="N12" s="50"/>
      <c r="O12" s="36"/>
      <c r="P12" s="34"/>
      <c r="Q12" s="51"/>
      <c r="R12" s="91"/>
    </row>
    <row r="13" spans="1:18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33">
        <v>0.73125000000000007</v>
      </c>
      <c r="G13" s="6">
        <v>0</v>
      </c>
      <c r="H13" s="3">
        <v>0</v>
      </c>
      <c r="I13" s="6" t="s">
        <v>151</v>
      </c>
      <c r="J13" s="39"/>
      <c r="K13" s="3">
        <v>3.472222222222222E-3</v>
      </c>
      <c r="L13" s="3">
        <f t="shared" si="1"/>
        <v>3.472222222222222E-3</v>
      </c>
      <c r="M13" s="4">
        <f t="shared" si="2"/>
        <v>0</v>
      </c>
      <c r="N13" s="50"/>
      <c r="O13" s="36"/>
      <c r="P13" s="34"/>
      <c r="Q13" s="51"/>
      <c r="R13" s="91"/>
    </row>
    <row r="14" spans="1:18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6">
        <v>0</v>
      </c>
      <c r="G14" s="33">
        <v>0.67361111111111116</v>
      </c>
      <c r="H14" s="3">
        <v>0</v>
      </c>
      <c r="I14" s="6" t="s">
        <v>152</v>
      </c>
      <c r="J14" s="39"/>
      <c r="K14" s="3">
        <v>3.472222222222222E-3</v>
      </c>
      <c r="L14" s="3">
        <f t="shared" si="1"/>
        <v>3.472222222222222E-3</v>
      </c>
      <c r="M14" s="4">
        <f t="shared" si="2"/>
        <v>0</v>
      </c>
      <c r="N14" s="50"/>
      <c r="O14" s="36"/>
      <c r="P14" s="34"/>
      <c r="Q14" s="51"/>
      <c r="R14" s="91"/>
    </row>
    <row r="15" spans="1:18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33">
        <v>0.32500000000000001</v>
      </c>
      <c r="G15" s="33">
        <v>0.66875000000000007</v>
      </c>
      <c r="H15" s="3">
        <f t="shared" si="0"/>
        <v>0.34375000000000006</v>
      </c>
      <c r="I15" s="6"/>
      <c r="J15" s="39"/>
      <c r="K15" s="3">
        <v>3.472222222222222E-3</v>
      </c>
      <c r="L15" s="3">
        <f t="shared" si="1"/>
        <v>0.34722222222222227</v>
      </c>
      <c r="M15" s="4">
        <f t="shared" si="2"/>
        <v>0.33333333333333331</v>
      </c>
      <c r="N15" s="50"/>
      <c r="O15" s="36"/>
      <c r="P15" s="34"/>
      <c r="Q15" s="51"/>
      <c r="R15" s="91"/>
    </row>
    <row r="16" spans="1:18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120"/>
      <c r="G16" s="120"/>
      <c r="H16" s="117">
        <f t="shared" si="0"/>
        <v>0</v>
      </c>
      <c r="I16" s="51"/>
      <c r="J16" s="118"/>
      <c r="K16" s="117">
        <v>3.472222222222222E-3</v>
      </c>
      <c r="L16" s="117">
        <f t="shared" si="1"/>
        <v>3.472222222222222E-3</v>
      </c>
      <c r="M16" s="119">
        <f t="shared" si="2"/>
        <v>0</v>
      </c>
      <c r="N16" s="51"/>
      <c r="O16" s="51"/>
      <c r="P16" s="51"/>
      <c r="Q16" s="51">
        <v>1</v>
      </c>
      <c r="R16" s="91"/>
    </row>
    <row r="17" spans="1:18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33">
        <v>0.99930555555555556</v>
      </c>
      <c r="G17" s="33">
        <v>0.33055555555555555</v>
      </c>
      <c r="H17" s="3">
        <f t="shared" si="0"/>
        <v>0.33125000000000004</v>
      </c>
      <c r="I17" s="6"/>
      <c r="J17" s="39"/>
      <c r="K17" s="3">
        <v>3.472222222222222E-3</v>
      </c>
      <c r="L17" s="3">
        <f t="shared" si="1"/>
        <v>0.33472222222222225</v>
      </c>
      <c r="M17" s="4">
        <f t="shared" si="2"/>
        <v>0.33333333333333331</v>
      </c>
      <c r="N17" s="50"/>
      <c r="O17" s="36"/>
      <c r="P17" s="34"/>
      <c r="Q17" s="51"/>
      <c r="R17" s="91"/>
    </row>
    <row r="18" spans="1:18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6"/>
      <c r="G18" s="6"/>
      <c r="H18" s="3">
        <f t="shared" si="0"/>
        <v>0</v>
      </c>
      <c r="I18" s="6"/>
      <c r="J18" s="39"/>
      <c r="K18" s="3">
        <v>3.472222222222222E-3</v>
      </c>
      <c r="L18" s="3">
        <f t="shared" si="1"/>
        <v>3.472222222222222E-3</v>
      </c>
      <c r="M18" s="4">
        <f t="shared" si="2"/>
        <v>0</v>
      </c>
      <c r="N18" s="50"/>
      <c r="O18" s="36"/>
      <c r="P18" s="34"/>
      <c r="Q18" s="51"/>
      <c r="R18" s="91"/>
    </row>
    <row r="19" spans="1:18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33">
        <v>0.44513888888888892</v>
      </c>
      <c r="G19" s="33">
        <v>0.84791666666666676</v>
      </c>
      <c r="H19" s="3">
        <f t="shared" si="0"/>
        <v>0.40277777777777785</v>
      </c>
      <c r="I19" s="6"/>
      <c r="J19" s="39"/>
      <c r="K19" s="3">
        <v>3.472222222222222E-3</v>
      </c>
      <c r="L19" s="3">
        <f t="shared" si="1"/>
        <v>0.40625000000000006</v>
      </c>
      <c r="M19" s="4">
        <f t="shared" si="2"/>
        <v>0.41666666666666663</v>
      </c>
      <c r="N19" s="50"/>
      <c r="O19" s="36"/>
      <c r="P19" s="34"/>
      <c r="Q19" s="51"/>
      <c r="R19" s="91"/>
    </row>
    <row r="20" spans="1:18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33">
        <v>5.5555555555555558E-3</v>
      </c>
      <c r="G20" s="6">
        <v>0</v>
      </c>
      <c r="H20" s="3">
        <v>0</v>
      </c>
      <c r="I20" s="6" t="s">
        <v>151</v>
      </c>
      <c r="J20" s="39"/>
      <c r="K20" s="3">
        <v>3.472222222222222E-3</v>
      </c>
      <c r="L20" s="3">
        <f t="shared" si="1"/>
        <v>3.472222222222222E-3</v>
      </c>
      <c r="M20" s="4">
        <f t="shared" si="2"/>
        <v>0</v>
      </c>
      <c r="N20" s="50"/>
      <c r="O20" s="36"/>
      <c r="P20" s="34"/>
      <c r="Q20" s="51"/>
      <c r="R20" s="91"/>
    </row>
    <row r="21" spans="1:18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33">
        <v>0.72569444444444453</v>
      </c>
      <c r="G21" s="33">
        <v>0.97638888888888886</v>
      </c>
      <c r="H21" s="3">
        <f t="shared" si="0"/>
        <v>0.25069444444444433</v>
      </c>
      <c r="I21" s="6"/>
      <c r="J21" s="39"/>
      <c r="K21" s="3">
        <v>3.472222222222222E-3</v>
      </c>
      <c r="L21" s="3">
        <f t="shared" si="1"/>
        <v>0.25416666666666654</v>
      </c>
      <c r="M21" s="4">
        <f t="shared" si="2"/>
        <v>0.25</v>
      </c>
      <c r="N21" s="50"/>
      <c r="O21" s="36"/>
      <c r="P21" s="34"/>
      <c r="Q21" s="51"/>
      <c r="R21" s="91"/>
    </row>
    <row r="22" spans="1:18" x14ac:dyDescent="0.25">
      <c r="A22" s="1">
        <v>17</v>
      </c>
      <c r="B22" s="1">
        <v>150</v>
      </c>
      <c r="C22" s="15" t="s">
        <v>22</v>
      </c>
      <c r="D22" s="12" t="s">
        <v>107</v>
      </c>
      <c r="E22" s="10" t="s">
        <v>115</v>
      </c>
      <c r="F22" s="33">
        <v>0.60069444444444442</v>
      </c>
      <c r="G22" s="33">
        <v>0.94791666666666663</v>
      </c>
      <c r="H22" s="3">
        <f t="shared" si="0"/>
        <v>0.34722222222222221</v>
      </c>
      <c r="I22" s="6"/>
      <c r="J22" s="39"/>
      <c r="K22" s="3">
        <v>3.472222222222222E-3</v>
      </c>
      <c r="L22" s="3">
        <f t="shared" si="1"/>
        <v>0.35069444444444442</v>
      </c>
      <c r="M22" s="4">
        <f t="shared" si="2"/>
        <v>0.33333333333333331</v>
      </c>
      <c r="N22" s="50"/>
      <c r="O22" s="36"/>
      <c r="P22" s="34"/>
      <c r="Q22" s="51"/>
      <c r="R22" s="91"/>
    </row>
    <row r="23" spans="1:18" x14ac:dyDescent="0.25">
      <c r="A23" s="1">
        <v>19</v>
      </c>
      <c r="B23" s="1">
        <v>174</v>
      </c>
      <c r="C23" s="15" t="s">
        <v>23</v>
      </c>
      <c r="D23" s="12" t="s">
        <v>107</v>
      </c>
      <c r="E23" s="10" t="s">
        <v>115</v>
      </c>
      <c r="F23" s="33">
        <v>0.60347222222222219</v>
      </c>
      <c r="G23" s="33">
        <v>0.95833333333333337</v>
      </c>
      <c r="H23" s="3">
        <f t="shared" si="0"/>
        <v>0.35486111111111118</v>
      </c>
      <c r="I23" s="6"/>
      <c r="J23" s="39"/>
      <c r="K23" s="3">
        <v>3.472222222222222E-3</v>
      </c>
      <c r="L23" s="3">
        <f t="shared" si="1"/>
        <v>0.35833333333333339</v>
      </c>
      <c r="M23" s="4">
        <f t="shared" si="2"/>
        <v>0.375</v>
      </c>
      <c r="N23" s="50"/>
      <c r="O23" s="36"/>
      <c r="P23" s="34"/>
      <c r="Q23" s="51"/>
      <c r="R23" s="91"/>
    </row>
    <row r="24" spans="1:18" x14ac:dyDescent="0.25">
      <c r="A24" s="1">
        <v>20</v>
      </c>
      <c r="B24" s="1">
        <v>192</v>
      </c>
      <c r="C24" s="15" t="s">
        <v>24</v>
      </c>
      <c r="D24" s="12" t="s">
        <v>107</v>
      </c>
      <c r="E24" s="10" t="s">
        <v>115</v>
      </c>
      <c r="F24" s="33">
        <v>0.9590277777777777</v>
      </c>
      <c r="G24" s="33">
        <v>0.2902777777777778</v>
      </c>
      <c r="H24" s="3">
        <f t="shared" si="0"/>
        <v>0.33125000000000004</v>
      </c>
      <c r="I24" s="6"/>
      <c r="J24" s="39"/>
      <c r="K24" s="3">
        <v>3.472222222222222E-3</v>
      </c>
      <c r="L24" s="3">
        <f t="shared" si="1"/>
        <v>0.33472222222222225</v>
      </c>
      <c r="M24" s="4">
        <f t="shared" si="2"/>
        <v>0.33333333333333331</v>
      </c>
      <c r="N24" s="50"/>
      <c r="O24" s="36"/>
      <c r="P24" s="34"/>
      <c r="Q24" s="51"/>
      <c r="R24" s="91"/>
    </row>
    <row r="25" spans="1:18" x14ac:dyDescent="0.25">
      <c r="A25" s="1">
        <v>21</v>
      </c>
      <c r="B25" s="1">
        <v>218</v>
      </c>
      <c r="C25" s="15" t="s">
        <v>25</v>
      </c>
      <c r="D25" s="12" t="s">
        <v>107</v>
      </c>
      <c r="E25" s="10" t="s">
        <v>115</v>
      </c>
      <c r="F25" s="33">
        <v>0.5180555555555556</v>
      </c>
      <c r="G25" s="33">
        <v>0.97569444444444453</v>
      </c>
      <c r="H25" s="3">
        <f t="shared" si="0"/>
        <v>0.45763888888888893</v>
      </c>
      <c r="I25" s="6"/>
      <c r="J25" s="39"/>
      <c r="K25" s="3">
        <v>3.472222222222222E-3</v>
      </c>
      <c r="L25" s="3">
        <f t="shared" si="1"/>
        <v>0.46111111111111114</v>
      </c>
      <c r="M25" s="4">
        <f t="shared" si="2"/>
        <v>0.45833333333333331</v>
      </c>
      <c r="N25" s="50"/>
      <c r="O25" s="36"/>
      <c r="P25" s="34"/>
      <c r="Q25" s="51"/>
      <c r="R25" s="91"/>
    </row>
    <row r="26" spans="1:18" x14ac:dyDescent="0.25">
      <c r="A26" s="1">
        <v>22</v>
      </c>
      <c r="B26" s="1">
        <v>194</v>
      </c>
      <c r="C26" s="17" t="s">
        <v>26</v>
      </c>
      <c r="D26" s="12" t="s">
        <v>107</v>
      </c>
      <c r="E26" s="10" t="s">
        <v>115</v>
      </c>
      <c r="F26" s="33">
        <v>0.49861111111111112</v>
      </c>
      <c r="G26" s="33">
        <v>0.81180555555555556</v>
      </c>
      <c r="H26" s="3">
        <f t="shared" si="0"/>
        <v>0.31319444444444444</v>
      </c>
      <c r="I26" s="6"/>
      <c r="J26" s="39"/>
      <c r="K26" s="3">
        <v>3.472222222222222E-3</v>
      </c>
      <c r="L26" s="3">
        <f t="shared" si="1"/>
        <v>0.31666666666666665</v>
      </c>
      <c r="M26" s="4">
        <f t="shared" si="2"/>
        <v>0.33333333333333331</v>
      </c>
      <c r="N26" s="50"/>
      <c r="O26" s="36"/>
      <c r="P26" s="34"/>
      <c r="Q26" s="51"/>
      <c r="R26" s="91"/>
    </row>
    <row r="27" spans="1:18" x14ac:dyDescent="0.25">
      <c r="A27" s="1">
        <v>23</v>
      </c>
      <c r="B27" s="6">
        <v>217</v>
      </c>
      <c r="C27" s="15" t="s">
        <v>27</v>
      </c>
      <c r="D27" s="12" t="s">
        <v>107</v>
      </c>
      <c r="E27" s="10" t="s">
        <v>30</v>
      </c>
      <c r="F27" s="33">
        <v>0.70763888888888893</v>
      </c>
      <c r="G27" s="33">
        <v>0.98819444444444438</v>
      </c>
      <c r="H27" s="3">
        <f t="shared" si="0"/>
        <v>0.28055555555555545</v>
      </c>
      <c r="I27" s="6"/>
      <c r="J27" s="39"/>
      <c r="K27" s="3">
        <v>3.472222222222222E-3</v>
      </c>
      <c r="L27" s="3">
        <f t="shared" si="1"/>
        <v>0.28402777777777766</v>
      </c>
      <c r="M27" s="4">
        <f t="shared" si="2"/>
        <v>0.29166666666666663</v>
      </c>
      <c r="N27" s="50"/>
      <c r="O27" s="36"/>
      <c r="P27" s="34"/>
      <c r="Q27" s="51"/>
      <c r="R27" s="91"/>
    </row>
    <row r="28" spans="1:18" x14ac:dyDescent="0.25">
      <c r="A28" s="1">
        <v>24</v>
      </c>
      <c r="B28" s="6">
        <v>221</v>
      </c>
      <c r="C28" s="15" t="s">
        <v>28</v>
      </c>
      <c r="D28" s="12" t="s">
        <v>107</v>
      </c>
      <c r="E28" s="10" t="s">
        <v>30</v>
      </c>
      <c r="F28" s="33">
        <v>0.37361111111111112</v>
      </c>
      <c r="G28" s="33">
        <v>0.59097222222222223</v>
      </c>
      <c r="H28" s="3">
        <f t="shared" si="0"/>
        <v>0.21736111111111112</v>
      </c>
      <c r="I28" s="6"/>
      <c r="J28" s="39"/>
      <c r="K28" s="3">
        <v>3.472222222222222E-3</v>
      </c>
      <c r="L28" s="3">
        <f t="shared" si="1"/>
        <v>0.22083333333333333</v>
      </c>
      <c r="M28" s="4">
        <f t="shared" si="2"/>
        <v>0.20833333333333331</v>
      </c>
      <c r="N28" s="50"/>
      <c r="O28" s="36"/>
      <c r="P28" s="34"/>
      <c r="Q28" s="51"/>
      <c r="R28" s="91"/>
    </row>
    <row r="29" spans="1:18" x14ac:dyDescent="0.25">
      <c r="A29" s="1">
        <v>25</v>
      </c>
      <c r="B29" s="1">
        <v>182</v>
      </c>
      <c r="C29" s="15" t="s">
        <v>29</v>
      </c>
      <c r="D29" s="12" t="s">
        <v>107</v>
      </c>
      <c r="E29" s="10" t="s">
        <v>30</v>
      </c>
      <c r="F29" s="33">
        <v>0.75</v>
      </c>
      <c r="G29" s="33">
        <v>0.94097222222222221</v>
      </c>
      <c r="H29" s="3">
        <f t="shared" si="0"/>
        <v>0.19097222222222221</v>
      </c>
      <c r="I29" s="6" t="s">
        <v>157</v>
      </c>
      <c r="J29" s="39"/>
      <c r="K29" s="3">
        <v>3.472222222222222E-3</v>
      </c>
      <c r="L29" s="3">
        <f t="shared" si="1"/>
        <v>0.19444444444444442</v>
      </c>
      <c r="M29" s="4">
        <f t="shared" si="2"/>
        <v>0.20833333333333331</v>
      </c>
      <c r="N29" s="50"/>
      <c r="O29" s="36"/>
      <c r="P29" s="34"/>
      <c r="Q29" s="51"/>
      <c r="R29" s="91"/>
    </row>
    <row r="30" spans="1:18" x14ac:dyDescent="0.25">
      <c r="A30" s="1">
        <v>26</v>
      </c>
      <c r="B30" s="1">
        <v>1</v>
      </c>
      <c r="C30" s="14" t="s">
        <v>31</v>
      </c>
      <c r="D30" s="12" t="s">
        <v>107</v>
      </c>
      <c r="E30" s="10" t="s">
        <v>65</v>
      </c>
      <c r="F30" s="6"/>
      <c r="G30" s="6"/>
      <c r="H30" s="3">
        <f t="shared" si="0"/>
        <v>0</v>
      </c>
      <c r="I30" s="6"/>
      <c r="J30" s="39"/>
      <c r="K30" s="3">
        <v>3.472222222222222E-3</v>
      </c>
      <c r="L30" s="3">
        <f t="shared" si="1"/>
        <v>3.472222222222222E-3</v>
      </c>
      <c r="M30" s="4">
        <f t="shared" si="2"/>
        <v>0</v>
      </c>
      <c r="N30" s="50"/>
      <c r="O30" s="36"/>
      <c r="P30" s="34"/>
      <c r="Q30" s="51"/>
      <c r="R30" s="91"/>
    </row>
    <row r="31" spans="1:18" x14ac:dyDescent="0.25">
      <c r="A31" s="1">
        <v>27</v>
      </c>
      <c r="B31" s="1">
        <v>131</v>
      </c>
      <c r="C31" s="14" t="s">
        <v>32</v>
      </c>
      <c r="D31" s="12" t="s">
        <v>107</v>
      </c>
      <c r="E31" s="10" t="s">
        <v>65</v>
      </c>
      <c r="F31" s="33">
        <v>0.95972222222222225</v>
      </c>
      <c r="G31" s="33">
        <v>0.34791666666666665</v>
      </c>
      <c r="H31" s="3">
        <f t="shared" si="0"/>
        <v>0.3881944444444444</v>
      </c>
      <c r="I31" s="6"/>
      <c r="J31" s="39"/>
      <c r="K31" s="3">
        <v>3.472222222222222E-3</v>
      </c>
      <c r="L31" s="3">
        <f t="shared" si="1"/>
        <v>0.39166666666666661</v>
      </c>
      <c r="M31" s="4">
        <f t="shared" si="2"/>
        <v>0.375</v>
      </c>
      <c r="N31" s="50"/>
      <c r="O31" s="36"/>
      <c r="P31" s="34"/>
      <c r="Q31" s="51"/>
      <c r="R31" s="91"/>
    </row>
    <row r="32" spans="1:18" x14ac:dyDescent="0.25">
      <c r="A32" s="1">
        <v>28</v>
      </c>
      <c r="B32" s="1">
        <v>27</v>
      </c>
      <c r="C32" s="14" t="s">
        <v>33</v>
      </c>
      <c r="D32" s="12" t="s">
        <v>107</v>
      </c>
      <c r="E32" s="10" t="s">
        <v>65</v>
      </c>
      <c r="F32" s="120"/>
      <c r="G32" s="120"/>
      <c r="H32" s="117">
        <f t="shared" si="0"/>
        <v>0</v>
      </c>
      <c r="I32" s="51"/>
      <c r="J32" s="118"/>
      <c r="K32" s="117">
        <v>3.472222222222222E-3</v>
      </c>
      <c r="L32" s="117">
        <f t="shared" si="1"/>
        <v>3.472222222222222E-3</v>
      </c>
      <c r="M32" s="119">
        <f t="shared" si="2"/>
        <v>0</v>
      </c>
      <c r="N32" s="51"/>
      <c r="O32" s="51"/>
      <c r="P32" s="51"/>
      <c r="Q32" s="51">
        <v>1</v>
      </c>
      <c r="R32" s="91"/>
    </row>
    <row r="33" spans="1:18" x14ac:dyDescent="0.25">
      <c r="A33" s="1">
        <v>29</v>
      </c>
      <c r="B33" s="1">
        <v>31</v>
      </c>
      <c r="C33" s="14" t="s">
        <v>34</v>
      </c>
      <c r="D33" s="12" t="s">
        <v>107</v>
      </c>
      <c r="E33" s="10" t="s">
        <v>65</v>
      </c>
      <c r="F33" s="33">
        <v>0.33263888888888887</v>
      </c>
      <c r="G33" s="33">
        <v>0.64930555555555558</v>
      </c>
      <c r="H33" s="3">
        <f t="shared" si="0"/>
        <v>0.31666666666666671</v>
      </c>
      <c r="I33" s="6"/>
      <c r="J33" s="39"/>
      <c r="K33" s="3">
        <v>3.472222222222222E-3</v>
      </c>
      <c r="L33" s="3">
        <f t="shared" si="1"/>
        <v>0.32013888888888892</v>
      </c>
      <c r="M33" s="4">
        <f t="shared" si="2"/>
        <v>0.33333333333333331</v>
      </c>
      <c r="N33" s="50"/>
      <c r="O33" s="36"/>
      <c r="P33" s="34"/>
      <c r="Q33" s="51"/>
      <c r="R33" s="91"/>
    </row>
    <row r="34" spans="1:18" x14ac:dyDescent="0.25">
      <c r="A34" s="1">
        <v>30</v>
      </c>
      <c r="B34" s="1">
        <v>28</v>
      </c>
      <c r="C34" s="14" t="s">
        <v>35</v>
      </c>
      <c r="D34" s="12" t="s">
        <v>107</v>
      </c>
      <c r="E34" s="10" t="s">
        <v>65</v>
      </c>
      <c r="F34" s="33">
        <v>0.63055555555555554</v>
      </c>
      <c r="G34" s="33">
        <v>0.96666666666666667</v>
      </c>
      <c r="H34" s="3">
        <f t="shared" si="0"/>
        <v>0.33611111111111114</v>
      </c>
      <c r="I34" s="6"/>
      <c r="J34" s="39"/>
      <c r="K34" s="3">
        <v>3.472222222222222E-3</v>
      </c>
      <c r="L34" s="3">
        <f t="shared" si="1"/>
        <v>0.33958333333333335</v>
      </c>
      <c r="M34" s="4">
        <f t="shared" si="2"/>
        <v>0.33333333333333331</v>
      </c>
      <c r="N34" s="50"/>
      <c r="O34" s="36"/>
      <c r="P34" s="34"/>
      <c r="Q34" s="51"/>
      <c r="R34" s="91"/>
    </row>
    <row r="35" spans="1:18" x14ac:dyDescent="0.25">
      <c r="A35" s="1">
        <v>31</v>
      </c>
      <c r="B35" s="1">
        <v>167</v>
      </c>
      <c r="C35" s="14" t="s">
        <v>36</v>
      </c>
      <c r="D35" s="12" t="s">
        <v>107</v>
      </c>
      <c r="E35" s="10" t="s">
        <v>65</v>
      </c>
      <c r="F35" s="33">
        <v>0.33402777777777781</v>
      </c>
      <c r="G35" s="33">
        <v>0.64166666666666672</v>
      </c>
      <c r="H35" s="3">
        <f t="shared" si="0"/>
        <v>0.30763888888888891</v>
      </c>
      <c r="I35" s="6"/>
      <c r="J35" s="39"/>
      <c r="K35" s="3">
        <v>3.472222222222222E-3</v>
      </c>
      <c r="L35" s="3">
        <f t="shared" si="1"/>
        <v>0.31111111111111112</v>
      </c>
      <c r="M35" s="4">
        <f t="shared" si="2"/>
        <v>0.29166666666666663</v>
      </c>
      <c r="N35" s="50"/>
      <c r="O35" s="36"/>
      <c r="P35" s="34"/>
      <c r="Q35" s="51"/>
      <c r="R35" s="91"/>
    </row>
    <row r="36" spans="1:18" x14ac:dyDescent="0.25">
      <c r="A36" s="1">
        <v>32</v>
      </c>
      <c r="B36" s="1">
        <v>98</v>
      </c>
      <c r="C36" s="14" t="s">
        <v>37</v>
      </c>
      <c r="D36" s="12" t="s">
        <v>107</v>
      </c>
      <c r="E36" s="10" t="s">
        <v>65</v>
      </c>
      <c r="F36" s="33">
        <v>0.75902777777777775</v>
      </c>
      <c r="G36" s="33">
        <v>0.98402777777777783</v>
      </c>
      <c r="H36" s="3">
        <f t="shared" si="0"/>
        <v>0.22500000000000009</v>
      </c>
      <c r="I36" s="6"/>
      <c r="J36" s="39"/>
      <c r="K36" s="3">
        <v>3.472222222222222E-3</v>
      </c>
      <c r="L36" s="3">
        <f t="shared" si="1"/>
        <v>0.2284722222222223</v>
      </c>
      <c r="M36" s="4">
        <f t="shared" si="2"/>
        <v>0.20833333333333331</v>
      </c>
      <c r="N36" s="50"/>
      <c r="O36" s="36"/>
      <c r="P36" s="34"/>
      <c r="Q36" s="51"/>
      <c r="R36" s="91"/>
    </row>
    <row r="37" spans="1:18" x14ac:dyDescent="0.25">
      <c r="A37" s="1">
        <v>33</v>
      </c>
      <c r="B37" s="1">
        <v>173</v>
      </c>
      <c r="C37" s="14" t="s">
        <v>38</v>
      </c>
      <c r="D37" s="12" t="s">
        <v>107</v>
      </c>
      <c r="E37" s="10" t="s">
        <v>65</v>
      </c>
      <c r="F37" s="33">
        <v>0.42708333333333331</v>
      </c>
      <c r="G37" s="33">
        <v>0.54999999999999993</v>
      </c>
      <c r="H37" s="3">
        <f t="shared" si="0"/>
        <v>0.12291666666666662</v>
      </c>
      <c r="I37" s="6"/>
      <c r="J37" s="39"/>
      <c r="K37" s="3">
        <v>3.472222222222222E-3</v>
      </c>
      <c r="L37" s="3">
        <f t="shared" si="1"/>
        <v>0.12638888888888883</v>
      </c>
      <c r="M37" s="4">
        <f t="shared" si="2"/>
        <v>0.125</v>
      </c>
      <c r="N37" s="50"/>
      <c r="O37" s="36"/>
      <c r="P37" s="34"/>
      <c r="Q37" s="51"/>
      <c r="R37" s="91"/>
    </row>
    <row r="38" spans="1:18" x14ac:dyDescent="0.25">
      <c r="A38" s="1">
        <v>34</v>
      </c>
      <c r="B38" s="1">
        <v>190</v>
      </c>
      <c r="C38" s="14" t="s">
        <v>39</v>
      </c>
      <c r="D38" s="12" t="s">
        <v>107</v>
      </c>
      <c r="E38" s="10" t="s">
        <v>65</v>
      </c>
      <c r="F38" s="33">
        <v>0.32083333333333336</v>
      </c>
      <c r="G38" s="33">
        <v>0.6430555555555556</v>
      </c>
      <c r="H38" s="3">
        <f t="shared" si="0"/>
        <v>0.32222222222222224</v>
      </c>
      <c r="I38" s="6"/>
      <c r="J38" s="39"/>
      <c r="K38" s="3">
        <v>3.472222222222222E-3</v>
      </c>
      <c r="L38" s="3">
        <f t="shared" si="1"/>
        <v>0.32569444444444445</v>
      </c>
      <c r="M38" s="4">
        <f t="shared" si="2"/>
        <v>0.33333333333333331</v>
      </c>
      <c r="N38" s="50"/>
      <c r="O38" s="36"/>
      <c r="P38" s="34"/>
      <c r="Q38" s="51"/>
      <c r="R38" s="91"/>
    </row>
    <row r="39" spans="1:18" x14ac:dyDescent="0.25">
      <c r="A39" s="1">
        <v>35</v>
      </c>
      <c r="B39" s="1">
        <v>200</v>
      </c>
      <c r="C39" s="14" t="s">
        <v>40</v>
      </c>
      <c r="D39" s="12" t="s">
        <v>107</v>
      </c>
      <c r="E39" s="10" t="s">
        <v>65</v>
      </c>
      <c r="F39" s="120"/>
      <c r="G39" s="120"/>
      <c r="H39" s="117">
        <f t="shared" si="0"/>
        <v>0</v>
      </c>
      <c r="I39" s="51"/>
      <c r="J39" s="118"/>
      <c r="K39" s="117">
        <v>3.472222222222222E-3</v>
      </c>
      <c r="L39" s="117">
        <f t="shared" si="1"/>
        <v>3.472222222222222E-3</v>
      </c>
      <c r="M39" s="119">
        <f t="shared" si="2"/>
        <v>0</v>
      </c>
      <c r="N39" s="51"/>
      <c r="O39" s="51"/>
      <c r="P39" s="51"/>
      <c r="Q39" s="51">
        <v>1</v>
      </c>
      <c r="R39" s="91"/>
    </row>
    <row r="40" spans="1:18" x14ac:dyDescent="0.25">
      <c r="A40" s="1">
        <v>36</v>
      </c>
      <c r="B40" s="1">
        <v>201</v>
      </c>
      <c r="C40" s="14" t="s">
        <v>41</v>
      </c>
      <c r="D40" s="12" t="s">
        <v>107</v>
      </c>
      <c r="E40" s="10" t="s">
        <v>65</v>
      </c>
      <c r="F40" s="33">
        <v>0.61736111111111114</v>
      </c>
      <c r="G40" s="33">
        <v>0.96666666666666667</v>
      </c>
      <c r="H40" s="3">
        <f t="shared" si="0"/>
        <v>0.34930555555555554</v>
      </c>
      <c r="I40" s="6"/>
      <c r="J40" s="39"/>
      <c r="K40" s="3">
        <v>3.472222222222222E-3</v>
      </c>
      <c r="L40" s="3">
        <f t="shared" si="1"/>
        <v>0.35277777777777775</v>
      </c>
      <c r="M40" s="4">
        <f t="shared" si="2"/>
        <v>0.33333333333333331</v>
      </c>
      <c r="N40" s="50"/>
      <c r="O40" s="36"/>
      <c r="P40" s="34"/>
      <c r="Q40" s="51"/>
      <c r="R40" s="91"/>
    </row>
    <row r="41" spans="1:18" x14ac:dyDescent="0.25">
      <c r="A41" s="1">
        <v>37</v>
      </c>
      <c r="B41" s="1">
        <v>215</v>
      </c>
      <c r="C41" s="14" t="s">
        <v>42</v>
      </c>
      <c r="D41" s="12" t="s">
        <v>107</v>
      </c>
      <c r="E41" s="10" t="s">
        <v>65</v>
      </c>
      <c r="F41" s="51"/>
      <c r="G41" s="51"/>
      <c r="H41" s="117">
        <f t="shared" si="0"/>
        <v>0</v>
      </c>
      <c r="I41" s="51"/>
      <c r="J41" s="118"/>
      <c r="K41" s="117">
        <v>3.472222222222222E-3</v>
      </c>
      <c r="L41" s="117">
        <f t="shared" si="1"/>
        <v>3.472222222222222E-3</v>
      </c>
      <c r="M41" s="119">
        <f t="shared" si="2"/>
        <v>0</v>
      </c>
      <c r="N41" s="51"/>
      <c r="O41" s="51"/>
      <c r="P41" s="51"/>
      <c r="Q41" s="51">
        <v>1</v>
      </c>
      <c r="R41" s="91"/>
    </row>
    <row r="42" spans="1:18" x14ac:dyDescent="0.25">
      <c r="A42" s="1">
        <v>38</v>
      </c>
      <c r="B42" s="1">
        <v>219</v>
      </c>
      <c r="C42" s="14" t="s">
        <v>43</v>
      </c>
      <c r="D42" s="12" t="s">
        <v>107</v>
      </c>
      <c r="E42" s="10" t="s">
        <v>65</v>
      </c>
      <c r="F42" s="33">
        <v>0.33263888888888887</v>
      </c>
      <c r="G42" s="33">
        <v>0.625</v>
      </c>
      <c r="H42" s="3">
        <f t="shared" si="0"/>
        <v>0.29236111111111113</v>
      </c>
      <c r="I42" s="6"/>
      <c r="J42" s="39"/>
      <c r="K42" s="3">
        <v>3.472222222222222E-3</v>
      </c>
      <c r="L42" s="3">
        <f t="shared" si="1"/>
        <v>0.29583333333333334</v>
      </c>
      <c r="M42" s="4">
        <f t="shared" si="2"/>
        <v>0.29166666666666663</v>
      </c>
      <c r="N42" s="50"/>
      <c r="O42" s="36"/>
      <c r="P42" s="34"/>
      <c r="Q42" s="51"/>
      <c r="R42" s="91"/>
    </row>
    <row r="43" spans="1:18" ht="12.75" customHeight="1" x14ac:dyDescent="0.25">
      <c r="A43" s="1">
        <v>39</v>
      </c>
      <c r="B43" s="1">
        <v>154</v>
      </c>
      <c r="C43" s="14" t="s">
        <v>136</v>
      </c>
      <c r="D43" s="12" t="s">
        <v>107</v>
      </c>
      <c r="E43" s="10" t="s">
        <v>65</v>
      </c>
      <c r="F43" s="33">
        <v>0.94444444444444453</v>
      </c>
      <c r="G43" s="33">
        <v>0.31111111111111112</v>
      </c>
      <c r="H43" s="3">
        <f t="shared" si="0"/>
        <v>0.36666666666666659</v>
      </c>
      <c r="I43" s="6"/>
      <c r="J43" s="39"/>
      <c r="K43" s="3">
        <v>3.472222222222222E-3</v>
      </c>
      <c r="L43" s="3">
        <f t="shared" si="1"/>
        <v>0.3701388888888888</v>
      </c>
      <c r="M43" s="4">
        <f t="shared" si="2"/>
        <v>0.375</v>
      </c>
      <c r="N43" s="50"/>
      <c r="O43" s="36"/>
      <c r="P43" s="34"/>
      <c r="Q43" s="51"/>
      <c r="R43" s="91"/>
    </row>
    <row r="44" spans="1:18" ht="12.75" customHeight="1" x14ac:dyDescent="0.25">
      <c r="A44" s="1"/>
      <c r="B44" s="1">
        <v>149</v>
      </c>
      <c r="C44" s="14" t="s">
        <v>144</v>
      </c>
      <c r="D44" s="12" t="s">
        <v>107</v>
      </c>
      <c r="E44" s="10" t="s">
        <v>65</v>
      </c>
      <c r="F44" s="33">
        <v>0.80486111111111114</v>
      </c>
      <c r="G44" s="33">
        <v>0.9555555555555556</v>
      </c>
      <c r="H44" s="3">
        <f t="shared" si="0"/>
        <v>0.15069444444444446</v>
      </c>
      <c r="I44" s="6"/>
      <c r="J44" s="39"/>
      <c r="K44" s="3">
        <v>3.472222222222222E-3</v>
      </c>
      <c r="L44" s="3">
        <f t="shared" si="1"/>
        <v>0.15416666666666667</v>
      </c>
      <c r="M44" s="4">
        <f t="shared" si="2"/>
        <v>0.16666666666666666</v>
      </c>
      <c r="N44" s="50"/>
      <c r="O44" s="36"/>
      <c r="P44" s="34"/>
      <c r="Q44" s="51"/>
      <c r="R44" s="91"/>
    </row>
    <row r="45" spans="1:18" x14ac:dyDescent="0.25">
      <c r="A45" s="1">
        <v>40</v>
      </c>
      <c r="B45" s="1">
        <v>55</v>
      </c>
      <c r="C45" s="14" t="s">
        <v>45</v>
      </c>
      <c r="D45" s="12" t="s">
        <v>107</v>
      </c>
      <c r="E45" s="10" t="s">
        <v>44</v>
      </c>
      <c r="F45" s="6">
        <v>0</v>
      </c>
      <c r="G45" s="33">
        <v>4.9999999999999996E-2</v>
      </c>
      <c r="H45" s="3">
        <v>0</v>
      </c>
      <c r="I45" s="6" t="s">
        <v>152</v>
      </c>
      <c r="J45" s="39"/>
      <c r="K45" s="3">
        <v>3.4722222222222199E-3</v>
      </c>
      <c r="L45" s="3">
        <f t="shared" si="1"/>
        <v>3.4722222222222199E-3</v>
      </c>
      <c r="M45" s="4">
        <f t="shared" si="2"/>
        <v>0</v>
      </c>
      <c r="N45" s="50"/>
      <c r="O45" s="36"/>
      <c r="P45" s="34"/>
      <c r="Q45" s="51"/>
      <c r="R45" s="91"/>
    </row>
    <row r="46" spans="1:18" x14ac:dyDescent="0.25">
      <c r="A46" s="1">
        <v>41</v>
      </c>
      <c r="B46" s="1">
        <v>170</v>
      </c>
      <c r="C46" s="15" t="s">
        <v>46</v>
      </c>
      <c r="D46" s="12" t="s">
        <v>107</v>
      </c>
      <c r="E46" s="10" t="s">
        <v>44</v>
      </c>
      <c r="F46" s="33">
        <v>0.70138888888888884</v>
      </c>
      <c r="G46" s="33">
        <v>0.96180555555555547</v>
      </c>
      <c r="H46" s="3">
        <f t="shared" si="0"/>
        <v>0.26041666666666663</v>
      </c>
      <c r="I46" s="6"/>
      <c r="J46" s="39"/>
      <c r="K46" s="3">
        <v>3.4722222222222199E-3</v>
      </c>
      <c r="L46" s="3">
        <f t="shared" si="1"/>
        <v>0.26388888888888884</v>
      </c>
      <c r="M46" s="4">
        <f t="shared" si="2"/>
        <v>0.25</v>
      </c>
      <c r="N46" s="50"/>
      <c r="O46" s="36"/>
      <c r="P46" s="34"/>
      <c r="Q46" s="51"/>
      <c r="R46" s="91"/>
    </row>
    <row r="47" spans="1:18" x14ac:dyDescent="0.25">
      <c r="A47" s="1">
        <v>42</v>
      </c>
      <c r="B47" s="1">
        <v>65</v>
      </c>
      <c r="C47" s="15" t="s">
        <v>47</v>
      </c>
      <c r="D47" s="12" t="s">
        <v>107</v>
      </c>
      <c r="E47" s="10" t="s">
        <v>66</v>
      </c>
      <c r="F47" s="50"/>
      <c r="G47" s="50"/>
      <c r="H47" s="143">
        <f t="shared" si="0"/>
        <v>0</v>
      </c>
      <c r="I47" s="50"/>
      <c r="J47" s="144"/>
      <c r="K47" s="143">
        <v>3.4722222222222199E-3</v>
      </c>
      <c r="L47" s="143">
        <f t="shared" si="1"/>
        <v>3.4722222222222199E-3</v>
      </c>
      <c r="M47" s="145">
        <f t="shared" si="2"/>
        <v>0</v>
      </c>
      <c r="N47" s="50">
        <v>1</v>
      </c>
      <c r="O47" s="36"/>
      <c r="P47" s="34"/>
      <c r="Q47" s="51"/>
      <c r="R47" s="91"/>
    </row>
    <row r="48" spans="1:18" x14ac:dyDescent="0.25">
      <c r="A48" s="1">
        <v>43</v>
      </c>
      <c r="B48" s="1">
        <v>25</v>
      </c>
      <c r="C48" s="14" t="s">
        <v>48</v>
      </c>
      <c r="D48" s="12" t="s">
        <v>107</v>
      </c>
      <c r="E48" s="10" t="s">
        <v>66</v>
      </c>
      <c r="F48" s="33">
        <v>0.62986111111111109</v>
      </c>
      <c r="G48" s="33">
        <v>0.96180555555555547</v>
      </c>
      <c r="H48" s="3">
        <f t="shared" si="0"/>
        <v>0.33194444444444438</v>
      </c>
      <c r="I48" s="6"/>
      <c r="J48" s="39"/>
      <c r="K48" s="3">
        <v>3.472222222222222E-3</v>
      </c>
      <c r="L48" s="3">
        <f t="shared" si="1"/>
        <v>0.33541666666666659</v>
      </c>
      <c r="M48" s="4">
        <f t="shared" si="2"/>
        <v>0.33333333333333331</v>
      </c>
      <c r="N48" s="50"/>
      <c r="O48" s="36"/>
      <c r="P48" s="34"/>
      <c r="Q48" s="51"/>
      <c r="R48" s="91"/>
    </row>
    <row r="49" spans="1:18" x14ac:dyDescent="0.25">
      <c r="A49" s="1">
        <v>44</v>
      </c>
      <c r="B49" s="1">
        <v>26</v>
      </c>
      <c r="C49" s="14" t="s">
        <v>49</v>
      </c>
      <c r="D49" s="12" t="s">
        <v>107</v>
      </c>
      <c r="E49" s="10" t="s">
        <v>66</v>
      </c>
      <c r="F49" s="147"/>
      <c r="G49" s="147"/>
      <c r="H49" s="113">
        <f t="shared" si="0"/>
        <v>0</v>
      </c>
      <c r="I49" s="36"/>
      <c r="J49" s="114"/>
      <c r="K49" s="113">
        <v>3.472222222222222E-3</v>
      </c>
      <c r="L49" s="113">
        <f t="shared" si="1"/>
        <v>3.472222222222222E-3</v>
      </c>
      <c r="M49" s="115">
        <f t="shared" si="2"/>
        <v>0</v>
      </c>
      <c r="N49" s="36"/>
      <c r="O49" s="36">
        <v>1</v>
      </c>
      <c r="P49" s="34"/>
      <c r="Q49" s="51"/>
      <c r="R49" s="91"/>
    </row>
    <row r="50" spans="1:18" x14ac:dyDescent="0.25">
      <c r="A50" s="1">
        <v>45</v>
      </c>
      <c r="B50" s="1">
        <v>186</v>
      </c>
      <c r="C50" s="18" t="s">
        <v>50</v>
      </c>
      <c r="D50" s="12" t="s">
        <v>107</v>
      </c>
      <c r="E50" s="10" t="s">
        <v>66</v>
      </c>
      <c r="F50" s="33">
        <v>0.65555555555555556</v>
      </c>
      <c r="G50" s="33">
        <v>0.98888888888888893</v>
      </c>
      <c r="H50" s="3">
        <f t="shared" si="0"/>
        <v>0.33333333333333337</v>
      </c>
      <c r="I50" s="6"/>
      <c r="J50" s="39"/>
      <c r="K50" s="3">
        <v>3.472222222222222E-3</v>
      </c>
      <c r="L50" s="3">
        <f t="shared" si="1"/>
        <v>0.33680555555555558</v>
      </c>
      <c r="M50" s="4">
        <f t="shared" si="2"/>
        <v>0.33333333333333331</v>
      </c>
      <c r="N50" s="50"/>
      <c r="O50" s="36"/>
      <c r="P50" s="34"/>
      <c r="Q50" s="51"/>
      <c r="R50" s="91"/>
    </row>
    <row r="51" spans="1:18" x14ac:dyDescent="0.25">
      <c r="A51" s="1">
        <v>46</v>
      </c>
      <c r="B51" s="1">
        <v>85</v>
      </c>
      <c r="C51" s="15" t="s">
        <v>51</v>
      </c>
      <c r="D51" s="12" t="s">
        <v>107</v>
      </c>
      <c r="E51" s="10" t="s">
        <v>66</v>
      </c>
      <c r="F51" s="33">
        <v>0.99236111111111114</v>
      </c>
      <c r="G51" s="33">
        <v>0.43194444444444446</v>
      </c>
      <c r="H51" s="3">
        <f t="shared" si="0"/>
        <v>0.43958333333333333</v>
      </c>
      <c r="I51" s="6"/>
      <c r="J51" s="39"/>
      <c r="K51" s="3">
        <v>3.472222222222222E-3</v>
      </c>
      <c r="L51" s="3">
        <f t="shared" si="1"/>
        <v>0.44305555555555554</v>
      </c>
      <c r="M51" s="4">
        <f t="shared" si="2"/>
        <v>0.45833333333333331</v>
      </c>
      <c r="N51" s="50"/>
      <c r="O51" s="36"/>
      <c r="P51" s="34"/>
      <c r="Q51" s="51"/>
      <c r="R51" s="91"/>
    </row>
    <row r="52" spans="1:18" x14ac:dyDescent="0.25">
      <c r="A52" s="1">
        <v>47</v>
      </c>
      <c r="B52" s="1">
        <v>66</v>
      </c>
      <c r="C52" s="15" t="s">
        <v>52</v>
      </c>
      <c r="D52" s="12" t="s">
        <v>107</v>
      </c>
      <c r="E52" s="10" t="s">
        <v>66</v>
      </c>
      <c r="F52" s="135"/>
      <c r="G52" s="135"/>
      <c r="H52" s="136">
        <f t="shared" si="0"/>
        <v>0</v>
      </c>
      <c r="I52" s="137"/>
      <c r="J52" s="138"/>
      <c r="K52" s="136">
        <v>3.472222222222222E-3</v>
      </c>
      <c r="L52" s="136">
        <f t="shared" si="1"/>
        <v>3.472222222222222E-3</v>
      </c>
      <c r="M52" s="139">
        <f t="shared" si="2"/>
        <v>0</v>
      </c>
      <c r="N52" s="137"/>
      <c r="O52" s="137"/>
      <c r="P52" s="137">
        <v>1</v>
      </c>
      <c r="Q52" s="51"/>
      <c r="R52" s="91"/>
    </row>
    <row r="53" spans="1:18" x14ac:dyDescent="0.25">
      <c r="A53" s="1">
        <v>48</v>
      </c>
      <c r="B53" s="1">
        <v>7</v>
      </c>
      <c r="C53" s="18" t="s">
        <v>53</v>
      </c>
      <c r="D53" s="12" t="s">
        <v>107</v>
      </c>
      <c r="E53" s="10" t="s">
        <v>66</v>
      </c>
      <c r="F53" s="33">
        <v>0.99305555555555547</v>
      </c>
      <c r="G53" s="33">
        <v>0.30486111111111108</v>
      </c>
      <c r="H53" s="3">
        <f t="shared" si="0"/>
        <v>0.31180555555555567</v>
      </c>
      <c r="I53" s="6"/>
      <c r="J53" s="39"/>
      <c r="K53" s="3">
        <v>3.472222222222222E-3</v>
      </c>
      <c r="L53" s="3">
        <f t="shared" si="1"/>
        <v>0.31527777777777788</v>
      </c>
      <c r="M53" s="4">
        <f t="shared" si="2"/>
        <v>0.33333333333333331</v>
      </c>
      <c r="N53" s="50"/>
      <c r="O53" s="36"/>
      <c r="P53" s="34"/>
      <c r="Q53" s="51"/>
      <c r="R53" s="91"/>
    </row>
    <row r="54" spans="1:18" x14ac:dyDescent="0.25">
      <c r="A54" s="1">
        <v>49</v>
      </c>
      <c r="B54" s="1">
        <v>110</v>
      </c>
      <c r="C54" s="14" t="s">
        <v>54</v>
      </c>
      <c r="D54" s="12" t="s">
        <v>107</v>
      </c>
      <c r="E54" s="10" t="s">
        <v>66</v>
      </c>
      <c r="F54" s="33">
        <v>0.36944444444444446</v>
      </c>
      <c r="G54" s="33">
        <v>0.60972222222222217</v>
      </c>
      <c r="H54" s="3">
        <f t="shared" si="0"/>
        <v>0.2402777777777777</v>
      </c>
      <c r="I54" s="6"/>
      <c r="J54" s="39"/>
      <c r="K54" s="3">
        <v>3.472222222222222E-3</v>
      </c>
      <c r="L54" s="3">
        <f t="shared" si="1"/>
        <v>0.24374999999999991</v>
      </c>
      <c r="M54" s="4">
        <f t="shared" si="2"/>
        <v>0.25</v>
      </c>
      <c r="N54" s="50"/>
      <c r="O54" s="36"/>
      <c r="P54" s="34"/>
      <c r="Q54" s="51"/>
      <c r="R54" s="91"/>
    </row>
    <row r="55" spans="1:18" x14ac:dyDescent="0.25">
      <c r="A55" s="1">
        <v>50</v>
      </c>
      <c r="B55" s="1">
        <v>179</v>
      </c>
      <c r="C55" s="18" t="s">
        <v>55</v>
      </c>
      <c r="D55" s="12" t="s">
        <v>107</v>
      </c>
      <c r="E55" s="10" t="s">
        <v>66</v>
      </c>
      <c r="F55" s="33">
        <v>0.63750000000000007</v>
      </c>
      <c r="G55" s="33">
        <v>0.97013888888888899</v>
      </c>
      <c r="H55" s="3">
        <f t="shared" si="0"/>
        <v>0.33263888888888893</v>
      </c>
      <c r="I55" s="6"/>
      <c r="J55" s="39"/>
      <c r="K55" s="3">
        <v>3.472222222222222E-3</v>
      </c>
      <c r="L55" s="3">
        <f t="shared" si="1"/>
        <v>0.33611111111111114</v>
      </c>
      <c r="M55" s="4">
        <f t="shared" si="2"/>
        <v>0.33333333333333331</v>
      </c>
      <c r="N55" s="50"/>
      <c r="O55" s="36"/>
      <c r="P55" s="34"/>
      <c r="Q55" s="51"/>
      <c r="R55" s="91"/>
    </row>
    <row r="56" spans="1:18" x14ac:dyDescent="0.25">
      <c r="A56" s="1">
        <v>51</v>
      </c>
      <c r="B56" s="1">
        <v>187</v>
      </c>
      <c r="C56" s="18" t="s">
        <v>56</v>
      </c>
      <c r="D56" s="12" t="s">
        <v>107</v>
      </c>
      <c r="E56" s="10" t="s">
        <v>66</v>
      </c>
      <c r="F56" s="33">
        <v>0.65416666666666667</v>
      </c>
      <c r="G56" s="33">
        <v>0.98958333333333337</v>
      </c>
      <c r="H56" s="3">
        <f t="shared" si="0"/>
        <v>0.3354166666666667</v>
      </c>
      <c r="I56" s="6"/>
      <c r="J56" s="39"/>
      <c r="K56" s="3">
        <v>3.472222222222222E-3</v>
      </c>
      <c r="L56" s="3">
        <f t="shared" si="1"/>
        <v>0.33888888888888891</v>
      </c>
      <c r="M56" s="4">
        <f t="shared" si="2"/>
        <v>0.33333333333333331</v>
      </c>
      <c r="N56" s="50"/>
      <c r="O56" s="36"/>
      <c r="P56" s="34"/>
      <c r="Q56" s="51"/>
      <c r="R56" s="91"/>
    </row>
    <row r="57" spans="1:18" x14ac:dyDescent="0.25">
      <c r="A57" s="1">
        <v>52</v>
      </c>
      <c r="B57" s="1">
        <v>188</v>
      </c>
      <c r="C57" s="18" t="s">
        <v>57</v>
      </c>
      <c r="D57" s="12" t="s">
        <v>107</v>
      </c>
      <c r="E57" s="10" t="s">
        <v>66</v>
      </c>
      <c r="F57" s="6"/>
      <c r="G57" s="6"/>
      <c r="H57" s="3">
        <f t="shared" si="0"/>
        <v>0</v>
      </c>
      <c r="I57" s="6"/>
      <c r="J57" s="39"/>
      <c r="K57" s="3">
        <v>3.472222222222222E-3</v>
      </c>
      <c r="L57" s="3">
        <f t="shared" si="1"/>
        <v>3.472222222222222E-3</v>
      </c>
      <c r="M57" s="4">
        <f t="shared" si="2"/>
        <v>0</v>
      </c>
      <c r="N57" s="50"/>
      <c r="O57" s="36"/>
      <c r="P57" s="34"/>
      <c r="Q57" s="51"/>
      <c r="R57" s="91"/>
    </row>
    <row r="58" spans="1:18" x14ac:dyDescent="0.25">
      <c r="A58" s="1"/>
      <c r="B58" s="1">
        <v>129</v>
      </c>
      <c r="C58" s="18" t="s">
        <v>143</v>
      </c>
      <c r="D58" s="12" t="s">
        <v>107</v>
      </c>
      <c r="E58" s="10" t="s">
        <v>66</v>
      </c>
      <c r="F58" s="33">
        <v>0.58888888888888891</v>
      </c>
      <c r="G58" s="33">
        <v>0.95763888888888893</v>
      </c>
      <c r="H58" s="3">
        <f t="shared" si="0"/>
        <v>0.36875000000000002</v>
      </c>
      <c r="I58" s="6"/>
      <c r="J58" s="39"/>
      <c r="K58" s="3">
        <v>3.472222222222222E-3</v>
      </c>
      <c r="L58" s="3">
        <f t="shared" si="1"/>
        <v>0.37222222222222223</v>
      </c>
      <c r="M58" s="4">
        <f t="shared" si="2"/>
        <v>0.375</v>
      </c>
      <c r="N58" s="50"/>
      <c r="O58" s="36"/>
      <c r="P58" s="34"/>
      <c r="Q58" s="51"/>
      <c r="R58" s="91"/>
    </row>
    <row r="59" spans="1:18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33"/>
      <c r="G59" s="33"/>
      <c r="H59" s="3">
        <f t="shared" si="0"/>
        <v>0</v>
      </c>
      <c r="I59" s="6"/>
      <c r="J59" s="39"/>
      <c r="K59" s="3">
        <v>3.472222222222222E-3</v>
      </c>
      <c r="L59" s="3">
        <f t="shared" si="1"/>
        <v>3.472222222222222E-3</v>
      </c>
      <c r="M59" s="4">
        <f t="shared" si="2"/>
        <v>0</v>
      </c>
      <c r="N59" s="50"/>
      <c r="O59" s="36"/>
      <c r="P59" s="34"/>
      <c r="Q59" s="51"/>
      <c r="R59" s="91"/>
    </row>
    <row r="60" spans="1:18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33">
        <v>0.68055555555555547</v>
      </c>
      <c r="G60" s="33">
        <v>0.95763888888888893</v>
      </c>
      <c r="H60" s="3">
        <f t="shared" si="0"/>
        <v>0.27708333333333346</v>
      </c>
      <c r="I60" s="6"/>
      <c r="J60" s="39"/>
      <c r="K60" s="3">
        <v>3.472222222222222E-3</v>
      </c>
      <c r="L60" s="3">
        <f t="shared" si="1"/>
        <v>0.28055555555555567</v>
      </c>
      <c r="M60" s="4">
        <f t="shared" si="2"/>
        <v>0.29166666666666663</v>
      </c>
      <c r="N60" s="50"/>
      <c r="O60" s="36"/>
      <c r="P60" s="34"/>
      <c r="Q60" s="51"/>
      <c r="R60" s="91"/>
    </row>
    <row r="61" spans="1:18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33">
        <v>0.65416666666666667</v>
      </c>
      <c r="G61" s="33">
        <v>0.99097222222222225</v>
      </c>
      <c r="H61" s="3">
        <f t="shared" si="0"/>
        <v>0.33680555555555558</v>
      </c>
      <c r="I61" s="6"/>
      <c r="J61" s="39"/>
      <c r="K61" s="3">
        <v>3.472222222222222E-3</v>
      </c>
      <c r="L61" s="3">
        <f t="shared" si="1"/>
        <v>0.34027777777777779</v>
      </c>
      <c r="M61" s="4">
        <f t="shared" si="2"/>
        <v>0.33333333333333331</v>
      </c>
      <c r="N61" s="50"/>
      <c r="O61" s="36"/>
      <c r="P61" s="34"/>
      <c r="Q61" s="51"/>
      <c r="R61" s="91"/>
    </row>
    <row r="62" spans="1:18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33">
        <v>0.73611111111111116</v>
      </c>
      <c r="G62" s="33">
        <v>3.9583333333333331E-2</v>
      </c>
      <c r="H62" s="3">
        <f t="shared" si="0"/>
        <v>0.30347222222222214</v>
      </c>
      <c r="I62" s="6"/>
      <c r="J62" s="39"/>
      <c r="K62" s="3">
        <v>3.472222222222222E-3</v>
      </c>
      <c r="L62" s="3">
        <f t="shared" si="1"/>
        <v>0.30694444444444435</v>
      </c>
      <c r="M62" s="4">
        <f t="shared" si="2"/>
        <v>0.29166666666666663</v>
      </c>
      <c r="N62" s="50"/>
      <c r="O62" s="36"/>
      <c r="P62" s="34"/>
      <c r="Q62" s="51"/>
      <c r="R62" s="91"/>
    </row>
    <row r="63" spans="1:18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33">
        <v>0.63680555555555551</v>
      </c>
      <c r="G63" s="33">
        <v>0.97013888888888899</v>
      </c>
      <c r="H63" s="3">
        <f t="shared" si="0"/>
        <v>0.33333333333333348</v>
      </c>
      <c r="I63" s="6"/>
      <c r="J63" s="39"/>
      <c r="K63" s="3">
        <v>3.472222222222222E-3</v>
      </c>
      <c r="L63" s="3">
        <f t="shared" si="1"/>
        <v>0.33680555555555569</v>
      </c>
      <c r="M63" s="4">
        <f t="shared" si="2"/>
        <v>0.33333333333333331</v>
      </c>
      <c r="N63" s="50"/>
      <c r="O63" s="36"/>
      <c r="P63" s="34"/>
      <c r="Q63" s="51"/>
      <c r="R63" s="91"/>
    </row>
    <row r="64" spans="1:18" x14ac:dyDescent="0.25">
      <c r="A64" s="1">
        <v>59</v>
      </c>
      <c r="B64" s="7">
        <v>225</v>
      </c>
      <c r="C64" s="16" t="s">
        <v>64</v>
      </c>
      <c r="D64" s="12" t="s">
        <v>107</v>
      </c>
      <c r="E64" s="10" t="s">
        <v>133</v>
      </c>
      <c r="F64" s="33"/>
      <c r="G64" s="33"/>
      <c r="H64" s="3">
        <f t="shared" ref="H64:H65" si="3">G64-F64+(G64&lt;F64)</f>
        <v>0</v>
      </c>
      <c r="I64" s="6"/>
      <c r="J64" s="39"/>
      <c r="K64" s="3">
        <v>3.472222222222222E-3</v>
      </c>
      <c r="L64" s="3">
        <f t="shared" ref="L64:L65" si="4">H64+K64</f>
        <v>3.472222222222222E-3</v>
      </c>
      <c r="M64" s="4">
        <f t="shared" ref="M64:M65" si="5">MROUND(L64,"1:00")</f>
        <v>0</v>
      </c>
      <c r="N64" s="50"/>
      <c r="O64" s="36"/>
      <c r="P64" s="34"/>
      <c r="Q64" s="51"/>
      <c r="R64" s="91"/>
    </row>
    <row r="65" spans="1:18" x14ac:dyDescent="0.25">
      <c r="A65" s="1"/>
      <c r="B65" s="7">
        <v>4</v>
      </c>
      <c r="C65" s="16" t="s">
        <v>150</v>
      </c>
      <c r="D65" s="11" t="s">
        <v>108</v>
      </c>
      <c r="E65" s="10" t="s">
        <v>149</v>
      </c>
      <c r="F65" s="33"/>
      <c r="G65" s="33"/>
      <c r="H65" s="3">
        <f t="shared" si="3"/>
        <v>0</v>
      </c>
      <c r="I65" s="6"/>
      <c r="J65" s="39"/>
      <c r="K65" s="3">
        <v>3.472222222222222E-3</v>
      </c>
      <c r="L65" s="3">
        <f t="shared" si="4"/>
        <v>3.472222222222222E-3</v>
      </c>
      <c r="M65" s="4">
        <f t="shared" si="5"/>
        <v>0</v>
      </c>
      <c r="N65" s="50"/>
      <c r="O65" s="36"/>
      <c r="P65" s="34"/>
      <c r="Q65" s="51"/>
      <c r="R65" s="91"/>
    </row>
    <row r="66" spans="1:18" x14ac:dyDescent="0.25">
      <c r="A66" s="1"/>
      <c r="B66" s="7">
        <v>2</v>
      </c>
      <c r="C66" s="90" t="s">
        <v>146</v>
      </c>
      <c r="D66" s="11" t="s">
        <v>108</v>
      </c>
      <c r="E66" s="10" t="s">
        <v>147</v>
      </c>
      <c r="F66" s="33"/>
      <c r="G66" s="33"/>
      <c r="H66" s="3">
        <f t="shared" si="0"/>
        <v>0</v>
      </c>
      <c r="I66" s="6"/>
      <c r="J66" s="39"/>
      <c r="K66" s="3">
        <v>3.472222222222222E-3</v>
      </c>
      <c r="L66" s="3">
        <f t="shared" si="1"/>
        <v>3.472222222222222E-3</v>
      </c>
      <c r="M66" s="4">
        <f t="shared" si="2"/>
        <v>0</v>
      </c>
      <c r="N66" s="50"/>
      <c r="O66" s="36"/>
      <c r="P66" s="34"/>
      <c r="Q66" s="51"/>
      <c r="R66" s="91"/>
    </row>
    <row r="67" spans="1:18" x14ac:dyDescent="0.25">
      <c r="A67" s="1">
        <v>60</v>
      </c>
      <c r="B67" s="1">
        <v>127</v>
      </c>
      <c r="C67" s="19" t="s">
        <v>70</v>
      </c>
      <c r="D67" s="12" t="s">
        <v>107</v>
      </c>
      <c r="E67" s="10" t="s">
        <v>69</v>
      </c>
      <c r="F67" s="33">
        <v>0.61736111111111114</v>
      </c>
      <c r="G67" s="33">
        <v>0.88263888888888886</v>
      </c>
      <c r="H67" s="3">
        <f t="shared" si="0"/>
        <v>0.26527777777777772</v>
      </c>
      <c r="I67" s="6"/>
      <c r="J67" s="39"/>
      <c r="K67" s="3">
        <v>3.472222222222222E-3</v>
      </c>
      <c r="L67" s="3">
        <f t="shared" si="1"/>
        <v>0.26874999999999993</v>
      </c>
      <c r="M67" s="4">
        <f t="shared" si="2"/>
        <v>0.25</v>
      </c>
      <c r="N67" s="50"/>
      <c r="O67" s="36"/>
      <c r="P67" s="34"/>
      <c r="Q67" s="51"/>
      <c r="R67" s="91"/>
    </row>
    <row r="68" spans="1:18" x14ac:dyDescent="0.25">
      <c r="A68" s="1">
        <v>61</v>
      </c>
      <c r="B68" s="1">
        <v>198</v>
      </c>
      <c r="C68" s="19" t="s">
        <v>71</v>
      </c>
      <c r="D68" s="11" t="s">
        <v>108</v>
      </c>
      <c r="E68" s="10" t="s">
        <v>69</v>
      </c>
      <c r="F68" s="33">
        <v>0.52361111111111114</v>
      </c>
      <c r="G68" s="33">
        <v>0.97569444444444453</v>
      </c>
      <c r="H68" s="3">
        <f t="shared" si="0"/>
        <v>0.45208333333333339</v>
      </c>
      <c r="I68" s="6"/>
      <c r="J68" s="39"/>
      <c r="K68" s="3">
        <v>3.472222222222222E-3</v>
      </c>
      <c r="L68" s="3">
        <f t="shared" si="1"/>
        <v>0.4555555555555556</v>
      </c>
      <c r="M68" s="4">
        <f t="shared" si="2"/>
        <v>0.45833333333333331</v>
      </c>
      <c r="N68" s="50"/>
      <c r="O68" s="36"/>
      <c r="P68" s="34"/>
      <c r="Q68" s="51"/>
      <c r="R68" s="91"/>
    </row>
    <row r="69" spans="1:18" x14ac:dyDescent="0.25">
      <c r="A69" s="1">
        <v>62</v>
      </c>
      <c r="B69" s="1">
        <v>136</v>
      </c>
      <c r="C69" s="19" t="s">
        <v>72</v>
      </c>
      <c r="D69" s="11" t="s">
        <v>108</v>
      </c>
      <c r="E69" s="10" t="s">
        <v>105</v>
      </c>
      <c r="F69" s="33">
        <v>0.61041666666666672</v>
      </c>
      <c r="G69" s="33">
        <v>0.97916666666666663</v>
      </c>
      <c r="H69" s="3">
        <f t="shared" si="0"/>
        <v>0.36874999999999991</v>
      </c>
      <c r="I69" s="6"/>
      <c r="J69" s="39"/>
      <c r="K69" s="3">
        <v>3.4722222222222199E-3</v>
      </c>
      <c r="L69" s="3">
        <f t="shared" si="1"/>
        <v>0.37222222222222212</v>
      </c>
      <c r="M69" s="4">
        <f t="shared" si="2"/>
        <v>0.375</v>
      </c>
      <c r="N69" s="50"/>
      <c r="O69" s="36"/>
      <c r="P69" s="34"/>
      <c r="Q69" s="51"/>
      <c r="R69" s="91"/>
    </row>
    <row r="70" spans="1:18" x14ac:dyDescent="0.25">
      <c r="A70" s="1">
        <v>63</v>
      </c>
      <c r="B70" s="1">
        <v>95</v>
      </c>
      <c r="C70" s="19" t="s">
        <v>73</v>
      </c>
      <c r="D70" s="11" t="s">
        <v>108</v>
      </c>
      <c r="E70" s="10" t="s">
        <v>117</v>
      </c>
      <c r="F70" s="33">
        <v>0.5</v>
      </c>
      <c r="G70" s="33">
        <v>0.9159722222222223</v>
      </c>
      <c r="H70" s="3">
        <f t="shared" si="0"/>
        <v>0.4159722222222223</v>
      </c>
      <c r="I70" s="6"/>
      <c r="J70" s="39"/>
      <c r="K70" s="3">
        <v>3.4722222222222199E-3</v>
      </c>
      <c r="L70" s="3">
        <f t="shared" ref="L70:L71" si="6">H70+K70</f>
        <v>0.41944444444444451</v>
      </c>
      <c r="M70" s="4">
        <f t="shared" ref="M70:M71" si="7">MROUND(L70,"1:00")</f>
        <v>0.41666666666666663</v>
      </c>
      <c r="N70" s="50"/>
      <c r="O70" s="36"/>
      <c r="P70" s="34"/>
      <c r="Q70" s="51"/>
      <c r="R70" s="91"/>
    </row>
    <row r="71" spans="1:18" x14ac:dyDescent="0.25">
      <c r="A71" s="1"/>
      <c r="B71" s="1">
        <v>140</v>
      </c>
      <c r="C71" s="19" t="s">
        <v>154</v>
      </c>
      <c r="D71" s="11" t="s">
        <v>108</v>
      </c>
      <c r="E71" s="10" t="s">
        <v>117</v>
      </c>
      <c r="F71" s="33">
        <v>0.46527777777777773</v>
      </c>
      <c r="G71" s="33">
        <v>0.84027777777777779</v>
      </c>
      <c r="H71" s="3">
        <f t="shared" si="0"/>
        <v>0.37500000000000006</v>
      </c>
      <c r="I71" s="6"/>
      <c r="J71" s="39"/>
      <c r="K71" s="3">
        <v>3.4722222222222199E-3</v>
      </c>
      <c r="L71" s="3">
        <f t="shared" si="6"/>
        <v>0.37847222222222227</v>
      </c>
      <c r="M71" s="4">
        <f t="shared" si="7"/>
        <v>0.375</v>
      </c>
      <c r="N71" s="50"/>
      <c r="O71" s="36"/>
      <c r="P71" s="34"/>
      <c r="Q71" s="51"/>
      <c r="R71" s="91"/>
    </row>
    <row r="72" spans="1:18" x14ac:dyDescent="0.25">
      <c r="A72" s="1">
        <v>65</v>
      </c>
      <c r="B72" s="7">
        <v>10</v>
      </c>
      <c r="C72" s="16" t="s">
        <v>74</v>
      </c>
      <c r="D72" s="11" t="s">
        <v>108</v>
      </c>
      <c r="E72" s="10" t="s">
        <v>106</v>
      </c>
      <c r="F72" s="6"/>
      <c r="G72" s="6"/>
      <c r="H72" s="3">
        <f t="shared" si="0"/>
        <v>0</v>
      </c>
      <c r="I72" s="6"/>
      <c r="J72" s="39"/>
      <c r="K72" s="3">
        <v>3.472222222222222E-3</v>
      </c>
      <c r="L72" s="3">
        <f t="shared" si="1"/>
        <v>3.472222222222222E-3</v>
      </c>
      <c r="M72" s="4">
        <f t="shared" si="2"/>
        <v>0</v>
      </c>
      <c r="N72" s="50"/>
      <c r="O72" s="36"/>
      <c r="P72" s="34"/>
      <c r="Q72" s="51"/>
      <c r="R72" s="91"/>
    </row>
    <row r="73" spans="1:18" x14ac:dyDescent="0.25">
      <c r="A73" s="1">
        <v>66</v>
      </c>
      <c r="B73" s="7">
        <v>34</v>
      </c>
      <c r="C73" s="16" t="s">
        <v>75</v>
      </c>
      <c r="D73" s="11" t="s">
        <v>108</v>
      </c>
      <c r="E73" s="10" t="s">
        <v>106</v>
      </c>
      <c r="F73" s="6"/>
      <c r="G73" s="6"/>
      <c r="H73" s="3">
        <f t="shared" si="0"/>
        <v>0</v>
      </c>
      <c r="I73" s="6"/>
      <c r="J73" s="39"/>
      <c r="K73" s="3">
        <v>3.472222222222222E-3</v>
      </c>
      <c r="L73" s="3">
        <f t="shared" si="1"/>
        <v>3.472222222222222E-3</v>
      </c>
      <c r="M73" s="4">
        <f t="shared" si="2"/>
        <v>0</v>
      </c>
      <c r="N73" s="50"/>
      <c r="O73" s="36"/>
      <c r="P73" s="34"/>
      <c r="Q73" s="51"/>
      <c r="R73" s="91"/>
    </row>
    <row r="74" spans="1:18" x14ac:dyDescent="0.25">
      <c r="A74" s="1">
        <v>67</v>
      </c>
      <c r="B74" s="7">
        <v>32</v>
      </c>
      <c r="C74" s="16" t="s">
        <v>76</v>
      </c>
      <c r="D74" s="11" t="s">
        <v>108</v>
      </c>
      <c r="E74" s="10" t="s">
        <v>106</v>
      </c>
      <c r="F74" s="6"/>
      <c r="G74" s="6"/>
      <c r="H74" s="3">
        <f t="shared" si="0"/>
        <v>0</v>
      </c>
      <c r="I74" s="6"/>
      <c r="J74" s="39"/>
      <c r="K74" s="3">
        <v>3.472222222222222E-3</v>
      </c>
      <c r="L74" s="3">
        <f t="shared" si="1"/>
        <v>3.472222222222222E-3</v>
      </c>
      <c r="M74" s="4">
        <f t="shared" si="2"/>
        <v>0</v>
      </c>
      <c r="N74" s="50"/>
      <c r="O74" s="36"/>
      <c r="P74" s="34"/>
      <c r="Q74" s="51"/>
      <c r="R74" s="91"/>
    </row>
    <row r="75" spans="1:18" x14ac:dyDescent="0.25">
      <c r="A75" s="1">
        <v>68</v>
      </c>
      <c r="B75" s="7">
        <v>12</v>
      </c>
      <c r="C75" s="16" t="s">
        <v>77</v>
      </c>
      <c r="D75" s="11" t="s">
        <v>108</v>
      </c>
      <c r="E75" s="10" t="s">
        <v>106</v>
      </c>
      <c r="F75" s="6"/>
      <c r="G75" s="6"/>
      <c r="H75" s="3">
        <f t="shared" ref="H75:H111" si="8">G75-F75+(G75&lt;F75)</f>
        <v>0</v>
      </c>
      <c r="I75" s="6"/>
      <c r="J75" s="39"/>
      <c r="K75" s="3">
        <v>3.472222222222222E-3</v>
      </c>
      <c r="L75" s="3">
        <f t="shared" ref="L75:L111" si="9">H75+K75</f>
        <v>3.472222222222222E-3</v>
      </c>
      <c r="M75" s="4">
        <f t="shared" si="2"/>
        <v>0</v>
      </c>
      <c r="N75" s="50"/>
      <c r="O75" s="36"/>
      <c r="P75" s="34"/>
      <c r="Q75" s="51"/>
      <c r="R75" s="91"/>
    </row>
    <row r="76" spans="1:18" x14ac:dyDescent="0.25">
      <c r="A76" s="1">
        <v>69</v>
      </c>
      <c r="B76" s="7">
        <v>38</v>
      </c>
      <c r="C76" s="16" t="s">
        <v>78</v>
      </c>
      <c r="D76" s="11" t="s">
        <v>108</v>
      </c>
      <c r="E76" s="10" t="s">
        <v>106</v>
      </c>
      <c r="F76" s="6"/>
      <c r="G76" s="6"/>
      <c r="H76" s="3">
        <f t="shared" si="8"/>
        <v>0</v>
      </c>
      <c r="I76" s="6"/>
      <c r="J76" s="39"/>
      <c r="K76" s="3">
        <v>3.472222222222222E-3</v>
      </c>
      <c r="L76" s="3">
        <f t="shared" si="9"/>
        <v>3.472222222222222E-3</v>
      </c>
      <c r="M76" s="4">
        <f t="shared" ref="M76:M111" si="10">MROUND(L76,"1:00")</f>
        <v>0</v>
      </c>
      <c r="N76" s="50"/>
      <c r="O76" s="36"/>
      <c r="P76" s="34"/>
      <c r="Q76" s="51"/>
      <c r="R76" s="91"/>
    </row>
    <row r="77" spans="1:18" x14ac:dyDescent="0.25">
      <c r="A77" s="1">
        <v>70</v>
      </c>
      <c r="B77" s="7">
        <v>43</v>
      </c>
      <c r="C77" s="16" t="s">
        <v>79</v>
      </c>
      <c r="D77" s="11" t="s">
        <v>108</v>
      </c>
      <c r="E77" s="10" t="s">
        <v>106</v>
      </c>
      <c r="F77" s="6"/>
      <c r="G77" s="6"/>
      <c r="H77" s="3">
        <f t="shared" si="8"/>
        <v>0</v>
      </c>
      <c r="I77" s="6"/>
      <c r="J77" s="39"/>
      <c r="K77" s="3">
        <v>3.472222222222222E-3</v>
      </c>
      <c r="L77" s="3">
        <f t="shared" si="9"/>
        <v>3.472222222222222E-3</v>
      </c>
      <c r="M77" s="4">
        <f t="shared" si="10"/>
        <v>0</v>
      </c>
      <c r="N77" s="50"/>
      <c r="O77" s="36"/>
      <c r="P77" s="34"/>
      <c r="Q77" s="51"/>
      <c r="R77" s="91"/>
    </row>
    <row r="78" spans="1:18" x14ac:dyDescent="0.25">
      <c r="A78" s="1">
        <v>71</v>
      </c>
      <c r="B78" s="7">
        <v>40</v>
      </c>
      <c r="C78" s="16" t="s">
        <v>80</v>
      </c>
      <c r="D78" s="11" t="s">
        <v>108</v>
      </c>
      <c r="E78" s="10" t="s">
        <v>106</v>
      </c>
      <c r="F78" s="6"/>
      <c r="G78" s="6"/>
      <c r="H78" s="3">
        <f t="shared" si="8"/>
        <v>0</v>
      </c>
      <c r="I78" s="6"/>
      <c r="J78" s="39"/>
      <c r="K78" s="3">
        <v>3.472222222222222E-3</v>
      </c>
      <c r="L78" s="3">
        <f t="shared" si="9"/>
        <v>3.472222222222222E-3</v>
      </c>
      <c r="M78" s="4">
        <f t="shared" si="10"/>
        <v>0</v>
      </c>
      <c r="N78" s="50"/>
      <c r="O78" s="36"/>
      <c r="P78" s="34"/>
      <c r="Q78" s="51"/>
      <c r="R78" s="91"/>
    </row>
    <row r="79" spans="1:18" x14ac:dyDescent="0.25">
      <c r="A79" s="1">
        <v>72</v>
      </c>
      <c r="B79" s="7">
        <v>104</v>
      </c>
      <c r="C79" s="16" t="s">
        <v>81</v>
      </c>
      <c r="D79" s="11" t="s">
        <v>108</v>
      </c>
      <c r="E79" s="10" t="s">
        <v>106</v>
      </c>
      <c r="F79" s="6"/>
      <c r="G79" s="6"/>
      <c r="H79" s="3">
        <f t="shared" si="8"/>
        <v>0</v>
      </c>
      <c r="I79" s="6"/>
      <c r="J79" s="39"/>
      <c r="K79" s="3">
        <v>3.472222222222222E-3</v>
      </c>
      <c r="L79" s="3">
        <f t="shared" si="9"/>
        <v>3.472222222222222E-3</v>
      </c>
      <c r="M79" s="4">
        <f t="shared" si="10"/>
        <v>0</v>
      </c>
      <c r="N79" s="50"/>
      <c r="O79" s="36"/>
      <c r="P79" s="34"/>
      <c r="Q79" s="51"/>
      <c r="R79" s="91"/>
    </row>
    <row r="80" spans="1:18" x14ac:dyDescent="0.25">
      <c r="A80" s="1">
        <v>73</v>
      </c>
      <c r="B80" s="5">
        <v>165</v>
      </c>
      <c r="C80" s="20" t="s">
        <v>82</v>
      </c>
      <c r="D80" s="11" t="s">
        <v>108</v>
      </c>
      <c r="E80" s="10" t="s">
        <v>106</v>
      </c>
      <c r="F80" s="6"/>
      <c r="G80" s="6"/>
      <c r="H80" s="3">
        <f t="shared" si="8"/>
        <v>0</v>
      </c>
      <c r="I80" s="6"/>
      <c r="J80" s="39"/>
      <c r="K80" s="3">
        <v>3.472222222222222E-3</v>
      </c>
      <c r="L80" s="3">
        <f t="shared" si="9"/>
        <v>3.472222222222222E-3</v>
      </c>
      <c r="M80" s="4">
        <f t="shared" si="10"/>
        <v>0</v>
      </c>
      <c r="N80" s="50"/>
      <c r="O80" s="36"/>
      <c r="P80" s="34"/>
      <c r="Q80" s="51"/>
      <c r="R80" s="91"/>
    </row>
    <row r="81" spans="1:18" x14ac:dyDescent="0.25">
      <c r="A81" s="1">
        <v>74</v>
      </c>
      <c r="B81" s="7">
        <v>116</v>
      </c>
      <c r="C81" s="16" t="s">
        <v>83</v>
      </c>
      <c r="D81" s="11" t="s">
        <v>108</v>
      </c>
      <c r="E81" s="10" t="s">
        <v>106</v>
      </c>
      <c r="F81" s="6"/>
      <c r="G81" s="6"/>
      <c r="H81" s="3">
        <f t="shared" si="8"/>
        <v>0</v>
      </c>
      <c r="I81" s="6"/>
      <c r="J81" s="39"/>
      <c r="K81" s="3">
        <v>3.472222222222222E-3</v>
      </c>
      <c r="L81" s="3">
        <f t="shared" si="9"/>
        <v>3.472222222222222E-3</v>
      </c>
      <c r="M81" s="4">
        <f t="shared" si="10"/>
        <v>0</v>
      </c>
      <c r="N81" s="50"/>
      <c r="O81" s="36"/>
      <c r="P81" s="34"/>
      <c r="Q81" s="51"/>
      <c r="R81" s="91"/>
    </row>
    <row r="82" spans="1:18" x14ac:dyDescent="0.25">
      <c r="A82" s="1">
        <v>75</v>
      </c>
      <c r="B82" s="7">
        <v>3</v>
      </c>
      <c r="C82" s="16" t="s">
        <v>84</v>
      </c>
      <c r="D82" s="11" t="s">
        <v>108</v>
      </c>
      <c r="E82" s="10" t="s">
        <v>106</v>
      </c>
      <c r="F82" s="6"/>
      <c r="G82" s="6"/>
      <c r="H82" s="3">
        <f t="shared" si="8"/>
        <v>0</v>
      </c>
      <c r="I82" s="6"/>
      <c r="J82" s="39"/>
      <c r="K82" s="3">
        <v>3.472222222222222E-3</v>
      </c>
      <c r="L82" s="3">
        <f t="shared" si="9"/>
        <v>3.472222222222222E-3</v>
      </c>
      <c r="M82" s="4">
        <f t="shared" si="10"/>
        <v>0</v>
      </c>
      <c r="N82" s="50"/>
      <c r="O82" s="36"/>
      <c r="P82" s="34"/>
      <c r="Q82" s="51"/>
      <c r="R82" s="91"/>
    </row>
    <row r="83" spans="1:18" x14ac:dyDescent="0.25">
      <c r="A83" s="1">
        <v>76</v>
      </c>
      <c r="B83" s="7">
        <v>39</v>
      </c>
      <c r="C83" s="16" t="s">
        <v>85</v>
      </c>
      <c r="D83" s="11" t="s">
        <v>108</v>
      </c>
      <c r="E83" s="10" t="s">
        <v>106</v>
      </c>
      <c r="F83" s="6"/>
      <c r="G83" s="6"/>
      <c r="H83" s="3">
        <f t="shared" si="8"/>
        <v>0</v>
      </c>
      <c r="I83" s="6"/>
      <c r="J83" s="39"/>
      <c r="K83" s="3">
        <v>3.472222222222222E-3</v>
      </c>
      <c r="L83" s="3">
        <f t="shared" si="9"/>
        <v>3.472222222222222E-3</v>
      </c>
      <c r="M83" s="4">
        <f t="shared" si="10"/>
        <v>0</v>
      </c>
      <c r="N83" s="50"/>
      <c r="O83" s="36"/>
      <c r="P83" s="34"/>
      <c r="Q83" s="51"/>
      <c r="R83" s="91"/>
    </row>
    <row r="84" spans="1:18" x14ac:dyDescent="0.25">
      <c r="A84" s="1">
        <v>77</v>
      </c>
      <c r="B84" s="7">
        <v>300</v>
      </c>
      <c r="C84" s="16" t="s">
        <v>86</v>
      </c>
      <c r="D84" s="11" t="s">
        <v>108</v>
      </c>
      <c r="E84" s="10" t="s">
        <v>106</v>
      </c>
      <c r="F84" s="6"/>
      <c r="G84" s="6"/>
      <c r="H84" s="3">
        <f t="shared" si="8"/>
        <v>0</v>
      </c>
      <c r="I84" s="6"/>
      <c r="J84" s="39"/>
      <c r="K84" s="3">
        <v>3.472222222222222E-3</v>
      </c>
      <c r="L84" s="3">
        <f t="shared" si="9"/>
        <v>3.472222222222222E-3</v>
      </c>
      <c r="M84" s="4">
        <f t="shared" si="10"/>
        <v>0</v>
      </c>
      <c r="N84" s="50"/>
      <c r="O84" s="36"/>
      <c r="P84" s="34"/>
      <c r="Q84" s="51"/>
      <c r="R84" s="91"/>
    </row>
    <row r="85" spans="1:18" x14ac:dyDescent="0.25">
      <c r="A85" s="1">
        <v>78</v>
      </c>
      <c r="B85" s="7">
        <v>147</v>
      </c>
      <c r="C85" s="16" t="s">
        <v>87</v>
      </c>
      <c r="D85" s="11" t="s">
        <v>108</v>
      </c>
      <c r="E85" s="10" t="s">
        <v>106</v>
      </c>
      <c r="F85" s="6"/>
      <c r="G85" s="6"/>
      <c r="H85" s="3">
        <f t="shared" si="8"/>
        <v>0</v>
      </c>
      <c r="I85" s="6"/>
      <c r="J85" s="39"/>
      <c r="K85" s="3">
        <v>3.472222222222222E-3</v>
      </c>
      <c r="L85" s="3">
        <f t="shared" si="9"/>
        <v>3.472222222222222E-3</v>
      </c>
      <c r="M85" s="4">
        <f t="shared" si="10"/>
        <v>0</v>
      </c>
      <c r="N85" s="50"/>
      <c r="O85" s="36"/>
      <c r="P85" s="34"/>
      <c r="Q85" s="51"/>
      <c r="R85" s="91"/>
    </row>
    <row r="86" spans="1:18" x14ac:dyDescent="0.25">
      <c r="A86" s="1">
        <v>79</v>
      </c>
      <c r="B86" s="7">
        <v>134</v>
      </c>
      <c r="C86" s="16" t="s">
        <v>88</v>
      </c>
      <c r="D86" s="11" t="s">
        <v>108</v>
      </c>
      <c r="E86" s="10" t="s">
        <v>106</v>
      </c>
      <c r="F86" s="6"/>
      <c r="G86" s="6"/>
      <c r="H86" s="3">
        <f t="shared" si="8"/>
        <v>0</v>
      </c>
      <c r="I86" s="6"/>
      <c r="J86" s="39"/>
      <c r="K86" s="3">
        <v>3.472222222222222E-3</v>
      </c>
      <c r="L86" s="3">
        <f t="shared" si="9"/>
        <v>3.472222222222222E-3</v>
      </c>
      <c r="M86" s="4">
        <f t="shared" si="10"/>
        <v>0</v>
      </c>
      <c r="N86" s="50"/>
      <c r="O86" s="36"/>
      <c r="P86" s="34"/>
      <c r="Q86" s="51"/>
      <c r="R86" s="91"/>
    </row>
    <row r="87" spans="1:18" x14ac:dyDescent="0.25">
      <c r="A87" s="1">
        <v>80</v>
      </c>
      <c r="B87" s="7">
        <v>141</v>
      </c>
      <c r="C87" s="16" t="s">
        <v>89</v>
      </c>
      <c r="D87" s="11" t="s">
        <v>108</v>
      </c>
      <c r="E87" s="10" t="s">
        <v>106</v>
      </c>
      <c r="F87" s="6"/>
      <c r="G87" s="6"/>
      <c r="H87" s="3">
        <f t="shared" si="8"/>
        <v>0</v>
      </c>
      <c r="I87" s="6"/>
      <c r="J87" s="39"/>
      <c r="K87" s="3">
        <v>3.472222222222222E-3</v>
      </c>
      <c r="L87" s="3">
        <f t="shared" si="9"/>
        <v>3.472222222222222E-3</v>
      </c>
      <c r="M87" s="4">
        <f t="shared" si="10"/>
        <v>0</v>
      </c>
      <c r="N87" s="50"/>
      <c r="O87" s="36"/>
      <c r="P87" s="34"/>
      <c r="Q87" s="51"/>
      <c r="R87" s="91"/>
    </row>
    <row r="88" spans="1:18" x14ac:dyDescent="0.25">
      <c r="A88" s="1">
        <v>81</v>
      </c>
      <c r="B88" s="7">
        <v>133</v>
      </c>
      <c r="C88" s="16" t="s">
        <v>90</v>
      </c>
      <c r="D88" s="11" t="s">
        <v>108</v>
      </c>
      <c r="E88" s="10" t="s">
        <v>106</v>
      </c>
      <c r="F88" s="6"/>
      <c r="G88" s="6"/>
      <c r="H88" s="3">
        <f t="shared" si="8"/>
        <v>0</v>
      </c>
      <c r="I88" s="6"/>
      <c r="J88" s="39"/>
      <c r="K88" s="3">
        <v>3.472222222222222E-3</v>
      </c>
      <c r="L88" s="3">
        <f t="shared" si="9"/>
        <v>3.472222222222222E-3</v>
      </c>
      <c r="M88" s="4">
        <f t="shared" si="10"/>
        <v>0</v>
      </c>
      <c r="N88" s="50"/>
      <c r="O88" s="36"/>
      <c r="P88" s="34"/>
      <c r="Q88" s="51"/>
      <c r="R88" s="91"/>
    </row>
    <row r="89" spans="1:18" x14ac:dyDescent="0.25">
      <c r="A89" s="1">
        <v>82</v>
      </c>
      <c r="B89" s="7">
        <v>132</v>
      </c>
      <c r="C89" s="16" t="s">
        <v>91</v>
      </c>
      <c r="D89" s="11" t="s">
        <v>108</v>
      </c>
      <c r="E89" s="10" t="s">
        <v>106</v>
      </c>
      <c r="F89" s="6"/>
      <c r="G89" s="6"/>
      <c r="H89" s="3">
        <f t="shared" si="8"/>
        <v>0</v>
      </c>
      <c r="I89" s="6"/>
      <c r="J89" s="39"/>
      <c r="K89" s="3">
        <v>3.472222222222222E-3</v>
      </c>
      <c r="L89" s="3">
        <f t="shared" si="9"/>
        <v>3.472222222222222E-3</v>
      </c>
      <c r="M89" s="4">
        <f t="shared" si="10"/>
        <v>0</v>
      </c>
      <c r="N89" s="50"/>
      <c r="O89" s="36"/>
      <c r="P89" s="34"/>
      <c r="Q89" s="51"/>
      <c r="R89" s="91"/>
    </row>
    <row r="90" spans="1:18" x14ac:dyDescent="0.25">
      <c r="A90" s="1">
        <v>83</v>
      </c>
      <c r="B90" s="7">
        <v>144</v>
      </c>
      <c r="C90" s="16" t="s">
        <v>92</v>
      </c>
      <c r="D90" s="11" t="s">
        <v>108</v>
      </c>
      <c r="E90" s="10" t="s">
        <v>106</v>
      </c>
      <c r="F90" s="6"/>
      <c r="G90" s="6"/>
      <c r="H90" s="3">
        <f t="shared" si="8"/>
        <v>0</v>
      </c>
      <c r="I90" s="6"/>
      <c r="J90" s="39"/>
      <c r="K90" s="3">
        <v>3.472222222222222E-3</v>
      </c>
      <c r="L90" s="3">
        <f t="shared" si="9"/>
        <v>3.472222222222222E-3</v>
      </c>
      <c r="M90" s="4">
        <f t="shared" si="10"/>
        <v>0</v>
      </c>
      <c r="N90" s="50"/>
      <c r="O90" s="36"/>
      <c r="P90" s="34"/>
      <c r="Q90" s="51"/>
      <c r="R90" s="91"/>
    </row>
    <row r="91" spans="1:18" x14ac:dyDescent="0.25">
      <c r="A91" s="1">
        <v>84</v>
      </c>
      <c r="B91" s="7">
        <v>148</v>
      </c>
      <c r="C91" s="16" t="s">
        <v>93</v>
      </c>
      <c r="D91" s="11" t="s">
        <v>108</v>
      </c>
      <c r="E91" s="10" t="s">
        <v>106</v>
      </c>
      <c r="F91" s="6"/>
      <c r="G91" s="6"/>
      <c r="H91" s="3">
        <f t="shared" si="8"/>
        <v>0</v>
      </c>
      <c r="I91" s="6"/>
      <c r="J91" s="39"/>
      <c r="K91" s="3">
        <v>3.472222222222222E-3</v>
      </c>
      <c r="L91" s="3">
        <f t="shared" si="9"/>
        <v>3.472222222222222E-3</v>
      </c>
      <c r="M91" s="4">
        <f t="shared" si="10"/>
        <v>0</v>
      </c>
      <c r="N91" s="50"/>
      <c r="O91" s="36"/>
      <c r="P91" s="34"/>
      <c r="Q91" s="51"/>
      <c r="R91" s="91"/>
    </row>
    <row r="92" spans="1:18" x14ac:dyDescent="0.25">
      <c r="A92" s="1">
        <v>85</v>
      </c>
      <c r="B92" s="7">
        <v>145</v>
      </c>
      <c r="C92" s="16" t="s">
        <v>94</v>
      </c>
      <c r="D92" s="11" t="s">
        <v>108</v>
      </c>
      <c r="E92" s="10" t="s">
        <v>106</v>
      </c>
      <c r="F92" s="6"/>
      <c r="G92" s="6"/>
      <c r="H92" s="3">
        <f t="shared" ref="H92:H96" si="11">G92-F92+(G92&lt;F92)</f>
        <v>0</v>
      </c>
      <c r="I92" s="6"/>
      <c r="J92" s="39"/>
      <c r="K92" s="3">
        <v>3.472222222222222E-3</v>
      </c>
      <c r="L92" s="3">
        <f t="shared" ref="L92:L96" si="12">H92+K92</f>
        <v>3.472222222222222E-3</v>
      </c>
      <c r="M92" s="4">
        <f t="shared" ref="M92:M96" si="13">MROUND(L92,"1:00")</f>
        <v>0</v>
      </c>
      <c r="N92" s="50"/>
      <c r="O92" s="36"/>
      <c r="P92" s="34"/>
      <c r="Q92" s="51"/>
      <c r="R92" s="91"/>
    </row>
    <row r="93" spans="1:18" x14ac:dyDescent="0.25">
      <c r="A93" s="1"/>
      <c r="B93" s="7"/>
      <c r="C93" s="16"/>
      <c r="D93" s="11"/>
      <c r="E93" s="10"/>
      <c r="F93" s="6"/>
      <c r="G93" s="6"/>
      <c r="H93" s="3">
        <f t="shared" si="11"/>
        <v>0</v>
      </c>
      <c r="I93" s="6"/>
      <c r="J93" s="39"/>
      <c r="K93" s="3">
        <v>3.472222222222222E-3</v>
      </c>
      <c r="L93" s="3">
        <f t="shared" si="12"/>
        <v>3.472222222222222E-3</v>
      </c>
      <c r="M93" s="4">
        <f t="shared" si="13"/>
        <v>0</v>
      </c>
      <c r="N93" s="50"/>
      <c r="O93" s="36"/>
      <c r="P93" s="34"/>
      <c r="Q93" s="51"/>
      <c r="R93" s="91"/>
    </row>
    <row r="94" spans="1:18" x14ac:dyDescent="0.25">
      <c r="A94" s="1"/>
      <c r="B94" s="7"/>
      <c r="C94" s="16"/>
      <c r="D94" s="11"/>
      <c r="E94" s="10"/>
      <c r="F94" s="6"/>
      <c r="G94" s="6"/>
      <c r="H94" s="3">
        <f t="shared" si="11"/>
        <v>0</v>
      </c>
      <c r="I94" s="6"/>
      <c r="J94" s="39"/>
      <c r="K94" s="3">
        <v>3.472222222222222E-3</v>
      </c>
      <c r="L94" s="3">
        <f t="shared" si="12"/>
        <v>3.472222222222222E-3</v>
      </c>
      <c r="M94" s="4">
        <f t="shared" si="13"/>
        <v>0</v>
      </c>
      <c r="N94" s="50"/>
      <c r="O94" s="36"/>
      <c r="P94" s="34"/>
      <c r="Q94" s="51"/>
      <c r="R94" s="91"/>
    </row>
    <row r="95" spans="1:18" x14ac:dyDescent="0.25">
      <c r="A95" s="1"/>
      <c r="B95" s="7"/>
      <c r="C95" s="16"/>
      <c r="D95" s="11"/>
      <c r="E95" s="10"/>
      <c r="F95" s="6"/>
      <c r="G95" s="6"/>
      <c r="H95" s="3">
        <f t="shared" si="11"/>
        <v>0</v>
      </c>
      <c r="I95" s="6"/>
      <c r="J95" s="39"/>
      <c r="K95" s="3">
        <v>3.472222222222222E-3</v>
      </c>
      <c r="L95" s="3">
        <f t="shared" si="12"/>
        <v>3.472222222222222E-3</v>
      </c>
      <c r="M95" s="4">
        <f t="shared" si="13"/>
        <v>0</v>
      </c>
      <c r="N95" s="50"/>
      <c r="O95" s="36"/>
      <c r="P95" s="34"/>
      <c r="Q95" s="51"/>
      <c r="R95" s="91"/>
    </row>
    <row r="96" spans="1:18" x14ac:dyDescent="0.25">
      <c r="A96" s="1"/>
      <c r="B96" s="7"/>
      <c r="C96" s="16"/>
      <c r="D96" s="11"/>
      <c r="E96" s="10"/>
      <c r="F96" s="6"/>
      <c r="G96" s="6"/>
      <c r="H96" s="3">
        <f t="shared" si="11"/>
        <v>0</v>
      </c>
      <c r="I96" s="6"/>
      <c r="J96" s="39"/>
      <c r="K96" s="3">
        <v>3.472222222222222E-3</v>
      </c>
      <c r="L96" s="3">
        <f t="shared" si="12"/>
        <v>3.472222222222222E-3</v>
      </c>
      <c r="M96" s="4">
        <f t="shared" si="13"/>
        <v>0</v>
      </c>
      <c r="N96" s="50"/>
      <c r="O96" s="36"/>
      <c r="P96" s="34"/>
      <c r="Q96" s="51"/>
      <c r="R96" s="91"/>
    </row>
    <row r="97" spans="1:18" x14ac:dyDescent="0.25">
      <c r="A97" s="1">
        <v>86</v>
      </c>
      <c r="B97" s="7">
        <v>14</v>
      </c>
      <c r="C97" s="16" t="s">
        <v>95</v>
      </c>
      <c r="D97" s="11" t="s">
        <v>108</v>
      </c>
      <c r="E97" s="10" t="s">
        <v>118</v>
      </c>
      <c r="F97" s="33">
        <v>0.62916666666666665</v>
      </c>
      <c r="G97" s="6">
        <v>0</v>
      </c>
      <c r="H97" s="3">
        <v>0</v>
      </c>
      <c r="I97" s="6" t="s">
        <v>151</v>
      </c>
      <c r="J97" s="39"/>
      <c r="K97" s="3">
        <v>3.472222222222222E-3</v>
      </c>
      <c r="L97" s="3">
        <f t="shared" si="9"/>
        <v>3.472222222222222E-3</v>
      </c>
      <c r="M97" s="4">
        <f t="shared" si="10"/>
        <v>0</v>
      </c>
      <c r="N97" s="50"/>
      <c r="O97" s="36"/>
      <c r="P97" s="34"/>
      <c r="Q97" s="51"/>
      <c r="R97" s="91"/>
    </row>
    <row r="98" spans="1:18" x14ac:dyDescent="0.25">
      <c r="A98" s="1">
        <v>87</v>
      </c>
      <c r="B98" s="5">
        <v>19</v>
      </c>
      <c r="C98" s="20" t="s">
        <v>96</v>
      </c>
      <c r="D98" s="11" t="s">
        <v>108</v>
      </c>
      <c r="E98" s="10" t="s">
        <v>118</v>
      </c>
      <c r="F98" s="33">
        <v>0.95972222222222225</v>
      </c>
      <c r="G98" s="33">
        <v>0.30902777777777779</v>
      </c>
      <c r="H98" s="3">
        <f t="shared" si="8"/>
        <v>0.34930555555555554</v>
      </c>
      <c r="I98" s="6"/>
      <c r="J98" s="39"/>
      <c r="K98" s="3">
        <v>3.472222222222222E-3</v>
      </c>
      <c r="L98" s="3">
        <f t="shared" si="9"/>
        <v>0.35277777777777775</v>
      </c>
      <c r="M98" s="4">
        <f t="shared" si="10"/>
        <v>0.33333333333333331</v>
      </c>
      <c r="N98" s="50"/>
      <c r="O98" s="36"/>
      <c r="P98" s="34"/>
      <c r="Q98" s="51"/>
      <c r="R98" s="91"/>
    </row>
    <row r="99" spans="1:18" x14ac:dyDescent="0.25">
      <c r="A99" s="1">
        <v>88</v>
      </c>
      <c r="B99" s="5">
        <v>21</v>
      </c>
      <c r="C99" s="20" t="s">
        <v>97</v>
      </c>
      <c r="D99" s="11" t="s">
        <v>108</v>
      </c>
      <c r="E99" s="10" t="s">
        <v>118</v>
      </c>
      <c r="F99" s="6"/>
      <c r="G99" s="6"/>
      <c r="H99" s="3">
        <f t="shared" si="8"/>
        <v>0</v>
      </c>
      <c r="I99" s="6"/>
      <c r="J99" s="39"/>
      <c r="K99" s="3">
        <v>3.472222222222222E-3</v>
      </c>
      <c r="L99" s="3">
        <f t="shared" si="9"/>
        <v>3.472222222222222E-3</v>
      </c>
      <c r="M99" s="4">
        <f t="shared" si="10"/>
        <v>0</v>
      </c>
      <c r="N99" s="50"/>
      <c r="O99" s="36"/>
      <c r="P99" s="34"/>
      <c r="Q99" s="51"/>
      <c r="R99" s="91"/>
    </row>
    <row r="100" spans="1:18" x14ac:dyDescent="0.25">
      <c r="A100" s="1">
        <v>89</v>
      </c>
      <c r="B100" s="5">
        <v>30</v>
      </c>
      <c r="C100" s="20" t="s">
        <v>98</v>
      </c>
      <c r="D100" s="11" t="s">
        <v>108</v>
      </c>
      <c r="E100" s="10" t="s">
        <v>118</v>
      </c>
      <c r="F100" s="6"/>
      <c r="G100" s="6"/>
      <c r="H100" s="3">
        <f t="shared" si="8"/>
        <v>0</v>
      </c>
      <c r="I100" s="6"/>
      <c r="J100" s="39"/>
      <c r="K100" s="3">
        <v>3.472222222222222E-3</v>
      </c>
      <c r="L100" s="3">
        <f t="shared" si="9"/>
        <v>3.472222222222222E-3</v>
      </c>
      <c r="M100" s="4">
        <f t="shared" si="10"/>
        <v>0</v>
      </c>
      <c r="N100" s="50"/>
      <c r="O100" s="36"/>
      <c r="P100" s="34"/>
      <c r="Q100" s="51"/>
      <c r="R100" s="91"/>
    </row>
    <row r="101" spans="1:18" x14ac:dyDescent="0.25">
      <c r="A101" s="1">
        <v>90</v>
      </c>
      <c r="B101" s="5">
        <v>197</v>
      </c>
      <c r="C101" s="20" t="s">
        <v>99</v>
      </c>
      <c r="D101" s="11" t="s">
        <v>108</v>
      </c>
      <c r="E101" s="10" t="s">
        <v>118</v>
      </c>
      <c r="F101" s="33">
        <v>0.30069444444444443</v>
      </c>
      <c r="G101" s="33">
        <v>0.63263888888888886</v>
      </c>
      <c r="H101" s="3">
        <f t="shared" si="8"/>
        <v>0.33194444444444443</v>
      </c>
      <c r="I101" s="6"/>
      <c r="J101" s="39"/>
      <c r="K101" s="3">
        <v>3.472222222222222E-3</v>
      </c>
      <c r="L101" s="3">
        <f t="shared" si="9"/>
        <v>0.33541666666666664</v>
      </c>
      <c r="M101" s="4">
        <f t="shared" si="10"/>
        <v>0.33333333333333331</v>
      </c>
      <c r="N101" s="50"/>
      <c r="O101" s="36"/>
      <c r="P101" s="34"/>
      <c r="Q101" s="51"/>
      <c r="R101" s="91"/>
    </row>
    <row r="102" spans="1:18" x14ac:dyDescent="0.25">
      <c r="A102" s="1">
        <v>91</v>
      </c>
      <c r="B102" s="5">
        <v>17</v>
      </c>
      <c r="C102" s="20" t="s">
        <v>100</v>
      </c>
      <c r="D102" s="11" t="s">
        <v>108</v>
      </c>
      <c r="E102" s="10" t="s">
        <v>118</v>
      </c>
      <c r="F102" s="6"/>
      <c r="G102" s="6"/>
      <c r="H102" s="3">
        <f t="shared" si="8"/>
        <v>0</v>
      </c>
      <c r="I102" s="6"/>
      <c r="J102" s="39"/>
      <c r="K102" s="3">
        <v>3.472222222222222E-3</v>
      </c>
      <c r="L102" s="3">
        <f t="shared" si="9"/>
        <v>3.472222222222222E-3</v>
      </c>
      <c r="M102" s="4">
        <f t="shared" si="10"/>
        <v>0</v>
      </c>
      <c r="N102" s="50"/>
      <c r="O102" s="36"/>
      <c r="P102" s="34"/>
      <c r="Q102" s="51"/>
      <c r="R102" s="91"/>
    </row>
    <row r="103" spans="1:18" x14ac:dyDescent="0.25">
      <c r="A103" s="1">
        <v>92</v>
      </c>
      <c r="B103" s="5">
        <v>23</v>
      </c>
      <c r="C103" s="20" t="s">
        <v>101</v>
      </c>
      <c r="D103" s="11" t="s">
        <v>108</v>
      </c>
      <c r="E103" s="10" t="s">
        <v>118</v>
      </c>
      <c r="F103" s="33">
        <v>0.31666666666666665</v>
      </c>
      <c r="G103" s="33">
        <v>0.63263888888888886</v>
      </c>
      <c r="H103" s="3">
        <f t="shared" si="8"/>
        <v>0.31597222222222221</v>
      </c>
      <c r="I103" s="6"/>
      <c r="J103" s="39"/>
      <c r="K103" s="3">
        <v>3.472222222222222E-3</v>
      </c>
      <c r="L103" s="3">
        <f t="shared" si="9"/>
        <v>0.31944444444444442</v>
      </c>
      <c r="M103" s="4">
        <f t="shared" si="10"/>
        <v>0.33333333333333331</v>
      </c>
      <c r="N103" s="50"/>
      <c r="O103" s="36"/>
      <c r="P103" s="34"/>
      <c r="Q103" s="51"/>
      <c r="R103" s="91"/>
    </row>
    <row r="104" spans="1:18" x14ac:dyDescent="0.25">
      <c r="A104" s="1"/>
      <c r="B104" s="5"/>
      <c r="C104" s="20"/>
      <c r="D104" s="11"/>
      <c r="E104" s="10"/>
      <c r="F104" s="6"/>
      <c r="G104" s="6"/>
      <c r="H104" s="3">
        <f t="shared" ref="H104:H107" si="14">G104-F104+(G104&lt;F104)</f>
        <v>0</v>
      </c>
      <c r="I104" s="6"/>
      <c r="J104" s="39"/>
      <c r="K104" s="3">
        <v>3.472222222222222E-3</v>
      </c>
      <c r="L104" s="3">
        <f t="shared" ref="L104:L107" si="15">H104+K104</f>
        <v>3.472222222222222E-3</v>
      </c>
      <c r="M104" s="4">
        <f t="shared" ref="M104:M107" si="16">MROUND(L104,"1:00")</f>
        <v>0</v>
      </c>
      <c r="N104" s="50"/>
      <c r="O104" s="36"/>
      <c r="P104" s="34"/>
      <c r="Q104" s="51"/>
      <c r="R104" s="91"/>
    </row>
    <row r="105" spans="1:18" x14ac:dyDescent="0.25">
      <c r="A105" s="1"/>
      <c r="B105" s="5"/>
      <c r="C105" s="20"/>
      <c r="D105" s="11"/>
      <c r="E105" s="10"/>
      <c r="F105" s="6"/>
      <c r="G105" s="6"/>
      <c r="H105" s="3">
        <f t="shared" si="14"/>
        <v>0</v>
      </c>
      <c r="I105" s="6"/>
      <c r="J105" s="39"/>
      <c r="K105" s="3">
        <v>3.472222222222222E-3</v>
      </c>
      <c r="L105" s="3">
        <f t="shared" si="15"/>
        <v>3.472222222222222E-3</v>
      </c>
      <c r="M105" s="4">
        <f t="shared" si="16"/>
        <v>0</v>
      </c>
      <c r="N105" s="50"/>
      <c r="O105" s="36"/>
      <c r="P105" s="34"/>
      <c r="Q105" s="51"/>
      <c r="R105" s="91"/>
    </row>
    <row r="106" spans="1:18" x14ac:dyDescent="0.25">
      <c r="A106" s="1"/>
      <c r="B106" s="5"/>
      <c r="C106" s="20"/>
      <c r="D106" s="11"/>
      <c r="E106" s="10"/>
      <c r="F106" s="6"/>
      <c r="G106" s="6"/>
      <c r="H106" s="3">
        <f t="shared" si="14"/>
        <v>0</v>
      </c>
      <c r="I106" s="6"/>
      <c r="J106" s="39"/>
      <c r="K106" s="3">
        <v>3.472222222222222E-3</v>
      </c>
      <c r="L106" s="3">
        <f t="shared" si="15"/>
        <v>3.472222222222222E-3</v>
      </c>
      <c r="M106" s="4">
        <f t="shared" si="16"/>
        <v>0</v>
      </c>
      <c r="N106" s="50"/>
      <c r="O106" s="36"/>
      <c r="P106" s="34"/>
      <c r="Q106" s="51"/>
      <c r="R106" s="91"/>
    </row>
    <row r="107" spans="1:18" x14ac:dyDescent="0.25">
      <c r="A107" s="1"/>
      <c r="B107" s="5"/>
      <c r="C107" s="20"/>
      <c r="D107" s="11"/>
      <c r="E107" s="10"/>
      <c r="F107" s="6"/>
      <c r="G107" s="6"/>
      <c r="H107" s="3">
        <f t="shared" si="14"/>
        <v>0</v>
      </c>
      <c r="I107" s="6"/>
      <c r="J107" s="39"/>
      <c r="K107" s="3">
        <v>3.472222222222222E-3</v>
      </c>
      <c r="L107" s="3">
        <f t="shared" si="15"/>
        <v>3.472222222222222E-3</v>
      </c>
      <c r="M107" s="4">
        <f t="shared" si="16"/>
        <v>0</v>
      </c>
      <c r="N107" s="50"/>
      <c r="O107" s="36"/>
      <c r="P107" s="34"/>
      <c r="Q107" s="51"/>
      <c r="R107" s="91"/>
    </row>
    <row r="108" spans="1:18" x14ac:dyDescent="0.25">
      <c r="A108" s="1">
        <v>93</v>
      </c>
      <c r="B108" s="1">
        <v>52</v>
      </c>
      <c r="C108" s="19" t="s">
        <v>103</v>
      </c>
      <c r="D108" s="11" t="s">
        <v>108</v>
      </c>
      <c r="E108" s="10" t="s">
        <v>102</v>
      </c>
      <c r="F108" s="6"/>
      <c r="G108" s="6"/>
      <c r="H108" s="3">
        <f t="shared" si="8"/>
        <v>0</v>
      </c>
      <c r="I108" s="6"/>
      <c r="J108" s="39"/>
      <c r="K108" s="3">
        <v>3.472222222222222E-3</v>
      </c>
      <c r="L108" s="3">
        <f t="shared" si="9"/>
        <v>3.472222222222222E-3</v>
      </c>
      <c r="M108" s="4">
        <f t="shared" si="10"/>
        <v>0</v>
      </c>
      <c r="N108" s="50"/>
      <c r="O108" s="36"/>
      <c r="P108" s="34"/>
      <c r="Q108" s="51"/>
      <c r="R108" s="91"/>
    </row>
    <row r="109" spans="1:18" x14ac:dyDescent="0.25">
      <c r="A109" s="1">
        <v>94</v>
      </c>
      <c r="B109" s="1">
        <v>213</v>
      </c>
      <c r="C109" s="19" t="s">
        <v>104</v>
      </c>
      <c r="D109" s="11" t="s">
        <v>108</v>
      </c>
      <c r="E109" s="10" t="s">
        <v>102</v>
      </c>
      <c r="F109" s="6"/>
      <c r="G109" s="6"/>
      <c r="H109" s="3">
        <f t="shared" si="8"/>
        <v>0</v>
      </c>
      <c r="I109" s="6"/>
      <c r="J109" s="39"/>
      <c r="K109" s="3">
        <v>3.472222222222222E-3</v>
      </c>
      <c r="L109" s="3">
        <f t="shared" si="9"/>
        <v>3.472222222222222E-3</v>
      </c>
      <c r="M109" s="4">
        <f t="shared" si="10"/>
        <v>0</v>
      </c>
      <c r="N109" s="50"/>
      <c r="O109" s="36"/>
      <c r="P109" s="34"/>
      <c r="Q109" s="51"/>
      <c r="R109" s="91"/>
    </row>
    <row r="110" spans="1:18" x14ac:dyDescent="0.25">
      <c r="A110" s="1">
        <v>95</v>
      </c>
      <c r="B110" s="7">
        <v>33</v>
      </c>
      <c r="C110" s="16" t="s">
        <v>109</v>
      </c>
      <c r="D110" s="13" t="s">
        <v>113</v>
      </c>
      <c r="E110" s="10" t="s">
        <v>114</v>
      </c>
      <c r="F110" s="33"/>
      <c r="G110" s="6"/>
      <c r="H110" s="3">
        <v>0</v>
      </c>
      <c r="I110" s="6"/>
      <c r="J110" s="39"/>
      <c r="K110" s="3">
        <v>3.472222222222222E-3</v>
      </c>
      <c r="L110" s="3">
        <f t="shared" si="9"/>
        <v>3.472222222222222E-3</v>
      </c>
      <c r="M110" s="4">
        <f t="shared" si="10"/>
        <v>0</v>
      </c>
      <c r="N110" s="50"/>
      <c r="O110" s="36"/>
      <c r="P110" s="34"/>
      <c r="Q110" s="51"/>
      <c r="R110" s="91"/>
    </row>
    <row r="111" spans="1:18" x14ac:dyDescent="0.25">
      <c r="A111" s="1">
        <v>96</v>
      </c>
      <c r="B111" s="1">
        <v>121</v>
      </c>
      <c r="C111" s="19" t="s">
        <v>110</v>
      </c>
      <c r="D111" s="13" t="s">
        <v>113</v>
      </c>
      <c r="E111" s="10" t="s">
        <v>114</v>
      </c>
      <c r="F111" s="33">
        <v>0.41666666666666669</v>
      </c>
      <c r="G111" s="33">
        <v>0.91527777777777775</v>
      </c>
      <c r="H111" s="3">
        <f t="shared" si="8"/>
        <v>0.49861111111111106</v>
      </c>
      <c r="I111" s="6"/>
      <c r="J111" s="39"/>
      <c r="K111" s="3">
        <v>3.472222222222222E-3</v>
      </c>
      <c r="L111" s="3">
        <f t="shared" si="9"/>
        <v>0.50208333333333333</v>
      </c>
      <c r="M111" s="4">
        <f t="shared" si="10"/>
        <v>0.5</v>
      </c>
      <c r="N111" s="50"/>
      <c r="O111" s="36"/>
      <c r="P111" s="34"/>
      <c r="Q111" s="51"/>
      <c r="R111" s="91"/>
    </row>
    <row r="112" spans="1:18" x14ac:dyDescent="0.25">
      <c r="A112" s="1">
        <v>97</v>
      </c>
      <c r="B112" s="5">
        <v>20</v>
      </c>
      <c r="C112" s="20" t="s">
        <v>111</v>
      </c>
      <c r="D112" s="13" t="s">
        <v>113</v>
      </c>
      <c r="E112" s="10" t="s">
        <v>114</v>
      </c>
      <c r="F112" s="33">
        <v>0.4777777777777778</v>
      </c>
      <c r="G112" s="33">
        <v>0.91805555555555562</v>
      </c>
      <c r="H112" s="3">
        <f t="shared" ref="H112:H119" si="17">G112-F112+(G112&lt;F112)</f>
        <v>0.44027777777777782</v>
      </c>
      <c r="I112" s="6"/>
      <c r="J112" s="39"/>
      <c r="K112" s="3">
        <v>3.472222222222222E-3</v>
      </c>
      <c r="L112" s="3">
        <f t="shared" ref="L112:L119" si="18">H112+K112</f>
        <v>0.44375000000000003</v>
      </c>
      <c r="M112" s="4">
        <f t="shared" ref="M112:M119" si="19">MROUND(L112,"1:00")</f>
        <v>0.45833333333333331</v>
      </c>
      <c r="N112" s="50"/>
      <c r="O112" s="36"/>
      <c r="P112" s="34"/>
      <c r="Q112" s="51"/>
      <c r="R112" s="91"/>
    </row>
    <row r="113" spans="1:18" x14ac:dyDescent="0.25">
      <c r="A113" s="96">
        <v>98</v>
      </c>
      <c r="B113" s="96">
        <v>138</v>
      </c>
      <c r="C113" s="97" t="s">
        <v>112</v>
      </c>
      <c r="D113" s="98" t="s">
        <v>113</v>
      </c>
      <c r="E113" s="99" t="s">
        <v>114</v>
      </c>
      <c r="F113" s="140"/>
      <c r="G113" s="140"/>
      <c r="H113" s="136">
        <f t="shared" si="17"/>
        <v>0</v>
      </c>
      <c r="I113" s="137"/>
      <c r="J113" s="138"/>
      <c r="K113" s="136">
        <v>3.472222222222222E-3</v>
      </c>
      <c r="L113" s="136">
        <f t="shared" si="18"/>
        <v>3.472222222222222E-3</v>
      </c>
      <c r="M113" s="139">
        <f t="shared" si="19"/>
        <v>0</v>
      </c>
      <c r="N113" s="137"/>
      <c r="O113" s="137"/>
      <c r="P113" s="137">
        <v>1</v>
      </c>
      <c r="Q113" s="51"/>
      <c r="R113" s="91"/>
    </row>
    <row r="114" spans="1:18" x14ac:dyDescent="0.25">
      <c r="A114" s="93"/>
      <c r="B114" s="30">
        <v>303</v>
      </c>
      <c r="C114" s="94" t="s">
        <v>159</v>
      </c>
      <c r="D114" s="125" t="s">
        <v>113</v>
      </c>
      <c r="E114" s="32" t="s">
        <v>114</v>
      </c>
      <c r="F114" s="129"/>
      <c r="G114" s="129"/>
      <c r="H114" s="130"/>
      <c r="I114" s="34"/>
      <c r="J114" s="131"/>
      <c r="K114" s="130"/>
      <c r="L114" s="130"/>
      <c r="M114" s="132"/>
      <c r="N114" s="34"/>
      <c r="O114" s="34"/>
      <c r="P114" s="34">
        <v>1</v>
      </c>
      <c r="Q114" s="51"/>
      <c r="R114" s="91"/>
    </row>
    <row r="115" spans="1:18" x14ac:dyDescent="0.25">
      <c r="A115" s="93"/>
      <c r="B115" s="93"/>
      <c r="C115" s="94"/>
      <c r="D115" s="93"/>
      <c r="E115" s="95"/>
      <c r="F115" s="93"/>
      <c r="G115" s="93"/>
      <c r="H115" s="3">
        <f t="shared" si="17"/>
        <v>0</v>
      </c>
      <c r="I115" s="6"/>
      <c r="J115" s="39"/>
      <c r="K115" s="3">
        <v>3.472222222222222E-3</v>
      </c>
      <c r="L115" s="3">
        <f t="shared" si="18"/>
        <v>3.472222222222222E-3</v>
      </c>
      <c r="M115" s="4">
        <f t="shared" si="19"/>
        <v>0</v>
      </c>
      <c r="N115" s="50"/>
      <c r="O115" s="36"/>
      <c r="P115" s="34"/>
      <c r="Q115" s="51"/>
      <c r="R115" s="91"/>
    </row>
    <row r="116" spans="1:18" x14ac:dyDescent="0.25">
      <c r="A116" s="93"/>
      <c r="B116" s="93"/>
      <c r="C116" s="94"/>
      <c r="D116" s="93"/>
      <c r="E116" s="95"/>
      <c r="F116" s="93"/>
      <c r="G116" s="93"/>
      <c r="H116" s="3">
        <f t="shared" si="17"/>
        <v>0</v>
      </c>
      <c r="I116" s="6"/>
      <c r="J116" s="39"/>
      <c r="K116" s="3">
        <v>3.472222222222222E-3</v>
      </c>
      <c r="L116" s="3">
        <f t="shared" si="18"/>
        <v>3.472222222222222E-3</v>
      </c>
      <c r="M116" s="4">
        <f t="shared" si="19"/>
        <v>0</v>
      </c>
      <c r="N116" s="50"/>
      <c r="O116" s="36"/>
      <c r="P116" s="34"/>
      <c r="Q116" s="51"/>
      <c r="R116" s="91"/>
    </row>
    <row r="117" spans="1:18" x14ac:dyDescent="0.25">
      <c r="A117" s="93"/>
      <c r="B117" s="93"/>
      <c r="C117" s="94"/>
      <c r="D117" s="93"/>
      <c r="E117" s="95"/>
      <c r="F117" s="93"/>
      <c r="G117" s="93"/>
      <c r="H117" s="3">
        <f t="shared" si="17"/>
        <v>0</v>
      </c>
      <c r="I117" s="6"/>
      <c r="J117" s="39"/>
      <c r="K117" s="3">
        <v>3.472222222222222E-3</v>
      </c>
      <c r="L117" s="3">
        <f t="shared" si="18"/>
        <v>3.472222222222222E-3</v>
      </c>
      <c r="M117" s="4">
        <f t="shared" si="19"/>
        <v>0</v>
      </c>
      <c r="N117" s="50"/>
      <c r="O117" s="36"/>
      <c r="P117" s="34"/>
      <c r="Q117" s="51"/>
      <c r="R117" s="91"/>
    </row>
    <row r="118" spans="1:18" x14ac:dyDescent="0.25">
      <c r="A118" s="93"/>
      <c r="B118" s="93"/>
      <c r="C118" s="94"/>
      <c r="D118" s="93"/>
      <c r="E118" s="95"/>
      <c r="F118" s="93"/>
      <c r="G118" s="93"/>
      <c r="H118" s="3">
        <f t="shared" si="17"/>
        <v>0</v>
      </c>
      <c r="I118" s="6"/>
      <c r="J118" s="39"/>
      <c r="K118" s="3">
        <v>3.472222222222222E-3</v>
      </c>
      <c r="L118" s="3">
        <f t="shared" si="18"/>
        <v>3.472222222222222E-3</v>
      </c>
      <c r="M118" s="4">
        <f t="shared" si="19"/>
        <v>0</v>
      </c>
      <c r="N118" s="50"/>
      <c r="O118" s="36"/>
      <c r="P118" s="34"/>
      <c r="Q118" s="51"/>
      <c r="R118" s="91"/>
    </row>
    <row r="119" spans="1:18" x14ac:dyDescent="0.25">
      <c r="A119" s="93"/>
      <c r="B119" s="93"/>
      <c r="C119" s="94"/>
      <c r="D119" s="93"/>
      <c r="E119" s="95"/>
      <c r="F119" s="93"/>
      <c r="G119" s="93"/>
      <c r="H119" s="3">
        <f t="shared" si="17"/>
        <v>0</v>
      </c>
      <c r="I119" s="6"/>
      <c r="J119" s="39"/>
      <c r="K119" s="3">
        <v>3.472222222222222E-3</v>
      </c>
      <c r="L119" s="3">
        <f t="shared" si="18"/>
        <v>3.472222222222222E-3</v>
      </c>
      <c r="M119" s="4">
        <f t="shared" si="19"/>
        <v>0</v>
      </c>
      <c r="N119" s="50"/>
      <c r="O119" s="36"/>
      <c r="P119" s="34"/>
      <c r="Q119" s="51"/>
      <c r="R119" s="91"/>
    </row>
  </sheetData>
  <autoFilter ref="A6:R6"/>
  <conditionalFormatting sqref="B1:B64 B66:B70 B72:B113 B115:B1048576">
    <cfRule type="duplicateValues" dxfId="5" priority="3"/>
  </conditionalFormatting>
  <conditionalFormatting sqref="B71">
    <cfRule type="duplicateValues" dxfId="4" priority="2"/>
  </conditionalFormatting>
  <conditionalFormatting sqref="B114">
    <cfRule type="duplicateValues" dxfId="3" priority="1"/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122"/>
  <sheetViews>
    <sheetView workbookViewId="0">
      <pane xSplit="5" ySplit="6" topLeftCell="F49" activePane="bottomRight" state="frozen"/>
      <selection activeCell="M17" sqref="M17"/>
      <selection pane="topRight" activeCell="M17" sqref="M17"/>
      <selection pane="bottomLeft" activeCell="M17" sqref="M17"/>
      <selection pane="bottomRight" activeCell="E67" sqref="E67"/>
    </sheetView>
  </sheetViews>
  <sheetFormatPr defaultRowHeight="15" x14ac:dyDescent="0.25"/>
  <cols>
    <col min="1" max="1" width="4.7109375" style="2" customWidth="1"/>
    <col min="2" max="2" width="6" style="2" customWidth="1"/>
    <col min="3" max="3" width="29.85546875" style="8" bestFit="1" customWidth="1"/>
    <col min="4" max="4" width="8.85546875" style="2" customWidth="1"/>
    <col min="5" max="5" width="11.5703125" style="9" customWidth="1"/>
    <col min="6" max="6" width="13.5703125" style="2" customWidth="1"/>
    <col min="7" max="7" width="13" style="2" customWidth="1"/>
    <col min="8" max="8" width="15.85546875" style="2" bestFit="1" customWidth="1"/>
    <col min="9" max="9" width="12.140625" style="2" bestFit="1" customWidth="1"/>
    <col min="10" max="10" width="9.140625" style="2" customWidth="1"/>
    <col min="11" max="11" width="6.140625" style="2" hidden="1" customWidth="1"/>
    <col min="12" max="12" width="5.28515625" style="2" hidden="1" customWidth="1"/>
    <col min="13" max="13" width="15.85546875" style="2" customWidth="1"/>
    <col min="14" max="17" width="9.140625" style="31"/>
    <col min="18" max="18" width="11.42578125" style="2" bestFit="1" customWidth="1"/>
    <col min="19" max="16384" width="9.140625" style="2"/>
  </cols>
  <sheetData>
    <row r="5" spans="1:19" x14ac:dyDescent="0.25">
      <c r="R5" s="1"/>
    </row>
    <row r="6" spans="1:19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1" t="s">
        <v>2</v>
      </c>
      <c r="G6" s="1" t="s">
        <v>3</v>
      </c>
      <c r="H6" s="1" t="s">
        <v>5</v>
      </c>
      <c r="I6" s="1" t="s">
        <v>4</v>
      </c>
      <c r="K6" s="1"/>
      <c r="L6" s="1"/>
      <c r="M6" s="1" t="s">
        <v>116</v>
      </c>
      <c r="N6" s="50" t="s">
        <v>123</v>
      </c>
      <c r="O6" s="36" t="s">
        <v>124</v>
      </c>
      <c r="P6" s="34" t="s">
        <v>125</v>
      </c>
      <c r="Q6" s="51" t="s">
        <v>126</v>
      </c>
      <c r="R6" s="91" t="s">
        <v>139</v>
      </c>
      <c r="S6" s="2" t="s">
        <v>160</v>
      </c>
    </row>
    <row r="7" spans="1:19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37">
        <v>0.70833333333333337</v>
      </c>
      <c r="G7" s="38">
        <v>2.0833333333333332E-2</v>
      </c>
      <c r="H7" s="3">
        <f>G7-F7+(G7&lt;F7)</f>
        <v>0.3125</v>
      </c>
      <c r="I7" s="6"/>
      <c r="J7" s="39"/>
      <c r="K7" s="3">
        <v>3.472222222222222E-3</v>
      </c>
      <c r="L7" s="3">
        <f>H7+K7</f>
        <v>0.31597222222222221</v>
      </c>
      <c r="M7" s="4">
        <f>MROUND(L7,"1:00")</f>
        <v>0.33333333333333331</v>
      </c>
      <c r="N7" s="50"/>
      <c r="O7" s="36"/>
      <c r="P7" s="34"/>
      <c r="Q7" s="51"/>
      <c r="R7" s="91"/>
      <c r="S7" s="93"/>
    </row>
    <row r="8" spans="1:19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51"/>
      <c r="G8" s="51"/>
      <c r="H8" s="117">
        <f t="shared" ref="H8:H77" si="0">G8-F8+(G8&lt;F8)</f>
        <v>0</v>
      </c>
      <c r="I8" s="51"/>
      <c r="J8" s="118"/>
      <c r="K8" s="117">
        <v>3.472222222222222E-3</v>
      </c>
      <c r="L8" s="117">
        <f t="shared" ref="L8:L77" si="1">H8+K8</f>
        <v>3.472222222222222E-3</v>
      </c>
      <c r="M8" s="119">
        <f>MROUND(L8,"1:00")</f>
        <v>0</v>
      </c>
      <c r="N8" s="51"/>
      <c r="O8" s="51"/>
      <c r="P8" s="51"/>
      <c r="Q8" s="51">
        <v>1</v>
      </c>
      <c r="R8" s="91"/>
      <c r="S8" s="93"/>
    </row>
    <row r="9" spans="1:19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33">
        <v>0.65972222222222221</v>
      </c>
      <c r="G9" s="33">
        <v>7.2222222222222229E-2</v>
      </c>
      <c r="H9" s="3">
        <f t="shared" si="0"/>
        <v>0.41249999999999998</v>
      </c>
      <c r="I9" s="6"/>
      <c r="J9" s="39"/>
      <c r="K9" s="3">
        <v>3.472222222222222E-3</v>
      </c>
      <c r="L9" s="3">
        <f t="shared" si="1"/>
        <v>0.41597222222222219</v>
      </c>
      <c r="M9" s="4">
        <f t="shared" ref="M9:M78" si="2">MROUND(L9,"1:00")</f>
        <v>0.41666666666666663</v>
      </c>
      <c r="N9" s="50"/>
      <c r="O9" s="36"/>
      <c r="P9" s="34"/>
      <c r="Q9" s="51"/>
      <c r="R9" s="91"/>
      <c r="S9" s="93"/>
    </row>
    <row r="10" spans="1:19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33">
        <v>0.96319444444444446</v>
      </c>
      <c r="G10" s="33">
        <v>0.30972222222222223</v>
      </c>
      <c r="H10" s="3">
        <f t="shared" si="0"/>
        <v>0.34652777777777777</v>
      </c>
      <c r="I10" s="6"/>
      <c r="J10" s="39"/>
      <c r="K10" s="3">
        <v>3.472222222222222E-3</v>
      </c>
      <c r="L10" s="3">
        <f t="shared" si="1"/>
        <v>0.35</v>
      </c>
      <c r="M10" s="4">
        <f t="shared" si="2"/>
        <v>0.33333333333333331</v>
      </c>
      <c r="N10" s="50"/>
      <c r="O10" s="36"/>
      <c r="P10" s="34"/>
      <c r="Q10" s="51"/>
      <c r="R10" s="91"/>
      <c r="S10" s="93"/>
    </row>
    <row r="11" spans="1:19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33">
        <v>0.68333333333333324</v>
      </c>
      <c r="G11" s="33">
        <v>7.2222222222222229E-2</v>
      </c>
      <c r="H11" s="3">
        <f t="shared" si="0"/>
        <v>0.38888888888888895</v>
      </c>
      <c r="I11" s="6"/>
      <c r="J11" s="39"/>
      <c r="K11" s="3">
        <v>3.472222222222222E-3</v>
      </c>
      <c r="L11" s="3">
        <f t="shared" si="1"/>
        <v>0.39236111111111116</v>
      </c>
      <c r="M11" s="4">
        <f t="shared" si="2"/>
        <v>0.375</v>
      </c>
      <c r="N11" s="50"/>
      <c r="O11" s="36"/>
      <c r="P11" s="34"/>
      <c r="Q11" s="51"/>
      <c r="R11" s="91"/>
      <c r="S11" s="93"/>
    </row>
    <row r="12" spans="1:19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33">
        <v>0.68125000000000002</v>
      </c>
      <c r="G12" s="33">
        <v>0.93611111111111101</v>
      </c>
      <c r="H12" s="3">
        <f t="shared" si="0"/>
        <v>0.25486111111111098</v>
      </c>
      <c r="I12" s="6"/>
      <c r="J12" s="39"/>
      <c r="K12" s="3">
        <v>3.472222222222222E-3</v>
      </c>
      <c r="L12" s="3">
        <f t="shared" si="1"/>
        <v>0.25833333333333319</v>
      </c>
      <c r="M12" s="4">
        <f t="shared" si="2"/>
        <v>0.25</v>
      </c>
      <c r="N12" s="50"/>
      <c r="O12" s="36"/>
      <c r="P12" s="34"/>
      <c r="Q12" s="51"/>
      <c r="R12" s="91"/>
      <c r="S12" s="93"/>
    </row>
    <row r="13" spans="1:19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33">
        <v>0.78055555555555556</v>
      </c>
      <c r="G13" s="33">
        <v>5.2083333333333336E-2</v>
      </c>
      <c r="H13" s="3">
        <f t="shared" si="0"/>
        <v>0.27152777777777781</v>
      </c>
      <c r="I13" s="6"/>
      <c r="J13" s="39"/>
      <c r="K13" s="3">
        <v>3.472222222222222E-3</v>
      </c>
      <c r="L13" s="3">
        <f t="shared" si="1"/>
        <v>0.27500000000000002</v>
      </c>
      <c r="M13" s="4">
        <f t="shared" si="2"/>
        <v>0.29166666666666663</v>
      </c>
      <c r="N13" s="50"/>
      <c r="O13" s="36"/>
      <c r="P13" s="34"/>
      <c r="Q13" s="51"/>
      <c r="R13" s="91"/>
      <c r="S13" s="93"/>
    </row>
    <row r="14" spans="1:19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33">
        <v>0.2638888888888889</v>
      </c>
      <c r="G14" s="33">
        <v>0.59375</v>
      </c>
      <c r="H14" s="3">
        <f t="shared" si="0"/>
        <v>0.3298611111111111</v>
      </c>
      <c r="I14" s="6"/>
      <c r="J14" s="39"/>
      <c r="K14" s="3">
        <v>3.472222222222222E-3</v>
      </c>
      <c r="L14" s="3">
        <f t="shared" si="1"/>
        <v>0.33333333333333331</v>
      </c>
      <c r="M14" s="4">
        <f t="shared" si="2"/>
        <v>0.33333333333333331</v>
      </c>
      <c r="N14" s="50"/>
      <c r="O14" s="36"/>
      <c r="P14" s="34"/>
      <c r="Q14" s="51"/>
      <c r="R14" s="91"/>
      <c r="S14" s="93"/>
    </row>
    <row r="15" spans="1:19" ht="30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33">
        <v>0.83472222222222225</v>
      </c>
      <c r="G15" s="33">
        <v>4.5138888888888888E-2</v>
      </c>
      <c r="H15" s="3">
        <f t="shared" si="0"/>
        <v>0.21041666666666659</v>
      </c>
      <c r="I15" s="35" t="s">
        <v>158</v>
      </c>
      <c r="J15" s="39">
        <v>7</v>
      </c>
      <c r="K15" s="3">
        <v>3.472222222222222E-3</v>
      </c>
      <c r="L15" s="3">
        <f t="shared" si="1"/>
        <v>0.2138888888888888</v>
      </c>
      <c r="M15" s="4">
        <f t="shared" si="2"/>
        <v>0.20833333333333331</v>
      </c>
      <c r="N15" s="50"/>
      <c r="O15" s="36"/>
      <c r="P15" s="34"/>
      <c r="Q15" s="51"/>
      <c r="R15" s="91"/>
      <c r="S15" s="93"/>
    </row>
    <row r="16" spans="1:19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33">
        <v>0.95416666666666661</v>
      </c>
      <c r="G16" s="33">
        <v>0.62152777777777779</v>
      </c>
      <c r="H16" s="3">
        <f t="shared" si="0"/>
        <v>0.66736111111111118</v>
      </c>
      <c r="I16" s="6"/>
      <c r="J16" s="39"/>
      <c r="K16" s="3">
        <v>3.472222222222222E-3</v>
      </c>
      <c r="L16" s="3">
        <f t="shared" si="1"/>
        <v>0.67083333333333339</v>
      </c>
      <c r="M16" s="4">
        <f t="shared" si="2"/>
        <v>0.66666666666666663</v>
      </c>
      <c r="N16" s="50"/>
      <c r="O16" s="36"/>
      <c r="P16" s="34"/>
      <c r="Q16" s="51"/>
      <c r="R16" s="91"/>
      <c r="S16" s="93"/>
    </row>
    <row r="17" spans="1:19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33">
        <v>0.99513888888888891</v>
      </c>
      <c r="G17" s="33">
        <v>0.30763888888888891</v>
      </c>
      <c r="H17" s="3">
        <f t="shared" si="0"/>
        <v>0.3125</v>
      </c>
      <c r="I17" s="6"/>
      <c r="J17" s="39"/>
      <c r="K17" s="3">
        <v>3.472222222222222E-3</v>
      </c>
      <c r="L17" s="3">
        <f t="shared" si="1"/>
        <v>0.31597222222222221</v>
      </c>
      <c r="M17" s="4">
        <f t="shared" si="2"/>
        <v>0.33333333333333331</v>
      </c>
      <c r="N17" s="50"/>
      <c r="O17" s="36"/>
      <c r="P17" s="34"/>
      <c r="Q17" s="51"/>
      <c r="R17" s="91"/>
      <c r="S17" s="93"/>
    </row>
    <row r="18" spans="1:19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6"/>
      <c r="G18" s="6"/>
      <c r="H18" s="3">
        <f t="shared" si="0"/>
        <v>0</v>
      </c>
      <c r="I18" s="6"/>
      <c r="J18" s="39"/>
      <c r="K18" s="3">
        <v>3.472222222222222E-3</v>
      </c>
      <c r="L18" s="3">
        <f t="shared" si="1"/>
        <v>3.472222222222222E-3</v>
      </c>
      <c r="M18" s="4">
        <f t="shared" si="2"/>
        <v>0</v>
      </c>
      <c r="N18" s="50"/>
      <c r="O18" s="36"/>
      <c r="P18" s="34"/>
      <c r="Q18" s="51"/>
      <c r="R18" s="91"/>
      <c r="S18" s="93"/>
    </row>
    <row r="19" spans="1:19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33">
        <v>0.45069444444444445</v>
      </c>
      <c r="G19" s="33">
        <v>0.8354166666666667</v>
      </c>
      <c r="H19" s="3">
        <f t="shared" si="0"/>
        <v>0.38472222222222224</v>
      </c>
      <c r="I19" s="6"/>
      <c r="J19" s="39"/>
      <c r="K19" s="3">
        <v>3.472222222222222E-3</v>
      </c>
      <c r="L19" s="3">
        <f t="shared" si="1"/>
        <v>0.38819444444444445</v>
      </c>
      <c r="M19" s="4">
        <f t="shared" si="2"/>
        <v>0.375</v>
      </c>
      <c r="N19" s="50"/>
      <c r="O19" s="36"/>
      <c r="P19" s="34"/>
      <c r="Q19" s="51"/>
      <c r="R19" s="91"/>
      <c r="S19" s="93"/>
    </row>
    <row r="20" spans="1:19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33">
        <v>0</v>
      </c>
      <c r="G20" s="33">
        <v>1.2499999999999999E-2</v>
      </c>
      <c r="H20" s="3">
        <v>0</v>
      </c>
      <c r="I20" s="6" t="s">
        <v>152</v>
      </c>
      <c r="J20" s="39"/>
      <c r="K20" s="3">
        <v>3.472222222222222E-3</v>
      </c>
      <c r="L20" s="3">
        <f t="shared" si="1"/>
        <v>3.472222222222222E-3</v>
      </c>
      <c r="M20" s="4">
        <f t="shared" si="2"/>
        <v>0</v>
      </c>
      <c r="N20" s="50"/>
      <c r="O20" s="36"/>
      <c r="P20" s="34"/>
      <c r="Q20" s="51"/>
      <c r="R20" s="91"/>
      <c r="S20" s="93"/>
    </row>
    <row r="21" spans="1:19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51"/>
      <c r="G21" s="51"/>
      <c r="H21" s="117">
        <f t="shared" si="0"/>
        <v>0</v>
      </c>
      <c r="I21" s="51"/>
      <c r="J21" s="118"/>
      <c r="K21" s="117">
        <v>3.472222222222222E-3</v>
      </c>
      <c r="L21" s="117">
        <f t="shared" si="1"/>
        <v>3.472222222222222E-3</v>
      </c>
      <c r="M21" s="119">
        <f t="shared" si="2"/>
        <v>0</v>
      </c>
      <c r="N21" s="51"/>
      <c r="O21" s="51"/>
      <c r="P21" s="51"/>
      <c r="Q21" s="51">
        <v>1</v>
      </c>
      <c r="R21" s="91"/>
      <c r="S21" s="93"/>
    </row>
    <row r="22" spans="1:19" x14ac:dyDescent="0.25">
      <c r="A22" s="1">
        <v>17</v>
      </c>
      <c r="B22" s="1">
        <v>150</v>
      </c>
      <c r="C22" s="15" t="s">
        <v>22</v>
      </c>
      <c r="D22" s="12" t="s">
        <v>107</v>
      </c>
      <c r="E22" s="10" t="s">
        <v>115</v>
      </c>
      <c r="F22" s="33">
        <v>0.58333333333333337</v>
      </c>
      <c r="G22" s="33">
        <v>0.88958333333333339</v>
      </c>
      <c r="H22" s="3">
        <f t="shared" si="0"/>
        <v>0.30625000000000002</v>
      </c>
      <c r="I22" s="6"/>
      <c r="J22" s="39"/>
      <c r="K22" s="3">
        <v>3.472222222222222E-3</v>
      </c>
      <c r="L22" s="3">
        <f t="shared" si="1"/>
        <v>0.30972222222222223</v>
      </c>
      <c r="M22" s="4">
        <f t="shared" si="2"/>
        <v>0.29166666666666663</v>
      </c>
      <c r="N22" s="50"/>
      <c r="O22" s="36"/>
      <c r="P22" s="34"/>
      <c r="Q22" s="51"/>
      <c r="R22" s="91"/>
      <c r="S22" s="93"/>
    </row>
    <row r="23" spans="1:19" x14ac:dyDescent="0.25">
      <c r="A23" s="1">
        <v>19</v>
      </c>
      <c r="B23" s="1">
        <v>174</v>
      </c>
      <c r="C23" s="15" t="s">
        <v>23</v>
      </c>
      <c r="D23" s="12" t="s">
        <v>107</v>
      </c>
      <c r="E23" s="10" t="s">
        <v>115</v>
      </c>
      <c r="F23" s="51"/>
      <c r="G23" s="51"/>
      <c r="H23" s="117">
        <f t="shared" si="0"/>
        <v>0</v>
      </c>
      <c r="I23" s="51"/>
      <c r="J23" s="118"/>
      <c r="K23" s="117">
        <v>3.472222222222222E-3</v>
      </c>
      <c r="L23" s="117">
        <f t="shared" si="1"/>
        <v>3.472222222222222E-3</v>
      </c>
      <c r="M23" s="119">
        <f t="shared" si="2"/>
        <v>0</v>
      </c>
      <c r="N23" s="51"/>
      <c r="O23" s="51"/>
      <c r="P23" s="51"/>
      <c r="Q23" s="51">
        <v>1</v>
      </c>
      <c r="R23" s="91"/>
      <c r="S23" s="93"/>
    </row>
    <row r="24" spans="1:19" x14ac:dyDescent="0.25">
      <c r="A24" s="1">
        <v>20</v>
      </c>
      <c r="B24" s="1">
        <v>192</v>
      </c>
      <c r="C24" s="15" t="s">
        <v>24</v>
      </c>
      <c r="D24" s="12" t="s">
        <v>107</v>
      </c>
      <c r="E24" s="10" t="s">
        <v>115</v>
      </c>
      <c r="F24" s="33">
        <v>0.94861111111111107</v>
      </c>
      <c r="G24" s="33">
        <v>0.41875000000000001</v>
      </c>
      <c r="H24" s="3">
        <f t="shared" si="0"/>
        <v>0.47013888888888888</v>
      </c>
      <c r="I24" s="6"/>
      <c r="J24" s="39"/>
      <c r="K24" s="3">
        <v>3.472222222222222E-3</v>
      </c>
      <c r="L24" s="3">
        <f t="shared" si="1"/>
        <v>0.47361111111111109</v>
      </c>
      <c r="M24" s="4">
        <f t="shared" si="2"/>
        <v>0.45833333333333331</v>
      </c>
      <c r="N24" s="50"/>
      <c r="O24" s="36"/>
      <c r="P24" s="34"/>
      <c r="Q24" s="51"/>
      <c r="R24" s="91"/>
      <c r="S24" s="93"/>
    </row>
    <row r="25" spans="1:19" x14ac:dyDescent="0.25">
      <c r="A25" s="1">
        <v>21</v>
      </c>
      <c r="B25" s="1">
        <v>218</v>
      </c>
      <c r="C25" s="15" t="s">
        <v>25</v>
      </c>
      <c r="D25" s="12" t="s">
        <v>107</v>
      </c>
      <c r="E25" s="10" t="s">
        <v>115</v>
      </c>
      <c r="F25" s="33">
        <v>2.361111111111111E-2</v>
      </c>
      <c r="G25" s="33">
        <v>0.30416666666666664</v>
      </c>
      <c r="H25" s="3">
        <f t="shared" si="0"/>
        <v>0.28055555555555556</v>
      </c>
      <c r="I25" s="6"/>
      <c r="J25" s="39"/>
      <c r="K25" s="3">
        <v>3.472222222222222E-3</v>
      </c>
      <c r="L25" s="3">
        <f t="shared" si="1"/>
        <v>0.28402777777777777</v>
      </c>
      <c r="M25" s="4">
        <f t="shared" si="2"/>
        <v>0.29166666666666663</v>
      </c>
      <c r="N25" s="50"/>
      <c r="O25" s="36"/>
      <c r="P25" s="34"/>
      <c r="Q25" s="51"/>
      <c r="R25" s="91"/>
      <c r="S25" s="93"/>
    </row>
    <row r="26" spans="1:19" x14ac:dyDescent="0.25">
      <c r="A26" s="1">
        <v>22</v>
      </c>
      <c r="B26" s="1">
        <v>194</v>
      </c>
      <c r="C26" s="17" t="s">
        <v>26</v>
      </c>
      <c r="D26" s="12" t="s">
        <v>107</v>
      </c>
      <c r="E26" s="10" t="s">
        <v>115</v>
      </c>
      <c r="F26" s="33">
        <v>0.2638888888888889</v>
      </c>
      <c r="G26" s="33">
        <v>0.59375</v>
      </c>
      <c r="H26" s="3">
        <f t="shared" si="0"/>
        <v>0.3298611111111111</v>
      </c>
      <c r="I26" s="6"/>
      <c r="J26" s="39"/>
      <c r="K26" s="3">
        <v>3.472222222222222E-3</v>
      </c>
      <c r="L26" s="3">
        <f t="shared" si="1"/>
        <v>0.33333333333333331</v>
      </c>
      <c r="M26" s="4">
        <f t="shared" si="2"/>
        <v>0.33333333333333331</v>
      </c>
      <c r="N26" s="50"/>
      <c r="O26" s="36"/>
      <c r="P26" s="34"/>
      <c r="Q26" s="51"/>
      <c r="R26" s="91"/>
      <c r="S26" s="93"/>
    </row>
    <row r="27" spans="1:19" x14ac:dyDescent="0.25">
      <c r="A27" s="1">
        <v>23</v>
      </c>
      <c r="B27" s="6">
        <v>217</v>
      </c>
      <c r="C27" s="15" t="s">
        <v>27</v>
      </c>
      <c r="D27" s="12" t="s">
        <v>107</v>
      </c>
      <c r="E27" s="10" t="s">
        <v>30</v>
      </c>
      <c r="F27" s="33">
        <v>0.21805555555555556</v>
      </c>
      <c r="G27" s="33">
        <v>0.50069444444444444</v>
      </c>
      <c r="H27" s="3">
        <f t="shared" si="0"/>
        <v>0.28263888888888888</v>
      </c>
      <c r="I27" s="6"/>
      <c r="J27" s="39"/>
      <c r="K27" s="3">
        <v>3.472222222222222E-3</v>
      </c>
      <c r="L27" s="3">
        <f t="shared" si="1"/>
        <v>0.28611111111111109</v>
      </c>
      <c r="M27" s="4">
        <f t="shared" si="2"/>
        <v>0.29166666666666663</v>
      </c>
      <c r="N27" s="50"/>
      <c r="O27" s="36"/>
      <c r="P27" s="34"/>
      <c r="Q27" s="51"/>
      <c r="R27" s="91"/>
      <c r="S27" s="93"/>
    </row>
    <row r="28" spans="1:19" x14ac:dyDescent="0.25">
      <c r="A28" s="1">
        <v>24</v>
      </c>
      <c r="B28" s="6">
        <v>221</v>
      </c>
      <c r="C28" s="15" t="s">
        <v>28</v>
      </c>
      <c r="D28" s="12" t="s">
        <v>107</v>
      </c>
      <c r="E28" s="10" t="s">
        <v>30</v>
      </c>
      <c r="F28" s="33">
        <v>0.63750000000000007</v>
      </c>
      <c r="G28" s="33">
        <v>1.3194444444444444E-2</v>
      </c>
      <c r="H28" s="3">
        <f t="shared" si="0"/>
        <v>0.37569444444444433</v>
      </c>
      <c r="I28" s="6"/>
      <c r="J28" s="39"/>
      <c r="K28" s="3">
        <v>3.472222222222222E-3</v>
      </c>
      <c r="L28" s="3">
        <f t="shared" si="1"/>
        <v>0.37916666666666654</v>
      </c>
      <c r="M28" s="4">
        <f t="shared" si="2"/>
        <v>0.375</v>
      </c>
      <c r="N28" s="50"/>
      <c r="O28" s="36"/>
      <c r="P28" s="34"/>
      <c r="Q28" s="51"/>
      <c r="R28" s="91"/>
      <c r="S28" s="93"/>
    </row>
    <row r="29" spans="1:19" x14ac:dyDescent="0.25">
      <c r="A29" s="1">
        <v>25</v>
      </c>
      <c r="B29" s="1">
        <v>182</v>
      </c>
      <c r="C29" s="15" t="s">
        <v>29</v>
      </c>
      <c r="D29" s="12" t="s">
        <v>107</v>
      </c>
      <c r="E29" s="10" t="s">
        <v>30</v>
      </c>
      <c r="F29" s="51"/>
      <c r="G29" s="51"/>
      <c r="H29" s="117">
        <f t="shared" si="0"/>
        <v>0</v>
      </c>
      <c r="I29" s="51"/>
      <c r="J29" s="118"/>
      <c r="K29" s="117">
        <v>3.472222222222222E-3</v>
      </c>
      <c r="L29" s="117">
        <f t="shared" si="1"/>
        <v>3.472222222222222E-3</v>
      </c>
      <c r="M29" s="119">
        <f t="shared" si="2"/>
        <v>0</v>
      </c>
      <c r="N29" s="51"/>
      <c r="O29" s="51"/>
      <c r="P29" s="51"/>
      <c r="Q29" s="51">
        <v>1</v>
      </c>
      <c r="R29" s="91"/>
      <c r="S29" s="93"/>
    </row>
    <row r="30" spans="1:19" x14ac:dyDescent="0.25">
      <c r="A30" s="1">
        <v>26</v>
      </c>
      <c r="B30" s="1">
        <v>1</v>
      </c>
      <c r="C30" s="14" t="s">
        <v>31</v>
      </c>
      <c r="D30" s="12" t="s">
        <v>107</v>
      </c>
      <c r="E30" s="10" t="s">
        <v>65</v>
      </c>
      <c r="F30" s="6"/>
      <c r="G30" s="6"/>
      <c r="H30" s="3">
        <f t="shared" si="0"/>
        <v>0</v>
      </c>
      <c r="I30" s="6"/>
      <c r="J30" s="39"/>
      <c r="K30" s="3">
        <v>3.472222222222222E-3</v>
      </c>
      <c r="L30" s="3">
        <f t="shared" si="1"/>
        <v>3.472222222222222E-3</v>
      </c>
      <c r="M30" s="4">
        <f t="shared" si="2"/>
        <v>0</v>
      </c>
      <c r="N30" s="50"/>
      <c r="O30" s="36"/>
      <c r="P30" s="34"/>
      <c r="Q30" s="51"/>
      <c r="R30" s="91"/>
      <c r="S30" s="93"/>
    </row>
    <row r="31" spans="1:19" x14ac:dyDescent="0.25">
      <c r="A31" s="1">
        <v>27</v>
      </c>
      <c r="B31" s="1">
        <v>131</v>
      </c>
      <c r="C31" s="14" t="s">
        <v>32</v>
      </c>
      <c r="D31" s="12" t="s">
        <v>107</v>
      </c>
      <c r="E31" s="10" t="s">
        <v>65</v>
      </c>
      <c r="F31" s="51"/>
      <c r="G31" s="51"/>
      <c r="H31" s="117">
        <f t="shared" si="0"/>
        <v>0</v>
      </c>
      <c r="I31" s="51"/>
      <c r="J31" s="118"/>
      <c r="K31" s="117">
        <v>3.472222222222222E-3</v>
      </c>
      <c r="L31" s="117">
        <f t="shared" si="1"/>
        <v>3.472222222222222E-3</v>
      </c>
      <c r="M31" s="119">
        <f t="shared" si="2"/>
        <v>0</v>
      </c>
      <c r="N31" s="51"/>
      <c r="O31" s="51"/>
      <c r="P31" s="51"/>
      <c r="Q31" s="51">
        <v>1</v>
      </c>
      <c r="R31" s="91"/>
      <c r="S31" s="93"/>
    </row>
    <row r="32" spans="1:19" x14ac:dyDescent="0.25">
      <c r="A32" s="1">
        <v>28</v>
      </c>
      <c r="B32" s="1">
        <v>27</v>
      </c>
      <c r="C32" s="14" t="s">
        <v>33</v>
      </c>
      <c r="D32" s="12" t="s">
        <v>107</v>
      </c>
      <c r="E32" s="10" t="s">
        <v>65</v>
      </c>
      <c r="F32" s="33">
        <v>0.62986111111111109</v>
      </c>
      <c r="G32" s="33">
        <v>0.96527777777777779</v>
      </c>
      <c r="H32" s="3">
        <f t="shared" si="0"/>
        <v>0.3354166666666667</v>
      </c>
      <c r="I32" s="6"/>
      <c r="J32" s="39"/>
      <c r="K32" s="3">
        <v>3.472222222222222E-3</v>
      </c>
      <c r="L32" s="3">
        <f t="shared" si="1"/>
        <v>0.33888888888888891</v>
      </c>
      <c r="M32" s="4">
        <f t="shared" si="2"/>
        <v>0.33333333333333331</v>
      </c>
      <c r="N32" s="50"/>
      <c r="O32" s="36"/>
      <c r="P32" s="34"/>
      <c r="Q32" s="51"/>
      <c r="R32" s="91"/>
      <c r="S32" s="93"/>
    </row>
    <row r="33" spans="1:19" x14ac:dyDescent="0.25">
      <c r="A33" s="1">
        <v>29</v>
      </c>
      <c r="B33" s="1">
        <v>31</v>
      </c>
      <c r="C33" s="14" t="s">
        <v>34</v>
      </c>
      <c r="D33" s="12" t="s">
        <v>107</v>
      </c>
      <c r="E33" s="10" t="s">
        <v>65</v>
      </c>
      <c r="F33" s="33">
        <v>0.34375</v>
      </c>
      <c r="G33" s="33">
        <v>0.62916666666666665</v>
      </c>
      <c r="H33" s="3">
        <f t="shared" si="0"/>
        <v>0.28541666666666665</v>
      </c>
      <c r="I33" s="6"/>
      <c r="J33" s="39"/>
      <c r="K33" s="3">
        <v>3.472222222222222E-3</v>
      </c>
      <c r="L33" s="3">
        <f t="shared" si="1"/>
        <v>0.28888888888888886</v>
      </c>
      <c r="M33" s="4">
        <f t="shared" si="2"/>
        <v>0.29166666666666663</v>
      </c>
      <c r="N33" s="50"/>
      <c r="O33" s="36"/>
      <c r="P33" s="34"/>
      <c r="Q33" s="51"/>
      <c r="R33" s="91"/>
      <c r="S33" s="93"/>
    </row>
    <row r="34" spans="1:19" x14ac:dyDescent="0.25">
      <c r="A34" s="1">
        <v>30</v>
      </c>
      <c r="B34" s="1">
        <v>28</v>
      </c>
      <c r="C34" s="14" t="s">
        <v>35</v>
      </c>
      <c r="D34" s="12" t="s">
        <v>107</v>
      </c>
      <c r="E34" s="10" t="s">
        <v>65</v>
      </c>
      <c r="F34" s="33">
        <v>0.96111111111111114</v>
      </c>
      <c r="G34" s="33">
        <v>0.3430555555555555</v>
      </c>
      <c r="H34" s="3">
        <f t="shared" si="0"/>
        <v>0.38194444444444442</v>
      </c>
      <c r="I34" s="6"/>
      <c r="J34" s="39"/>
      <c r="K34" s="3">
        <v>3.472222222222222E-3</v>
      </c>
      <c r="L34" s="3">
        <f t="shared" si="1"/>
        <v>0.38541666666666663</v>
      </c>
      <c r="M34" s="4">
        <f t="shared" si="2"/>
        <v>0.375</v>
      </c>
      <c r="N34" s="50"/>
      <c r="O34" s="36"/>
      <c r="P34" s="34"/>
      <c r="Q34" s="51"/>
      <c r="R34" s="91"/>
      <c r="S34" s="93"/>
    </row>
    <row r="35" spans="1:19" x14ac:dyDescent="0.25">
      <c r="A35" s="1">
        <v>31</v>
      </c>
      <c r="B35" s="1">
        <v>167</v>
      </c>
      <c r="C35" s="14" t="s">
        <v>36</v>
      </c>
      <c r="D35" s="12" t="s">
        <v>107</v>
      </c>
      <c r="E35" s="10" t="s">
        <v>65</v>
      </c>
      <c r="F35" s="33">
        <v>0.95486111111111116</v>
      </c>
      <c r="G35" s="33">
        <v>0.3430555555555555</v>
      </c>
      <c r="H35" s="3">
        <f t="shared" si="0"/>
        <v>0.38819444444444429</v>
      </c>
      <c r="I35" s="6"/>
      <c r="J35" s="39"/>
      <c r="K35" s="3">
        <v>3.472222222222222E-3</v>
      </c>
      <c r="L35" s="3">
        <f t="shared" si="1"/>
        <v>0.3916666666666665</v>
      </c>
      <c r="M35" s="4">
        <f t="shared" si="2"/>
        <v>0.375</v>
      </c>
      <c r="N35" s="50"/>
      <c r="O35" s="36"/>
      <c r="P35" s="34"/>
      <c r="Q35" s="51"/>
      <c r="R35" s="91"/>
      <c r="S35" s="93"/>
    </row>
    <row r="36" spans="1:19" x14ac:dyDescent="0.25">
      <c r="A36" s="1">
        <v>32</v>
      </c>
      <c r="B36" s="1">
        <v>98</v>
      </c>
      <c r="C36" s="14" t="s">
        <v>37</v>
      </c>
      <c r="D36" s="12" t="s">
        <v>107</v>
      </c>
      <c r="E36" s="10" t="s">
        <v>65</v>
      </c>
      <c r="F36" s="33">
        <v>0.75277777777777777</v>
      </c>
      <c r="G36" s="33">
        <v>0.12708333333333333</v>
      </c>
      <c r="H36" s="3">
        <f t="shared" si="0"/>
        <v>0.37430555555555556</v>
      </c>
      <c r="I36" s="6"/>
      <c r="J36" s="39"/>
      <c r="K36" s="3">
        <v>3.472222222222222E-3</v>
      </c>
      <c r="L36" s="3">
        <f t="shared" si="1"/>
        <v>0.37777777777777777</v>
      </c>
      <c r="M36" s="4">
        <f t="shared" si="2"/>
        <v>0.375</v>
      </c>
      <c r="N36" s="50"/>
      <c r="O36" s="36"/>
      <c r="P36" s="34"/>
      <c r="Q36" s="51"/>
      <c r="R36" s="91"/>
      <c r="S36" s="93"/>
    </row>
    <row r="37" spans="1:19" x14ac:dyDescent="0.25">
      <c r="A37" s="1">
        <v>33</v>
      </c>
      <c r="B37" s="1">
        <v>173</v>
      </c>
      <c r="C37" s="14" t="s">
        <v>38</v>
      </c>
      <c r="D37" s="12" t="s">
        <v>107</v>
      </c>
      <c r="E37" s="10" t="s">
        <v>65</v>
      </c>
      <c r="F37" s="33">
        <v>0.2638888888888889</v>
      </c>
      <c r="G37" s="33">
        <v>0.50416666666666665</v>
      </c>
      <c r="H37" s="3">
        <f t="shared" si="0"/>
        <v>0.24027777777777776</v>
      </c>
      <c r="I37" s="6"/>
      <c r="J37" s="39"/>
      <c r="K37" s="3">
        <v>3.472222222222222E-3</v>
      </c>
      <c r="L37" s="3">
        <f t="shared" si="1"/>
        <v>0.24374999999999997</v>
      </c>
      <c r="M37" s="4">
        <f t="shared" si="2"/>
        <v>0.25</v>
      </c>
      <c r="N37" s="50"/>
      <c r="O37" s="36"/>
      <c r="P37" s="34"/>
      <c r="Q37" s="51"/>
      <c r="R37" s="91"/>
      <c r="S37" s="93"/>
    </row>
    <row r="38" spans="1:19" x14ac:dyDescent="0.25">
      <c r="A38" s="1">
        <v>34</v>
      </c>
      <c r="B38" s="1">
        <v>190</v>
      </c>
      <c r="C38" s="14" t="s">
        <v>39</v>
      </c>
      <c r="D38" s="12" t="s">
        <v>107</v>
      </c>
      <c r="E38" s="10" t="s">
        <v>65</v>
      </c>
      <c r="F38" s="33">
        <v>0.32500000000000001</v>
      </c>
      <c r="G38" s="33">
        <v>0.62777777777777777</v>
      </c>
      <c r="H38" s="3">
        <f t="shared" si="0"/>
        <v>0.30277777777777776</v>
      </c>
      <c r="I38" s="6"/>
      <c r="J38" s="39"/>
      <c r="K38" s="3">
        <v>3.472222222222222E-3</v>
      </c>
      <c r="L38" s="3">
        <f t="shared" si="1"/>
        <v>0.30624999999999997</v>
      </c>
      <c r="M38" s="4">
        <f t="shared" si="2"/>
        <v>0.29166666666666663</v>
      </c>
      <c r="N38" s="50"/>
      <c r="O38" s="36"/>
      <c r="P38" s="34"/>
      <c r="Q38" s="51"/>
      <c r="R38" s="91"/>
      <c r="S38" s="93"/>
    </row>
    <row r="39" spans="1:19" x14ac:dyDescent="0.25">
      <c r="A39" s="1">
        <v>35</v>
      </c>
      <c r="B39" s="1">
        <v>200</v>
      </c>
      <c r="C39" s="14" t="s">
        <v>40</v>
      </c>
      <c r="D39" s="12" t="s">
        <v>107</v>
      </c>
      <c r="E39" s="10" t="s">
        <v>65</v>
      </c>
      <c r="F39" s="33">
        <v>0.61875000000000002</v>
      </c>
      <c r="G39" s="33">
        <v>0.96527777777777779</v>
      </c>
      <c r="H39" s="3">
        <f t="shared" si="0"/>
        <v>0.34652777777777777</v>
      </c>
      <c r="I39" s="6"/>
      <c r="J39" s="39"/>
      <c r="K39" s="3">
        <v>3.472222222222222E-3</v>
      </c>
      <c r="L39" s="3">
        <f t="shared" si="1"/>
        <v>0.35</v>
      </c>
      <c r="M39" s="4">
        <f t="shared" si="2"/>
        <v>0.33333333333333331</v>
      </c>
      <c r="N39" s="50"/>
      <c r="O39" s="36"/>
      <c r="P39" s="34"/>
      <c r="Q39" s="51"/>
      <c r="R39" s="91"/>
      <c r="S39" s="93"/>
    </row>
    <row r="40" spans="1:19" x14ac:dyDescent="0.25">
      <c r="A40" s="1">
        <v>36</v>
      </c>
      <c r="B40" s="1">
        <v>201</v>
      </c>
      <c r="C40" s="14" t="s">
        <v>41</v>
      </c>
      <c r="D40" s="12" t="s">
        <v>107</v>
      </c>
      <c r="E40" s="10" t="s">
        <v>65</v>
      </c>
      <c r="F40" s="33">
        <v>0.34166666666666662</v>
      </c>
      <c r="G40" s="33">
        <v>0.62777777777777777</v>
      </c>
      <c r="H40" s="3">
        <f t="shared" si="0"/>
        <v>0.28611111111111115</v>
      </c>
      <c r="I40" s="6"/>
      <c r="J40" s="39"/>
      <c r="K40" s="3">
        <v>3.472222222222222E-3</v>
      </c>
      <c r="L40" s="3">
        <f t="shared" si="1"/>
        <v>0.28958333333333336</v>
      </c>
      <c r="M40" s="4">
        <f t="shared" si="2"/>
        <v>0.29166666666666663</v>
      </c>
      <c r="N40" s="50"/>
      <c r="O40" s="36"/>
      <c r="P40" s="34"/>
      <c r="Q40" s="51"/>
      <c r="R40" s="91"/>
      <c r="S40" s="93"/>
    </row>
    <row r="41" spans="1:19" x14ac:dyDescent="0.25">
      <c r="A41" s="1">
        <v>37</v>
      </c>
      <c r="B41" s="1">
        <v>215</v>
      </c>
      <c r="C41" s="14" t="s">
        <v>42</v>
      </c>
      <c r="D41" s="12" t="s">
        <v>107</v>
      </c>
      <c r="E41" s="10" t="s">
        <v>65</v>
      </c>
      <c r="F41" s="36"/>
      <c r="G41" s="36"/>
      <c r="H41" s="113">
        <f t="shared" si="0"/>
        <v>0</v>
      </c>
      <c r="I41" s="36"/>
      <c r="J41" s="114"/>
      <c r="K41" s="113">
        <v>3.472222222222222E-3</v>
      </c>
      <c r="L41" s="113">
        <f t="shared" si="1"/>
        <v>3.472222222222222E-3</v>
      </c>
      <c r="M41" s="115">
        <f t="shared" si="2"/>
        <v>0</v>
      </c>
      <c r="N41" s="36"/>
      <c r="O41" s="36">
        <v>1</v>
      </c>
      <c r="P41" s="34"/>
      <c r="Q41" s="51"/>
      <c r="R41" s="91"/>
      <c r="S41" s="93"/>
    </row>
    <row r="42" spans="1:19" x14ac:dyDescent="0.25">
      <c r="A42" s="1">
        <v>38</v>
      </c>
      <c r="B42" s="1">
        <v>219</v>
      </c>
      <c r="C42" s="14" t="s">
        <v>43</v>
      </c>
      <c r="D42" s="12" t="s">
        <v>107</v>
      </c>
      <c r="E42" s="10" t="s">
        <v>65</v>
      </c>
      <c r="F42" s="33">
        <v>0.32083333333333336</v>
      </c>
      <c r="G42" s="33">
        <v>0.62986111111111109</v>
      </c>
      <c r="H42" s="3">
        <f t="shared" si="0"/>
        <v>0.30902777777777773</v>
      </c>
      <c r="I42" s="6"/>
      <c r="J42" s="39"/>
      <c r="K42" s="3">
        <v>3.472222222222222E-3</v>
      </c>
      <c r="L42" s="3">
        <f t="shared" si="1"/>
        <v>0.31249999999999994</v>
      </c>
      <c r="M42" s="4">
        <f t="shared" si="2"/>
        <v>0.33333333333333331</v>
      </c>
      <c r="N42" s="50"/>
      <c r="O42" s="36"/>
      <c r="P42" s="34"/>
      <c r="Q42" s="51"/>
      <c r="R42" s="91"/>
      <c r="S42" s="93"/>
    </row>
    <row r="43" spans="1:19" ht="12.75" customHeight="1" x14ac:dyDescent="0.25">
      <c r="A43" s="1">
        <v>39</v>
      </c>
      <c r="B43" s="1">
        <v>154</v>
      </c>
      <c r="C43" s="14" t="s">
        <v>136</v>
      </c>
      <c r="D43" s="12" t="s">
        <v>107</v>
      </c>
      <c r="E43" s="10" t="s">
        <v>65</v>
      </c>
      <c r="F43" s="51"/>
      <c r="G43" s="51"/>
      <c r="H43" s="117">
        <f t="shared" si="0"/>
        <v>0</v>
      </c>
      <c r="I43" s="51"/>
      <c r="J43" s="118"/>
      <c r="K43" s="117">
        <v>3.472222222222222E-3</v>
      </c>
      <c r="L43" s="117">
        <f t="shared" si="1"/>
        <v>3.472222222222222E-3</v>
      </c>
      <c r="M43" s="119">
        <f t="shared" si="2"/>
        <v>0</v>
      </c>
      <c r="N43" s="51"/>
      <c r="O43" s="51"/>
      <c r="P43" s="51"/>
      <c r="Q43" s="51">
        <v>1</v>
      </c>
      <c r="R43" s="91"/>
      <c r="S43" s="93"/>
    </row>
    <row r="44" spans="1:19" ht="12.75" customHeight="1" x14ac:dyDescent="0.25">
      <c r="A44" s="1"/>
      <c r="B44" s="1">
        <v>149</v>
      </c>
      <c r="C44" s="14" t="s">
        <v>144</v>
      </c>
      <c r="D44" s="12" t="s">
        <v>107</v>
      </c>
      <c r="E44" s="10" t="s">
        <v>65</v>
      </c>
      <c r="F44" s="33">
        <v>0.8256944444444444</v>
      </c>
      <c r="G44" s="33">
        <v>0.95347222222222217</v>
      </c>
      <c r="H44" s="3">
        <f t="shared" si="0"/>
        <v>0.12777777777777777</v>
      </c>
      <c r="I44" s="6"/>
      <c r="J44" s="39"/>
      <c r="K44" s="3">
        <v>3.472222222222222E-3</v>
      </c>
      <c r="L44" s="3">
        <f t="shared" si="1"/>
        <v>0.13124999999999998</v>
      </c>
      <c r="M44" s="4">
        <f t="shared" si="2"/>
        <v>0.125</v>
      </c>
      <c r="N44" s="50"/>
      <c r="O44" s="36"/>
      <c r="P44" s="34"/>
      <c r="Q44" s="51"/>
      <c r="R44" s="91"/>
      <c r="S44" s="93"/>
    </row>
    <row r="45" spans="1:19" x14ac:dyDescent="0.25">
      <c r="A45" s="1">
        <v>40</v>
      </c>
      <c r="B45" s="1">
        <v>55</v>
      </c>
      <c r="C45" s="14" t="s">
        <v>45</v>
      </c>
      <c r="D45" s="12" t="s">
        <v>107</v>
      </c>
      <c r="E45" s="10" t="s">
        <v>44</v>
      </c>
      <c r="F45" s="6">
        <v>0</v>
      </c>
      <c r="G45" s="33">
        <v>0.12638888888888888</v>
      </c>
      <c r="H45" s="3">
        <v>0</v>
      </c>
      <c r="I45" s="6" t="s">
        <v>152</v>
      </c>
      <c r="J45" s="39"/>
      <c r="K45" s="3">
        <v>3.4722222222222199E-3</v>
      </c>
      <c r="L45" s="3">
        <f t="shared" si="1"/>
        <v>3.4722222222222199E-3</v>
      </c>
      <c r="M45" s="4">
        <f t="shared" si="2"/>
        <v>0</v>
      </c>
      <c r="N45" s="50"/>
      <c r="O45" s="36"/>
      <c r="P45" s="34"/>
      <c r="Q45" s="51"/>
      <c r="R45" s="91"/>
      <c r="S45" s="93"/>
    </row>
    <row r="46" spans="1:19" x14ac:dyDescent="0.25">
      <c r="A46" s="1">
        <v>41</v>
      </c>
      <c r="B46" s="1">
        <v>170</v>
      </c>
      <c r="C46" s="15" t="s">
        <v>46</v>
      </c>
      <c r="D46" s="12" t="s">
        <v>107</v>
      </c>
      <c r="E46" s="10" t="s">
        <v>44</v>
      </c>
      <c r="F46" s="33">
        <v>0.68958333333333333</v>
      </c>
      <c r="G46" s="33">
        <v>0.96458333333333324</v>
      </c>
      <c r="H46" s="3">
        <f t="shared" si="0"/>
        <v>0.27499999999999991</v>
      </c>
      <c r="I46" s="6"/>
      <c r="J46" s="39"/>
      <c r="K46" s="3">
        <v>3.4722222222222199E-3</v>
      </c>
      <c r="L46" s="3">
        <f t="shared" si="1"/>
        <v>0.27847222222222212</v>
      </c>
      <c r="M46" s="4">
        <f t="shared" si="2"/>
        <v>0.29166666666666663</v>
      </c>
      <c r="N46" s="50"/>
      <c r="O46" s="36"/>
      <c r="P46" s="34"/>
      <c r="Q46" s="51"/>
      <c r="R46" s="91"/>
      <c r="S46" s="93"/>
    </row>
    <row r="47" spans="1:19" x14ac:dyDescent="0.25">
      <c r="A47" s="1">
        <v>42</v>
      </c>
      <c r="B47" s="1">
        <v>65</v>
      </c>
      <c r="C47" s="15" t="s">
        <v>47</v>
      </c>
      <c r="D47" s="12" t="s">
        <v>107</v>
      </c>
      <c r="E47" s="10" t="s">
        <v>66</v>
      </c>
      <c r="F47" s="6"/>
      <c r="G47" s="6"/>
      <c r="H47" s="3">
        <f t="shared" si="0"/>
        <v>0</v>
      </c>
      <c r="I47" s="6"/>
      <c r="J47" s="39"/>
      <c r="K47" s="3">
        <v>3.4722222222222199E-3</v>
      </c>
      <c r="L47" s="3">
        <f t="shared" si="1"/>
        <v>3.4722222222222199E-3</v>
      </c>
      <c r="M47" s="4">
        <f t="shared" si="2"/>
        <v>0</v>
      </c>
      <c r="N47" s="50"/>
      <c r="O47" s="36"/>
      <c r="P47" s="34"/>
      <c r="Q47" s="51"/>
      <c r="R47" s="91"/>
      <c r="S47" s="93" t="s">
        <v>171</v>
      </c>
    </row>
    <row r="48" spans="1:19" x14ac:dyDescent="0.25">
      <c r="A48" s="1">
        <v>43</v>
      </c>
      <c r="B48" s="1">
        <v>25</v>
      </c>
      <c r="C48" s="14" t="s">
        <v>48</v>
      </c>
      <c r="D48" s="12" t="s">
        <v>107</v>
      </c>
      <c r="E48" s="10" t="s">
        <v>66</v>
      </c>
      <c r="F48" s="33">
        <v>0.62569444444444444</v>
      </c>
      <c r="G48" s="33">
        <v>0.96250000000000002</v>
      </c>
      <c r="H48" s="3">
        <f t="shared" si="0"/>
        <v>0.33680555555555558</v>
      </c>
      <c r="I48" s="6"/>
      <c r="J48" s="39"/>
      <c r="K48" s="3">
        <v>3.472222222222222E-3</v>
      </c>
      <c r="L48" s="3">
        <f t="shared" si="1"/>
        <v>0.34027777777777779</v>
      </c>
      <c r="M48" s="4">
        <f t="shared" si="2"/>
        <v>0.33333333333333331</v>
      </c>
      <c r="N48" s="50"/>
      <c r="O48" s="36"/>
      <c r="P48" s="34"/>
      <c r="Q48" s="51"/>
      <c r="R48" s="91"/>
      <c r="S48" s="93"/>
    </row>
    <row r="49" spans="1:19" x14ac:dyDescent="0.25">
      <c r="A49" s="1">
        <v>44</v>
      </c>
      <c r="B49" s="1">
        <v>26</v>
      </c>
      <c r="C49" s="14" t="s">
        <v>49</v>
      </c>
      <c r="D49" s="12" t="s">
        <v>107</v>
      </c>
      <c r="E49" s="10" t="s">
        <v>66</v>
      </c>
      <c r="F49" s="33">
        <v>0.62569444444444444</v>
      </c>
      <c r="G49" s="33">
        <v>0.96250000000000002</v>
      </c>
      <c r="H49" s="3">
        <f t="shared" si="0"/>
        <v>0.33680555555555558</v>
      </c>
      <c r="I49" s="6"/>
      <c r="J49" s="39"/>
      <c r="K49" s="3">
        <v>3.472222222222222E-3</v>
      </c>
      <c r="L49" s="3">
        <f t="shared" si="1"/>
        <v>0.34027777777777779</v>
      </c>
      <c r="M49" s="4">
        <f t="shared" si="2"/>
        <v>0.33333333333333331</v>
      </c>
      <c r="N49" s="50"/>
      <c r="O49" s="36"/>
      <c r="P49" s="34"/>
      <c r="Q49" s="51"/>
      <c r="R49" s="91"/>
      <c r="S49" s="93"/>
    </row>
    <row r="50" spans="1:19" x14ac:dyDescent="0.25">
      <c r="A50" s="1">
        <v>45</v>
      </c>
      <c r="B50" s="1">
        <v>186</v>
      </c>
      <c r="C50" s="18" t="s">
        <v>50</v>
      </c>
      <c r="D50" s="12" t="s">
        <v>107</v>
      </c>
      <c r="E50" s="10" t="s">
        <v>66</v>
      </c>
      <c r="F50" s="33">
        <v>0.32916666666666666</v>
      </c>
      <c r="G50" s="33">
        <v>0.63541666666666663</v>
      </c>
      <c r="H50" s="3">
        <f t="shared" si="0"/>
        <v>0.30624999999999997</v>
      </c>
      <c r="I50" s="6"/>
      <c r="J50" s="39"/>
      <c r="K50" s="3">
        <v>3.472222222222222E-3</v>
      </c>
      <c r="L50" s="3">
        <f t="shared" si="1"/>
        <v>0.30972222222222218</v>
      </c>
      <c r="M50" s="4">
        <f t="shared" si="2"/>
        <v>0.29166666666666663</v>
      </c>
      <c r="N50" s="50"/>
      <c r="O50" s="36"/>
      <c r="P50" s="34"/>
      <c r="Q50" s="51"/>
      <c r="R50" s="91"/>
      <c r="S50" s="93"/>
    </row>
    <row r="51" spans="1:19" x14ac:dyDescent="0.25">
      <c r="A51" s="1">
        <v>46</v>
      </c>
      <c r="B51" s="1">
        <v>85</v>
      </c>
      <c r="C51" s="15" t="s">
        <v>51</v>
      </c>
      <c r="D51" s="12" t="s">
        <v>107</v>
      </c>
      <c r="E51" s="10" t="s">
        <v>66</v>
      </c>
      <c r="F51" s="33">
        <v>1.3888888888888888E-2</v>
      </c>
      <c r="G51" s="33">
        <v>0.40902777777777777</v>
      </c>
      <c r="H51" s="3">
        <f t="shared" si="0"/>
        <v>0.39513888888888887</v>
      </c>
      <c r="I51" s="6"/>
      <c r="J51" s="39"/>
      <c r="K51" s="3">
        <v>3.472222222222222E-3</v>
      </c>
      <c r="L51" s="3">
        <f t="shared" si="1"/>
        <v>0.39861111111111108</v>
      </c>
      <c r="M51" s="4">
        <f t="shared" si="2"/>
        <v>0.41666666666666663</v>
      </c>
      <c r="N51" s="50"/>
      <c r="O51" s="36"/>
      <c r="P51" s="34"/>
      <c r="Q51" s="51"/>
      <c r="R51" s="91"/>
      <c r="S51" s="93"/>
    </row>
    <row r="52" spans="1:19" x14ac:dyDescent="0.25">
      <c r="A52" s="1">
        <v>47</v>
      </c>
      <c r="B52" s="1">
        <v>66</v>
      </c>
      <c r="C52" s="15" t="s">
        <v>52</v>
      </c>
      <c r="D52" s="12" t="s">
        <v>107</v>
      </c>
      <c r="E52" s="10" t="s">
        <v>66</v>
      </c>
      <c r="F52" s="135"/>
      <c r="G52" s="135"/>
      <c r="H52" s="136">
        <f t="shared" si="0"/>
        <v>0</v>
      </c>
      <c r="I52" s="137"/>
      <c r="J52" s="138"/>
      <c r="K52" s="136">
        <v>3.472222222222222E-3</v>
      </c>
      <c r="L52" s="136">
        <f t="shared" si="1"/>
        <v>3.472222222222222E-3</v>
      </c>
      <c r="M52" s="139">
        <f t="shared" si="2"/>
        <v>0</v>
      </c>
      <c r="N52" s="137"/>
      <c r="O52" s="137"/>
      <c r="P52" s="137">
        <v>1</v>
      </c>
      <c r="Q52" s="51"/>
      <c r="R52" s="91"/>
      <c r="S52" s="93"/>
    </row>
    <row r="53" spans="1:19" x14ac:dyDescent="0.25">
      <c r="A53" s="1">
        <v>48</v>
      </c>
      <c r="B53" s="1">
        <v>7</v>
      </c>
      <c r="C53" s="18" t="s">
        <v>53</v>
      </c>
      <c r="D53" s="12" t="s">
        <v>107</v>
      </c>
      <c r="E53" s="10" t="s">
        <v>66</v>
      </c>
      <c r="F53" s="33">
        <v>0.99097222222222225</v>
      </c>
      <c r="G53" s="33">
        <v>0.30763888888888891</v>
      </c>
      <c r="H53" s="3">
        <f t="shared" si="0"/>
        <v>0.31666666666666665</v>
      </c>
      <c r="I53" s="6"/>
      <c r="J53" s="39"/>
      <c r="K53" s="3">
        <v>3.472222222222222E-3</v>
      </c>
      <c r="L53" s="3">
        <f t="shared" si="1"/>
        <v>0.32013888888888886</v>
      </c>
      <c r="M53" s="4">
        <f t="shared" si="2"/>
        <v>0.33333333333333331</v>
      </c>
      <c r="N53" s="50"/>
      <c r="O53" s="36"/>
      <c r="P53" s="34"/>
      <c r="Q53" s="51"/>
      <c r="R53" s="91"/>
      <c r="S53" s="93"/>
    </row>
    <row r="54" spans="1:19" x14ac:dyDescent="0.25">
      <c r="A54" s="1">
        <v>49</v>
      </c>
      <c r="B54" s="1">
        <v>110</v>
      </c>
      <c r="C54" s="14" t="s">
        <v>54</v>
      </c>
      <c r="D54" s="12" t="s">
        <v>107</v>
      </c>
      <c r="E54" s="10" t="s">
        <v>66</v>
      </c>
      <c r="F54" s="120"/>
      <c r="G54" s="120"/>
      <c r="H54" s="117">
        <f t="shared" si="0"/>
        <v>0</v>
      </c>
      <c r="I54" s="51"/>
      <c r="J54" s="118"/>
      <c r="K54" s="117">
        <v>3.472222222222222E-3</v>
      </c>
      <c r="L54" s="117">
        <f t="shared" si="1"/>
        <v>3.472222222222222E-3</v>
      </c>
      <c r="M54" s="119">
        <f t="shared" si="2"/>
        <v>0</v>
      </c>
      <c r="N54" s="51"/>
      <c r="O54" s="51"/>
      <c r="P54" s="51"/>
      <c r="Q54" s="51">
        <v>1</v>
      </c>
      <c r="R54" s="91"/>
      <c r="S54" s="93"/>
    </row>
    <row r="55" spans="1:19" x14ac:dyDescent="0.25">
      <c r="A55" s="1">
        <v>50</v>
      </c>
      <c r="B55" s="1">
        <v>179</v>
      </c>
      <c r="C55" s="18" t="s">
        <v>55</v>
      </c>
      <c r="D55" s="12" t="s">
        <v>107</v>
      </c>
      <c r="E55" s="10" t="s">
        <v>66</v>
      </c>
      <c r="F55" s="33">
        <v>0.64166666666666672</v>
      </c>
      <c r="G55" s="33">
        <v>0.96736111111111101</v>
      </c>
      <c r="H55" s="3">
        <f t="shared" si="0"/>
        <v>0.32569444444444429</v>
      </c>
      <c r="I55" s="6"/>
      <c r="J55" s="39"/>
      <c r="K55" s="3">
        <v>3.472222222222222E-3</v>
      </c>
      <c r="L55" s="3">
        <f t="shared" si="1"/>
        <v>0.3291666666666665</v>
      </c>
      <c r="M55" s="4">
        <f t="shared" si="2"/>
        <v>0.33333333333333331</v>
      </c>
      <c r="N55" s="50"/>
      <c r="O55" s="36"/>
      <c r="P55" s="34"/>
      <c r="Q55" s="51"/>
      <c r="R55" s="91"/>
      <c r="S55" s="93"/>
    </row>
    <row r="56" spans="1:19" x14ac:dyDescent="0.25">
      <c r="A56" s="1">
        <v>51</v>
      </c>
      <c r="B56" s="1">
        <v>187</v>
      </c>
      <c r="C56" s="18" t="s">
        <v>56</v>
      </c>
      <c r="D56" s="12" t="s">
        <v>107</v>
      </c>
      <c r="E56" s="10" t="s">
        <v>66</v>
      </c>
      <c r="F56" s="33">
        <v>0.3263888888888889</v>
      </c>
      <c r="G56" s="33">
        <v>0.99236111111111114</v>
      </c>
      <c r="H56" s="3">
        <f t="shared" si="0"/>
        <v>0.66597222222222219</v>
      </c>
      <c r="I56" s="6"/>
      <c r="J56" s="39"/>
      <c r="K56" s="3">
        <v>3.472222222222222E-3</v>
      </c>
      <c r="L56" s="3">
        <f t="shared" si="1"/>
        <v>0.6694444444444444</v>
      </c>
      <c r="M56" s="4">
        <f t="shared" si="2"/>
        <v>0.66666666666666663</v>
      </c>
      <c r="N56" s="6"/>
      <c r="O56" s="6"/>
      <c r="P56" s="6"/>
      <c r="Q56" s="6"/>
      <c r="R56" s="6"/>
      <c r="S56" s="93" t="s">
        <v>176</v>
      </c>
    </row>
    <row r="57" spans="1:19" x14ac:dyDescent="0.25">
      <c r="A57" s="1">
        <v>52</v>
      </c>
      <c r="B57" s="1">
        <v>188</v>
      </c>
      <c r="C57" s="18" t="s">
        <v>57</v>
      </c>
      <c r="D57" s="12" t="s">
        <v>107</v>
      </c>
      <c r="E57" s="10" t="s">
        <v>66</v>
      </c>
      <c r="F57" s="6"/>
      <c r="G57" s="6"/>
      <c r="H57" s="3">
        <f t="shared" si="0"/>
        <v>0</v>
      </c>
      <c r="I57" s="6"/>
      <c r="J57" s="39"/>
      <c r="K57" s="3">
        <v>3.472222222222222E-3</v>
      </c>
      <c r="L57" s="3">
        <f t="shared" si="1"/>
        <v>3.472222222222222E-3</v>
      </c>
      <c r="M57" s="4">
        <f t="shared" si="2"/>
        <v>0</v>
      </c>
      <c r="N57" s="50"/>
      <c r="O57" s="36"/>
      <c r="P57" s="34"/>
      <c r="Q57" s="51"/>
      <c r="R57" s="91"/>
      <c r="S57" s="93"/>
    </row>
    <row r="58" spans="1:19" x14ac:dyDescent="0.25">
      <c r="A58" s="1"/>
      <c r="B58" s="1">
        <v>129</v>
      </c>
      <c r="C58" s="18" t="s">
        <v>143</v>
      </c>
      <c r="D58" s="12" t="s">
        <v>107</v>
      </c>
      <c r="E58" s="10" t="s">
        <v>66</v>
      </c>
      <c r="F58" s="33">
        <v>0.62430555555555556</v>
      </c>
      <c r="G58" s="33">
        <v>0.96250000000000002</v>
      </c>
      <c r="H58" s="3">
        <f t="shared" si="0"/>
        <v>0.33819444444444446</v>
      </c>
      <c r="I58" s="6"/>
      <c r="J58" s="39"/>
      <c r="K58" s="3">
        <v>3.472222222222222E-3</v>
      </c>
      <c r="L58" s="3">
        <f t="shared" si="1"/>
        <v>0.34166666666666667</v>
      </c>
      <c r="M58" s="4">
        <f t="shared" si="2"/>
        <v>0.33333333333333331</v>
      </c>
      <c r="N58" s="50"/>
      <c r="O58" s="36"/>
      <c r="P58" s="34"/>
      <c r="Q58" s="51"/>
      <c r="R58" s="91"/>
      <c r="S58" s="93"/>
    </row>
    <row r="59" spans="1:19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6"/>
      <c r="G59" s="6"/>
      <c r="H59" s="3">
        <f t="shared" si="0"/>
        <v>0</v>
      </c>
      <c r="I59" s="6"/>
      <c r="J59" s="39"/>
      <c r="K59" s="3">
        <v>3.472222222222222E-3</v>
      </c>
      <c r="L59" s="3">
        <f t="shared" si="1"/>
        <v>3.472222222222222E-3</v>
      </c>
      <c r="M59" s="4">
        <f t="shared" si="2"/>
        <v>0</v>
      </c>
      <c r="N59" s="50"/>
      <c r="O59" s="36"/>
      <c r="P59" s="34"/>
      <c r="Q59" s="51"/>
      <c r="R59" s="91"/>
      <c r="S59" s="93"/>
    </row>
    <row r="60" spans="1:19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33">
        <v>0.66805555555555562</v>
      </c>
      <c r="G60" s="33">
        <v>0.97222222222222221</v>
      </c>
      <c r="H60" s="3">
        <f t="shared" si="0"/>
        <v>0.30416666666666659</v>
      </c>
      <c r="I60" s="6"/>
      <c r="J60" s="39"/>
      <c r="K60" s="3">
        <v>3.472222222222222E-3</v>
      </c>
      <c r="L60" s="3">
        <f t="shared" si="1"/>
        <v>0.3076388888888888</v>
      </c>
      <c r="M60" s="4">
        <f t="shared" si="2"/>
        <v>0.29166666666666663</v>
      </c>
      <c r="N60" s="50"/>
      <c r="O60" s="36"/>
      <c r="P60" s="34"/>
      <c r="Q60" s="51"/>
      <c r="R60" s="91"/>
      <c r="S60" s="93"/>
    </row>
    <row r="61" spans="1:19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33">
        <v>0.68125000000000002</v>
      </c>
      <c r="G61" s="33">
        <v>0.97291666666666676</v>
      </c>
      <c r="H61" s="3">
        <f t="shared" si="0"/>
        <v>0.29166666666666674</v>
      </c>
      <c r="I61" s="6"/>
      <c r="J61" s="39"/>
      <c r="K61" s="3">
        <v>3.472222222222222E-3</v>
      </c>
      <c r="L61" s="3">
        <f t="shared" si="1"/>
        <v>0.29513888888888895</v>
      </c>
      <c r="M61" s="4">
        <f t="shared" si="2"/>
        <v>0.29166666666666663</v>
      </c>
      <c r="N61" s="50"/>
      <c r="O61" s="36"/>
      <c r="P61" s="34"/>
      <c r="Q61" s="51"/>
      <c r="R61" s="91"/>
      <c r="S61" s="93"/>
    </row>
    <row r="62" spans="1:19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33">
        <v>0.70000000000000007</v>
      </c>
      <c r="G62" s="33">
        <v>3.9583333333333331E-2</v>
      </c>
      <c r="H62" s="3">
        <f t="shared" si="0"/>
        <v>0.33958333333333324</v>
      </c>
      <c r="I62" s="6"/>
      <c r="J62" s="39"/>
      <c r="K62" s="3">
        <v>3.472222222222222E-3</v>
      </c>
      <c r="L62" s="3">
        <f t="shared" si="1"/>
        <v>0.34305555555555545</v>
      </c>
      <c r="M62" s="4">
        <f t="shared" si="2"/>
        <v>0.33333333333333331</v>
      </c>
      <c r="N62" s="50"/>
      <c r="O62" s="36"/>
      <c r="P62" s="34"/>
      <c r="Q62" s="51"/>
      <c r="R62" s="91"/>
      <c r="S62" s="93"/>
    </row>
    <row r="63" spans="1:19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51"/>
      <c r="G63" s="51"/>
      <c r="H63" s="117">
        <f t="shared" si="0"/>
        <v>0</v>
      </c>
      <c r="I63" s="51"/>
      <c r="J63" s="118"/>
      <c r="K63" s="117">
        <v>3.472222222222222E-3</v>
      </c>
      <c r="L63" s="117">
        <f t="shared" si="1"/>
        <v>3.472222222222222E-3</v>
      </c>
      <c r="M63" s="119">
        <f t="shared" si="2"/>
        <v>0</v>
      </c>
      <c r="N63" s="51"/>
      <c r="O63" s="51"/>
      <c r="P63" s="51"/>
      <c r="Q63" s="51">
        <v>1</v>
      </c>
      <c r="R63" s="91"/>
      <c r="S63" s="93"/>
    </row>
    <row r="64" spans="1:19" x14ac:dyDescent="0.25">
      <c r="A64" s="1">
        <v>59</v>
      </c>
      <c r="B64" s="7">
        <v>225</v>
      </c>
      <c r="C64" s="16" t="s">
        <v>64</v>
      </c>
      <c r="D64" s="12" t="s">
        <v>107</v>
      </c>
      <c r="E64" s="10" t="s">
        <v>133</v>
      </c>
      <c r="F64" s="33">
        <v>0</v>
      </c>
      <c r="G64" s="33">
        <v>0.87569444444444444</v>
      </c>
      <c r="H64" s="3">
        <v>0</v>
      </c>
      <c r="I64" s="6" t="s">
        <v>152</v>
      </c>
      <c r="J64" s="39"/>
      <c r="K64" s="3">
        <v>3.472222222222222E-3</v>
      </c>
      <c r="L64" s="3">
        <f t="shared" ref="L64:L65" si="3">H64+K64</f>
        <v>3.472222222222222E-3</v>
      </c>
      <c r="M64" s="4">
        <f t="shared" ref="M64:M65" si="4">MROUND(L64,"1:00")</f>
        <v>0</v>
      </c>
      <c r="N64" s="50"/>
      <c r="O64" s="36"/>
      <c r="P64" s="34"/>
      <c r="Q64" s="51"/>
      <c r="R64" s="91"/>
      <c r="S64" s="93"/>
    </row>
    <row r="65" spans="1:19" x14ac:dyDescent="0.25">
      <c r="A65" s="1"/>
      <c r="B65" s="7">
        <v>4</v>
      </c>
      <c r="C65" s="16" t="s">
        <v>150</v>
      </c>
      <c r="D65" s="11" t="s">
        <v>108</v>
      </c>
      <c r="E65" s="10" t="s">
        <v>149</v>
      </c>
      <c r="F65" s="33"/>
      <c r="G65" s="33"/>
      <c r="H65" s="3">
        <f t="shared" ref="H65" si="5">G65-F65+(G65&lt;F65)</f>
        <v>0</v>
      </c>
      <c r="I65" s="6"/>
      <c r="J65" s="39"/>
      <c r="K65" s="3">
        <v>3.472222222222222E-3</v>
      </c>
      <c r="L65" s="3">
        <f t="shared" si="3"/>
        <v>3.472222222222222E-3</v>
      </c>
      <c r="M65" s="4">
        <f t="shared" si="4"/>
        <v>0</v>
      </c>
      <c r="N65" s="50"/>
      <c r="O65" s="36"/>
      <c r="P65" s="34"/>
      <c r="Q65" s="51"/>
      <c r="R65" s="91"/>
      <c r="S65" s="93"/>
    </row>
    <row r="66" spans="1:19" x14ac:dyDescent="0.25">
      <c r="A66" s="1"/>
      <c r="B66" s="7">
        <v>2</v>
      </c>
      <c r="C66" s="90" t="s">
        <v>146</v>
      </c>
      <c r="D66" s="11" t="s">
        <v>108</v>
      </c>
      <c r="E66" s="10" t="s">
        <v>147</v>
      </c>
      <c r="F66" s="33"/>
      <c r="G66" s="33"/>
      <c r="H66" s="3">
        <f t="shared" si="0"/>
        <v>0</v>
      </c>
      <c r="I66" s="6"/>
      <c r="J66" s="39"/>
      <c r="K66" s="3">
        <v>3.472222222222222E-3</v>
      </c>
      <c r="L66" s="3">
        <f t="shared" si="1"/>
        <v>3.472222222222222E-3</v>
      </c>
      <c r="M66" s="4">
        <f t="shared" si="2"/>
        <v>0</v>
      </c>
      <c r="N66" s="50"/>
      <c r="O66" s="36"/>
      <c r="P66" s="34"/>
      <c r="Q66" s="51"/>
      <c r="R66" s="91"/>
      <c r="S66" s="93"/>
    </row>
    <row r="67" spans="1:19" x14ac:dyDescent="0.25">
      <c r="A67" s="1">
        <v>60</v>
      </c>
      <c r="B67" s="1">
        <v>127</v>
      </c>
      <c r="C67" s="19" t="s">
        <v>70</v>
      </c>
      <c r="D67" s="12" t="s">
        <v>107</v>
      </c>
      <c r="E67" s="10" t="s">
        <v>69</v>
      </c>
      <c r="F67" s="33">
        <v>0.6020833333333333</v>
      </c>
      <c r="G67" s="33">
        <v>0.875</v>
      </c>
      <c r="H67" s="3">
        <f t="shared" si="0"/>
        <v>0.2729166666666667</v>
      </c>
      <c r="I67" s="6"/>
      <c r="J67" s="39"/>
      <c r="K67" s="3">
        <v>3.472222222222222E-3</v>
      </c>
      <c r="L67" s="3">
        <f t="shared" si="1"/>
        <v>0.27638888888888891</v>
      </c>
      <c r="M67" s="4">
        <f t="shared" si="2"/>
        <v>0.29166666666666663</v>
      </c>
      <c r="N67" s="50"/>
      <c r="O67" s="36"/>
      <c r="P67" s="34"/>
      <c r="Q67" s="51"/>
      <c r="R67" s="91"/>
      <c r="S67" s="93"/>
    </row>
    <row r="68" spans="1:19" x14ac:dyDescent="0.25">
      <c r="A68" s="1">
        <v>61</v>
      </c>
      <c r="B68" s="1">
        <v>198</v>
      </c>
      <c r="C68" s="19" t="s">
        <v>71</v>
      </c>
      <c r="D68" s="11" t="s">
        <v>108</v>
      </c>
      <c r="E68" s="10" t="s">
        <v>69</v>
      </c>
      <c r="F68" s="33">
        <v>0.59097222222222223</v>
      </c>
      <c r="G68" s="33">
        <v>0.98055555555555562</v>
      </c>
      <c r="H68" s="3">
        <f t="shared" si="0"/>
        <v>0.38958333333333339</v>
      </c>
      <c r="I68" s="6"/>
      <c r="J68" s="39"/>
      <c r="K68" s="3">
        <v>3.472222222222222E-3</v>
      </c>
      <c r="L68" s="3">
        <f t="shared" si="1"/>
        <v>0.3930555555555556</v>
      </c>
      <c r="M68" s="4">
        <f t="shared" si="2"/>
        <v>0.375</v>
      </c>
      <c r="N68" s="50"/>
      <c r="O68" s="36"/>
      <c r="P68" s="34"/>
      <c r="Q68" s="51"/>
      <c r="R68" s="91"/>
      <c r="S68" s="93"/>
    </row>
    <row r="69" spans="1:19" x14ac:dyDescent="0.25">
      <c r="A69" s="1">
        <v>62</v>
      </c>
      <c r="B69" s="1">
        <v>136</v>
      </c>
      <c r="C69" s="19" t="s">
        <v>72</v>
      </c>
      <c r="D69" s="11" t="s">
        <v>108</v>
      </c>
      <c r="E69" s="10" t="s">
        <v>105</v>
      </c>
      <c r="F69" s="33">
        <v>0.60625000000000007</v>
      </c>
      <c r="G69" s="33">
        <v>0.98333333333333339</v>
      </c>
      <c r="H69" s="3">
        <f t="shared" si="0"/>
        <v>0.37708333333333333</v>
      </c>
      <c r="I69" s="6"/>
      <c r="J69" s="39"/>
      <c r="K69" s="3">
        <v>3.4722222222222199E-3</v>
      </c>
      <c r="L69" s="3">
        <f t="shared" si="1"/>
        <v>0.38055555555555554</v>
      </c>
      <c r="M69" s="4">
        <f t="shared" si="2"/>
        <v>0.375</v>
      </c>
      <c r="N69" s="50"/>
      <c r="O69" s="36"/>
      <c r="P69" s="34"/>
      <c r="Q69" s="51"/>
      <c r="R69" s="91"/>
      <c r="S69" s="93"/>
    </row>
    <row r="70" spans="1:19" x14ac:dyDescent="0.25">
      <c r="A70" s="1">
        <v>63</v>
      </c>
      <c r="B70" s="1">
        <v>95</v>
      </c>
      <c r="C70" s="19" t="s">
        <v>73</v>
      </c>
      <c r="D70" s="11" t="s">
        <v>108</v>
      </c>
      <c r="E70" s="10" t="s">
        <v>117</v>
      </c>
      <c r="F70" s="33">
        <v>0.5</v>
      </c>
      <c r="G70" s="33">
        <v>0.87083333333333324</v>
      </c>
      <c r="H70" s="3">
        <f t="shared" si="0"/>
        <v>0.37083333333333324</v>
      </c>
      <c r="I70" s="6"/>
      <c r="J70" s="39"/>
      <c r="K70" s="3">
        <v>3.4722222222222199E-3</v>
      </c>
      <c r="L70" s="3">
        <f t="shared" ref="L70:L74" si="6">H70+K70</f>
        <v>0.37430555555555545</v>
      </c>
      <c r="M70" s="4">
        <f t="shared" ref="M70:M74" si="7">MROUND(L70,"1:00")</f>
        <v>0.375</v>
      </c>
      <c r="N70" s="50"/>
      <c r="O70" s="36"/>
      <c r="P70" s="34"/>
      <c r="Q70" s="51"/>
      <c r="R70" s="91"/>
      <c r="S70" s="93"/>
    </row>
    <row r="71" spans="1:19" x14ac:dyDescent="0.25">
      <c r="A71" s="1"/>
      <c r="B71" s="1">
        <v>140</v>
      </c>
      <c r="C71" s="19" t="s">
        <v>154</v>
      </c>
      <c r="D71" s="11" t="s">
        <v>108</v>
      </c>
      <c r="E71" s="10" t="s">
        <v>117</v>
      </c>
      <c r="F71" s="33">
        <v>0.4861111111111111</v>
      </c>
      <c r="G71" s="33">
        <v>0.85069444444444453</v>
      </c>
      <c r="H71" s="3">
        <f t="shared" si="0"/>
        <v>0.36458333333333343</v>
      </c>
      <c r="I71" s="6"/>
      <c r="J71" s="39"/>
      <c r="K71" s="3">
        <v>3.4722222222222199E-3</v>
      </c>
      <c r="L71" s="3">
        <f t="shared" si="6"/>
        <v>0.36805555555555564</v>
      </c>
      <c r="M71" s="4">
        <f t="shared" si="7"/>
        <v>0.375</v>
      </c>
      <c r="N71" s="50"/>
      <c r="O71" s="36"/>
      <c r="P71" s="34"/>
      <c r="Q71" s="51"/>
      <c r="R71" s="91"/>
      <c r="S71" s="93"/>
    </row>
    <row r="72" spans="1:19" x14ac:dyDescent="0.25">
      <c r="A72" s="1"/>
      <c r="B72" s="1"/>
      <c r="C72" s="19"/>
      <c r="D72" s="11"/>
      <c r="E72" s="10"/>
      <c r="F72" s="6"/>
      <c r="G72" s="6"/>
      <c r="H72" s="3">
        <f t="shared" ref="H72:H74" si="8">G72-F72+(G72&lt;F72)</f>
        <v>0</v>
      </c>
      <c r="I72" s="6"/>
      <c r="J72" s="39"/>
      <c r="K72" s="3">
        <v>3.4722222222222199E-3</v>
      </c>
      <c r="L72" s="3">
        <f t="shared" si="6"/>
        <v>3.4722222222222199E-3</v>
      </c>
      <c r="M72" s="4">
        <f t="shared" si="7"/>
        <v>0</v>
      </c>
      <c r="N72" s="50"/>
      <c r="O72" s="36"/>
      <c r="P72" s="34"/>
      <c r="Q72" s="51"/>
      <c r="R72" s="91"/>
      <c r="S72" s="93"/>
    </row>
    <row r="73" spans="1:19" x14ac:dyDescent="0.25">
      <c r="A73" s="1"/>
      <c r="B73" s="1"/>
      <c r="C73" s="19"/>
      <c r="D73" s="11"/>
      <c r="E73" s="10"/>
      <c r="F73" s="6"/>
      <c r="G73" s="6"/>
      <c r="H73" s="3">
        <f t="shared" si="8"/>
        <v>0</v>
      </c>
      <c r="I73" s="6"/>
      <c r="J73" s="39"/>
      <c r="K73" s="3">
        <v>3.4722222222222199E-3</v>
      </c>
      <c r="L73" s="3">
        <f t="shared" si="6"/>
        <v>3.4722222222222199E-3</v>
      </c>
      <c r="M73" s="4">
        <f t="shared" si="7"/>
        <v>0</v>
      </c>
      <c r="N73" s="50"/>
      <c r="O73" s="36"/>
      <c r="P73" s="34"/>
      <c r="Q73" s="51"/>
      <c r="R73" s="91"/>
      <c r="S73" s="93"/>
    </row>
    <row r="74" spans="1:19" x14ac:dyDescent="0.25">
      <c r="A74" s="1"/>
      <c r="B74" s="1"/>
      <c r="C74" s="19"/>
      <c r="D74" s="11"/>
      <c r="E74" s="10"/>
      <c r="F74" s="6"/>
      <c r="G74" s="6"/>
      <c r="H74" s="3">
        <f t="shared" si="8"/>
        <v>0</v>
      </c>
      <c r="I74" s="6"/>
      <c r="J74" s="39"/>
      <c r="K74" s="3">
        <v>3.4722222222222199E-3</v>
      </c>
      <c r="L74" s="3">
        <f t="shared" si="6"/>
        <v>3.4722222222222199E-3</v>
      </c>
      <c r="M74" s="4">
        <f t="shared" si="7"/>
        <v>0</v>
      </c>
      <c r="N74" s="50"/>
      <c r="O74" s="36"/>
      <c r="P74" s="34"/>
      <c r="Q74" s="51"/>
      <c r="R74" s="91"/>
      <c r="S74" s="93"/>
    </row>
    <row r="75" spans="1:19" x14ac:dyDescent="0.25">
      <c r="A75" s="1">
        <v>65</v>
      </c>
      <c r="B75" s="7">
        <v>10</v>
      </c>
      <c r="C75" s="16" t="s">
        <v>74</v>
      </c>
      <c r="D75" s="11" t="s">
        <v>108</v>
      </c>
      <c r="E75" s="10" t="s">
        <v>106</v>
      </c>
      <c r="F75" s="6"/>
      <c r="G75" s="6"/>
      <c r="H75" s="3">
        <f t="shared" si="0"/>
        <v>0</v>
      </c>
      <c r="I75" s="6"/>
      <c r="J75" s="39"/>
      <c r="K75" s="3">
        <v>3.472222222222222E-3</v>
      </c>
      <c r="L75" s="3">
        <f t="shared" si="1"/>
        <v>3.472222222222222E-3</v>
      </c>
      <c r="M75" s="4">
        <f t="shared" si="2"/>
        <v>0</v>
      </c>
      <c r="N75" s="50"/>
      <c r="O75" s="36"/>
      <c r="P75" s="34"/>
      <c r="Q75" s="51"/>
      <c r="R75" s="91"/>
      <c r="S75" s="93"/>
    </row>
    <row r="76" spans="1:19" x14ac:dyDescent="0.25">
      <c r="A76" s="1">
        <v>66</v>
      </c>
      <c r="B76" s="7">
        <v>34</v>
      </c>
      <c r="C76" s="16" t="s">
        <v>75</v>
      </c>
      <c r="D76" s="11" t="s">
        <v>108</v>
      </c>
      <c r="E76" s="10" t="s">
        <v>106</v>
      </c>
      <c r="F76" s="6"/>
      <c r="G76" s="6"/>
      <c r="H76" s="3">
        <f t="shared" si="0"/>
        <v>0</v>
      </c>
      <c r="I76" s="6"/>
      <c r="J76" s="39"/>
      <c r="K76" s="3">
        <v>3.472222222222222E-3</v>
      </c>
      <c r="L76" s="3">
        <f t="shared" si="1"/>
        <v>3.472222222222222E-3</v>
      </c>
      <c r="M76" s="4">
        <f t="shared" si="2"/>
        <v>0</v>
      </c>
      <c r="N76" s="50"/>
      <c r="O76" s="36"/>
      <c r="P76" s="34"/>
      <c r="Q76" s="51"/>
      <c r="R76" s="91"/>
      <c r="S76" s="93"/>
    </row>
    <row r="77" spans="1:19" x14ac:dyDescent="0.25">
      <c r="A77" s="1">
        <v>67</v>
      </c>
      <c r="B77" s="7">
        <v>32</v>
      </c>
      <c r="C77" s="16" t="s">
        <v>76</v>
      </c>
      <c r="D77" s="11" t="s">
        <v>108</v>
      </c>
      <c r="E77" s="10" t="s">
        <v>106</v>
      </c>
      <c r="F77" s="6"/>
      <c r="G77" s="6"/>
      <c r="H77" s="3">
        <f t="shared" si="0"/>
        <v>0</v>
      </c>
      <c r="I77" s="6"/>
      <c r="J77" s="39"/>
      <c r="K77" s="3">
        <v>3.472222222222222E-3</v>
      </c>
      <c r="L77" s="3">
        <f t="shared" si="1"/>
        <v>3.472222222222222E-3</v>
      </c>
      <c r="M77" s="4">
        <f t="shared" si="2"/>
        <v>0</v>
      </c>
      <c r="N77" s="50"/>
      <c r="O77" s="36"/>
      <c r="P77" s="34"/>
      <c r="Q77" s="51"/>
      <c r="R77" s="91"/>
      <c r="S77" s="93"/>
    </row>
    <row r="78" spans="1:19" x14ac:dyDescent="0.25">
      <c r="A78" s="1">
        <v>68</v>
      </c>
      <c r="B78" s="7">
        <v>12</v>
      </c>
      <c r="C78" s="16" t="s">
        <v>77</v>
      </c>
      <c r="D78" s="11" t="s">
        <v>108</v>
      </c>
      <c r="E78" s="10" t="s">
        <v>106</v>
      </c>
      <c r="F78" s="6"/>
      <c r="G78" s="6"/>
      <c r="H78" s="3">
        <f t="shared" ref="H78:H115" si="9">G78-F78+(G78&lt;F78)</f>
        <v>0</v>
      </c>
      <c r="I78" s="6"/>
      <c r="J78" s="39"/>
      <c r="K78" s="3">
        <v>3.472222222222222E-3</v>
      </c>
      <c r="L78" s="3">
        <f t="shared" ref="L78:L115" si="10">H78+K78</f>
        <v>3.472222222222222E-3</v>
      </c>
      <c r="M78" s="4">
        <f t="shared" si="2"/>
        <v>0</v>
      </c>
      <c r="N78" s="50"/>
      <c r="O78" s="36"/>
      <c r="P78" s="34"/>
      <c r="Q78" s="51"/>
      <c r="R78" s="91"/>
      <c r="S78" s="93"/>
    </row>
    <row r="79" spans="1:19" x14ac:dyDescent="0.25">
      <c r="A79" s="1">
        <v>69</v>
      </c>
      <c r="B79" s="7">
        <v>38</v>
      </c>
      <c r="C79" s="16" t="s">
        <v>78</v>
      </c>
      <c r="D79" s="11" t="s">
        <v>108</v>
      </c>
      <c r="E79" s="10" t="s">
        <v>106</v>
      </c>
      <c r="F79" s="6"/>
      <c r="G79" s="6"/>
      <c r="H79" s="3">
        <f t="shared" si="9"/>
        <v>0</v>
      </c>
      <c r="I79" s="6"/>
      <c r="J79" s="39"/>
      <c r="K79" s="3">
        <v>3.472222222222222E-3</v>
      </c>
      <c r="L79" s="3">
        <f t="shared" si="10"/>
        <v>3.472222222222222E-3</v>
      </c>
      <c r="M79" s="4">
        <f t="shared" ref="M79:M115" si="11">MROUND(L79,"1:00")</f>
        <v>0</v>
      </c>
      <c r="N79" s="50"/>
      <c r="O79" s="36"/>
      <c r="P79" s="34"/>
      <c r="Q79" s="51"/>
      <c r="R79" s="91"/>
      <c r="S79" s="93"/>
    </row>
    <row r="80" spans="1:19" x14ac:dyDescent="0.25">
      <c r="A80" s="1">
        <v>70</v>
      </c>
      <c r="B80" s="7">
        <v>43</v>
      </c>
      <c r="C80" s="16" t="s">
        <v>79</v>
      </c>
      <c r="D80" s="11" t="s">
        <v>108</v>
      </c>
      <c r="E80" s="10" t="s">
        <v>106</v>
      </c>
      <c r="F80" s="6"/>
      <c r="G80" s="6"/>
      <c r="H80" s="3">
        <f t="shared" si="9"/>
        <v>0</v>
      </c>
      <c r="I80" s="6"/>
      <c r="J80" s="39"/>
      <c r="K80" s="3">
        <v>3.472222222222222E-3</v>
      </c>
      <c r="L80" s="3">
        <f t="shared" si="10"/>
        <v>3.472222222222222E-3</v>
      </c>
      <c r="M80" s="4">
        <f t="shared" si="11"/>
        <v>0</v>
      </c>
      <c r="N80" s="50"/>
      <c r="O80" s="36"/>
      <c r="P80" s="34"/>
      <c r="Q80" s="51"/>
      <c r="R80" s="91"/>
      <c r="S80" s="93"/>
    </row>
    <row r="81" spans="1:19" x14ac:dyDescent="0.25">
      <c r="A81" s="1">
        <v>71</v>
      </c>
      <c r="B81" s="7">
        <v>40</v>
      </c>
      <c r="C81" s="16" t="s">
        <v>80</v>
      </c>
      <c r="D81" s="11" t="s">
        <v>108</v>
      </c>
      <c r="E81" s="10" t="s">
        <v>106</v>
      </c>
      <c r="F81" s="6"/>
      <c r="G81" s="6"/>
      <c r="H81" s="3">
        <f t="shared" si="9"/>
        <v>0</v>
      </c>
      <c r="I81" s="6"/>
      <c r="J81" s="39"/>
      <c r="K81" s="3">
        <v>3.472222222222222E-3</v>
      </c>
      <c r="L81" s="3">
        <f t="shared" si="10"/>
        <v>3.472222222222222E-3</v>
      </c>
      <c r="M81" s="4">
        <f t="shared" si="11"/>
        <v>0</v>
      </c>
      <c r="N81" s="50"/>
      <c r="O81" s="36"/>
      <c r="P81" s="34"/>
      <c r="Q81" s="51"/>
      <c r="R81" s="91"/>
      <c r="S81" s="93"/>
    </row>
    <row r="82" spans="1:19" x14ac:dyDescent="0.25">
      <c r="A82" s="1">
        <v>72</v>
      </c>
      <c r="B82" s="7">
        <v>104</v>
      </c>
      <c r="C82" s="16" t="s">
        <v>81</v>
      </c>
      <c r="D82" s="11" t="s">
        <v>108</v>
      </c>
      <c r="E82" s="10" t="s">
        <v>106</v>
      </c>
      <c r="F82" s="6"/>
      <c r="G82" s="6"/>
      <c r="H82" s="3">
        <f t="shared" si="9"/>
        <v>0</v>
      </c>
      <c r="I82" s="6"/>
      <c r="J82" s="39"/>
      <c r="K82" s="3">
        <v>3.472222222222222E-3</v>
      </c>
      <c r="L82" s="3">
        <f t="shared" si="10"/>
        <v>3.472222222222222E-3</v>
      </c>
      <c r="M82" s="4">
        <f t="shared" si="11"/>
        <v>0</v>
      </c>
      <c r="N82" s="50"/>
      <c r="O82" s="36"/>
      <c r="P82" s="34"/>
      <c r="Q82" s="51"/>
      <c r="R82" s="91"/>
      <c r="S82" s="93"/>
    </row>
    <row r="83" spans="1:19" x14ac:dyDescent="0.25">
      <c r="A83" s="1">
        <v>73</v>
      </c>
      <c r="B83" s="5">
        <v>165</v>
      </c>
      <c r="C83" s="20" t="s">
        <v>82</v>
      </c>
      <c r="D83" s="11" t="s">
        <v>108</v>
      </c>
      <c r="E83" s="10" t="s">
        <v>106</v>
      </c>
      <c r="F83" s="6"/>
      <c r="G83" s="6"/>
      <c r="H83" s="3">
        <f t="shared" si="9"/>
        <v>0</v>
      </c>
      <c r="I83" s="6"/>
      <c r="J83" s="39"/>
      <c r="K83" s="3">
        <v>3.472222222222222E-3</v>
      </c>
      <c r="L83" s="3">
        <f t="shared" si="10"/>
        <v>3.472222222222222E-3</v>
      </c>
      <c r="M83" s="4">
        <f t="shared" si="11"/>
        <v>0</v>
      </c>
      <c r="N83" s="50"/>
      <c r="O83" s="36"/>
      <c r="P83" s="34"/>
      <c r="Q83" s="51"/>
      <c r="R83" s="91"/>
      <c r="S83" s="93"/>
    </row>
    <row r="84" spans="1:19" x14ac:dyDescent="0.25">
      <c r="A84" s="1">
        <v>74</v>
      </c>
      <c r="B84" s="7">
        <v>116</v>
      </c>
      <c r="C84" s="16" t="s">
        <v>83</v>
      </c>
      <c r="D84" s="11" t="s">
        <v>108</v>
      </c>
      <c r="E84" s="10" t="s">
        <v>106</v>
      </c>
      <c r="F84" s="6"/>
      <c r="G84" s="6"/>
      <c r="H84" s="3">
        <f t="shared" si="9"/>
        <v>0</v>
      </c>
      <c r="I84" s="6"/>
      <c r="J84" s="39"/>
      <c r="K84" s="3">
        <v>3.472222222222222E-3</v>
      </c>
      <c r="L84" s="3">
        <f t="shared" si="10"/>
        <v>3.472222222222222E-3</v>
      </c>
      <c r="M84" s="4">
        <f t="shared" si="11"/>
        <v>0</v>
      </c>
      <c r="N84" s="50"/>
      <c r="O84" s="36"/>
      <c r="P84" s="34"/>
      <c r="Q84" s="51"/>
      <c r="R84" s="91"/>
      <c r="S84" s="93"/>
    </row>
    <row r="85" spans="1:19" x14ac:dyDescent="0.25">
      <c r="A85" s="1">
        <v>75</v>
      </c>
      <c r="B85" s="7">
        <v>3</v>
      </c>
      <c r="C85" s="16" t="s">
        <v>84</v>
      </c>
      <c r="D85" s="11" t="s">
        <v>108</v>
      </c>
      <c r="E85" s="10" t="s">
        <v>106</v>
      </c>
      <c r="F85" s="6"/>
      <c r="G85" s="6"/>
      <c r="H85" s="3">
        <f t="shared" si="9"/>
        <v>0</v>
      </c>
      <c r="I85" s="6"/>
      <c r="J85" s="39"/>
      <c r="K85" s="3">
        <v>3.472222222222222E-3</v>
      </c>
      <c r="L85" s="3">
        <f t="shared" si="10"/>
        <v>3.472222222222222E-3</v>
      </c>
      <c r="M85" s="4">
        <f t="shared" si="11"/>
        <v>0</v>
      </c>
      <c r="N85" s="50"/>
      <c r="O85" s="36"/>
      <c r="P85" s="34"/>
      <c r="Q85" s="51"/>
      <c r="R85" s="91"/>
      <c r="S85" s="93"/>
    </row>
    <row r="86" spans="1:19" x14ac:dyDescent="0.25">
      <c r="A86" s="1">
        <v>76</v>
      </c>
      <c r="B86" s="7">
        <v>39</v>
      </c>
      <c r="C86" s="16" t="s">
        <v>85</v>
      </c>
      <c r="D86" s="11" t="s">
        <v>108</v>
      </c>
      <c r="E86" s="10" t="s">
        <v>106</v>
      </c>
      <c r="F86" s="6"/>
      <c r="G86" s="6"/>
      <c r="H86" s="3">
        <f t="shared" si="9"/>
        <v>0</v>
      </c>
      <c r="I86" s="6"/>
      <c r="J86" s="39"/>
      <c r="K86" s="3">
        <v>3.472222222222222E-3</v>
      </c>
      <c r="L86" s="3">
        <f t="shared" si="10"/>
        <v>3.472222222222222E-3</v>
      </c>
      <c r="M86" s="4">
        <f t="shared" si="11"/>
        <v>0</v>
      </c>
      <c r="N86" s="50"/>
      <c r="O86" s="36"/>
      <c r="P86" s="34"/>
      <c r="Q86" s="51"/>
      <c r="R86" s="91"/>
      <c r="S86" s="93"/>
    </row>
    <row r="87" spans="1:19" x14ac:dyDescent="0.25">
      <c r="A87" s="1">
        <v>77</v>
      </c>
      <c r="B87" s="7">
        <v>300</v>
      </c>
      <c r="C87" s="16" t="s">
        <v>86</v>
      </c>
      <c r="D87" s="11" t="s">
        <v>108</v>
      </c>
      <c r="E87" s="10" t="s">
        <v>106</v>
      </c>
      <c r="F87" s="6"/>
      <c r="G87" s="6"/>
      <c r="H87" s="3">
        <f t="shared" si="9"/>
        <v>0</v>
      </c>
      <c r="I87" s="6"/>
      <c r="J87" s="39"/>
      <c r="K87" s="3">
        <v>3.472222222222222E-3</v>
      </c>
      <c r="L87" s="3">
        <f t="shared" si="10"/>
        <v>3.472222222222222E-3</v>
      </c>
      <c r="M87" s="4">
        <f t="shared" si="11"/>
        <v>0</v>
      </c>
      <c r="N87" s="50"/>
      <c r="O87" s="36"/>
      <c r="P87" s="34"/>
      <c r="Q87" s="51"/>
      <c r="R87" s="91"/>
      <c r="S87" s="93"/>
    </row>
    <row r="88" spans="1:19" x14ac:dyDescent="0.25">
      <c r="A88" s="1">
        <v>78</v>
      </c>
      <c r="B88" s="7">
        <v>147</v>
      </c>
      <c r="C88" s="16" t="s">
        <v>87</v>
      </c>
      <c r="D88" s="11" t="s">
        <v>108</v>
      </c>
      <c r="E88" s="10" t="s">
        <v>106</v>
      </c>
      <c r="F88" s="6"/>
      <c r="G88" s="6"/>
      <c r="H88" s="3">
        <f t="shared" si="9"/>
        <v>0</v>
      </c>
      <c r="I88" s="6"/>
      <c r="J88" s="39"/>
      <c r="K88" s="3">
        <v>3.472222222222222E-3</v>
      </c>
      <c r="L88" s="3">
        <f t="shared" si="10"/>
        <v>3.472222222222222E-3</v>
      </c>
      <c r="M88" s="4">
        <f t="shared" si="11"/>
        <v>0</v>
      </c>
      <c r="N88" s="50"/>
      <c r="O88" s="36"/>
      <c r="P88" s="34"/>
      <c r="Q88" s="51"/>
      <c r="R88" s="91"/>
      <c r="S88" s="93"/>
    </row>
    <row r="89" spans="1:19" x14ac:dyDescent="0.25">
      <c r="A89" s="1">
        <v>79</v>
      </c>
      <c r="B89" s="7">
        <v>134</v>
      </c>
      <c r="C89" s="16" t="s">
        <v>88</v>
      </c>
      <c r="D89" s="11" t="s">
        <v>108</v>
      </c>
      <c r="E89" s="10" t="s">
        <v>106</v>
      </c>
      <c r="F89" s="6"/>
      <c r="G89" s="6"/>
      <c r="H89" s="3">
        <f t="shared" si="9"/>
        <v>0</v>
      </c>
      <c r="I89" s="6"/>
      <c r="J89" s="39"/>
      <c r="K89" s="3">
        <v>3.472222222222222E-3</v>
      </c>
      <c r="L89" s="3">
        <f t="shared" si="10"/>
        <v>3.472222222222222E-3</v>
      </c>
      <c r="M89" s="4">
        <f t="shared" si="11"/>
        <v>0</v>
      </c>
      <c r="N89" s="50"/>
      <c r="O89" s="36"/>
      <c r="P89" s="34"/>
      <c r="Q89" s="51"/>
      <c r="R89" s="91"/>
      <c r="S89" s="93"/>
    </row>
    <row r="90" spans="1:19" x14ac:dyDescent="0.25">
      <c r="A90" s="1">
        <v>80</v>
      </c>
      <c r="B90" s="7">
        <v>141</v>
      </c>
      <c r="C90" s="16" t="s">
        <v>89</v>
      </c>
      <c r="D90" s="11" t="s">
        <v>108</v>
      </c>
      <c r="E90" s="10" t="s">
        <v>106</v>
      </c>
      <c r="F90" s="6"/>
      <c r="G90" s="6"/>
      <c r="H90" s="3">
        <f t="shared" si="9"/>
        <v>0</v>
      </c>
      <c r="I90" s="6"/>
      <c r="J90" s="39"/>
      <c r="K90" s="3">
        <v>3.472222222222222E-3</v>
      </c>
      <c r="L90" s="3">
        <f t="shared" si="10"/>
        <v>3.472222222222222E-3</v>
      </c>
      <c r="M90" s="4">
        <f t="shared" si="11"/>
        <v>0</v>
      </c>
      <c r="N90" s="50"/>
      <c r="O90" s="36"/>
      <c r="P90" s="34"/>
      <c r="Q90" s="51"/>
      <c r="R90" s="91"/>
      <c r="S90" s="93"/>
    </row>
    <row r="91" spans="1:19" x14ac:dyDescent="0.25">
      <c r="A91" s="1">
        <v>81</v>
      </c>
      <c r="B91" s="7">
        <v>133</v>
      </c>
      <c r="C91" s="16" t="s">
        <v>90</v>
      </c>
      <c r="D91" s="11" t="s">
        <v>108</v>
      </c>
      <c r="E91" s="10" t="s">
        <v>106</v>
      </c>
      <c r="F91" s="6"/>
      <c r="G91" s="6"/>
      <c r="H91" s="3">
        <f t="shared" si="9"/>
        <v>0</v>
      </c>
      <c r="I91" s="6"/>
      <c r="J91" s="39"/>
      <c r="K91" s="3">
        <v>3.472222222222222E-3</v>
      </c>
      <c r="L91" s="3">
        <f t="shared" si="10"/>
        <v>3.472222222222222E-3</v>
      </c>
      <c r="M91" s="4">
        <f t="shared" si="11"/>
        <v>0</v>
      </c>
      <c r="N91" s="50"/>
      <c r="O91" s="36"/>
      <c r="P91" s="34"/>
      <c r="Q91" s="51"/>
      <c r="R91" s="91"/>
      <c r="S91" s="93"/>
    </row>
    <row r="92" spans="1:19" x14ac:dyDescent="0.25">
      <c r="A92" s="1">
        <v>82</v>
      </c>
      <c r="B92" s="7">
        <v>132</v>
      </c>
      <c r="C92" s="16" t="s">
        <v>91</v>
      </c>
      <c r="D92" s="11" t="s">
        <v>108</v>
      </c>
      <c r="E92" s="10" t="s">
        <v>106</v>
      </c>
      <c r="F92" s="6"/>
      <c r="G92" s="6"/>
      <c r="H92" s="3">
        <f t="shared" si="9"/>
        <v>0</v>
      </c>
      <c r="I92" s="6"/>
      <c r="J92" s="39"/>
      <c r="K92" s="3">
        <v>3.472222222222222E-3</v>
      </c>
      <c r="L92" s="3">
        <f t="shared" si="10"/>
        <v>3.472222222222222E-3</v>
      </c>
      <c r="M92" s="4">
        <f t="shared" si="11"/>
        <v>0</v>
      </c>
      <c r="N92" s="50"/>
      <c r="O92" s="36"/>
      <c r="P92" s="34"/>
      <c r="Q92" s="51"/>
      <c r="R92" s="91"/>
      <c r="S92" s="93"/>
    </row>
    <row r="93" spans="1:19" x14ac:dyDescent="0.25">
      <c r="A93" s="1">
        <v>83</v>
      </c>
      <c r="B93" s="7">
        <v>144</v>
      </c>
      <c r="C93" s="16" t="s">
        <v>92</v>
      </c>
      <c r="D93" s="11" t="s">
        <v>108</v>
      </c>
      <c r="E93" s="10" t="s">
        <v>106</v>
      </c>
      <c r="F93" s="6"/>
      <c r="G93" s="6"/>
      <c r="H93" s="3">
        <f t="shared" si="9"/>
        <v>0</v>
      </c>
      <c r="I93" s="6"/>
      <c r="J93" s="39"/>
      <c r="K93" s="3">
        <v>3.472222222222222E-3</v>
      </c>
      <c r="L93" s="3">
        <f t="shared" si="10"/>
        <v>3.472222222222222E-3</v>
      </c>
      <c r="M93" s="4">
        <f t="shared" si="11"/>
        <v>0</v>
      </c>
      <c r="N93" s="50"/>
      <c r="O93" s="36"/>
      <c r="P93" s="34"/>
      <c r="Q93" s="51"/>
      <c r="R93" s="91"/>
      <c r="S93" s="93"/>
    </row>
    <row r="94" spans="1:19" x14ac:dyDescent="0.25">
      <c r="A94" s="1">
        <v>84</v>
      </c>
      <c r="B94" s="7">
        <v>148</v>
      </c>
      <c r="C94" s="16" t="s">
        <v>93</v>
      </c>
      <c r="D94" s="11" t="s">
        <v>108</v>
      </c>
      <c r="E94" s="10" t="s">
        <v>106</v>
      </c>
      <c r="F94" s="6"/>
      <c r="G94" s="6"/>
      <c r="H94" s="3">
        <f t="shared" si="9"/>
        <v>0</v>
      </c>
      <c r="I94" s="6"/>
      <c r="J94" s="39"/>
      <c r="K94" s="3">
        <v>3.472222222222222E-3</v>
      </c>
      <c r="L94" s="3">
        <f t="shared" si="10"/>
        <v>3.472222222222222E-3</v>
      </c>
      <c r="M94" s="4">
        <f t="shared" si="11"/>
        <v>0</v>
      </c>
      <c r="N94" s="50"/>
      <c r="O94" s="36"/>
      <c r="P94" s="34"/>
      <c r="Q94" s="51"/>
      <c r="R94" s="91"/>
      <c r="S94" s="93"/>
    </row>
    <row r="95" spans="1:19" x14ac:dyDescent="0.25">
      <c r="A95" s="1">
        <v>85</v>
      </c>
      <c r="B95" s="7">
        <v>145</v>
      </c>
      <c r="C95" s="16" t="s">
        <v>94</v>
      </c>
      <c r="D95" s="11" t="s">
        <v>108</v>
      </c>
      <c r="E95" s="10" t="s">
        <v>106</v>
      </c>
      <c r="F95" s="6"/>
      <c r="G95" s="6"/>
      <c r="H95" s="3">
        <f t="shared" ref="H95:H99" si="12">G95-F95+(G95&lt;F95)</f>
        <v>0</v>
      </c>
      <c r="I95" s="6"/>
      <c r="J95" s="39"/>
      <c r="K95" s="3">
        <v>3.472222222222222E-3</v>
      </c>
      <c r="L95" s="3">
        <f t="shared" ref="L95:L99" si="13">H95+K95</f>
        <v>3.472222222222222E-3</v>
      </c>
      <c r="M95" s="4">
        <f t="shared" ref="M95:M99" si="14">MROUND(L95,"1:00")</f>
        <v>0</v>
      </c>
      <c r="N95" s="50"/>
      <c r="O95" s="36"/>
      <c r="P95" s="34"/>
      <c r="Q95" s="51"/>
      <c r="R95" s="91"/>
      <c r="S95" s="93"/>
    </row>
    <row r="96" spans="1:19" x14ac:dyDescent="0.25">
      <c r="A96" s="1"/>
      <c r="B96" s="7"/>
      <c r="C96" s="16"/>
      <c r="D96" s="11"/>
      <c r="E96" s="10"/>
      <c r="F96" s="6"/>
      <c r="G96" s="6"/>
      <c r="H96" s="3">
        <f t="shared" si="12"/>
        <v>0</v>
      </c>
      <c r="I96" s="6"/>
      <c r="J96" s="39"/>
      <c r="K96" s="3">
        <v>3.472222222222222E-3</v>
      </c>
      <c r="L96" s="3">
        <f t="shared" si="13"/>
        <v>3.472222222222222E-3</v>
      </c>
      <c r="M96" s="4">
        <f t="shared" si="14"/>
        <v>0</v>
      </c>
      <c r="N96" s="50"/>
      <c r="O96" s="36"/>
      <c r="P96" s="34"/>
      <c r="Q96" s="51"/>
      <c r="R96" s="91"/>
      <c r="S96" s="93"/>
    </row>
    <row r="97" spans="1:19" x14ac:dyDescent="0.25">
      <c r="A97" s="1"/>
      <c r="B97" s="7"/>
      <c r="C97" s="16"/>
      <c r="D97" s="11"/>
      <c r="E97" s="10"/>
      <c r="F97" s="6"/>
      <c r="G97" s="6"/>
      <c r="H97" s="3">
        <f t="shared" si="12"/>
        <v>0</v>
      </c>
      <c r="I97" s="6"/>
      <c r="J97" s="39"/>
      <c r="K97" s="3">
        <v>3.472222222222222E-3</v>
      </c>
      <c r="L97" s="3">
        <f t="shared" si="13"/>
        <v>3.472222222222222E-3</v>
      </c>
      <c r="M97" s="4">
        <f t="shared" si="14"/>
        <v>0</v>
      </c>
      <c r="N97" s="50"/>
      <c r="O97" s="36"/>
      <c r="P97" s="34"/>
      <c r="Q97" s="51"/>
      <c r="R97" s="91"/>
      <c r="S97" s="93"/>
    </row>
    <row r="98" spans="1:19" x14ac:dyDescent="0.25">
      <c r="A98" s="1"/>
      <c r="B98" s="7"/>
      <c r="C98" s="16"/>
      <c r="D98" s="11"/>
      <c r="E98" s="10"/>
      <c r="F98" s="6"/>
      <c r="G98" s="6"/>
      <c r="H98" s="3">
        <f t="shared" si="12"/>
        <v>0</v>
      </c>
      <c r="I98" s="6"/>
      <c r="J98" s="39"/>
      <c r="K98" s="3">
        <v>3.472222222222222E-3</v>
      </c>
      <c r="L98" s="3">
        <f t="shared" si="13"/>
        <v>3.472222222222222E-3</v>
      </c>
      <c r="M98" s="4">
        <f t="shared" si="14"/>
        <v>0</v>
      </c>
      <c r="N98" s="50"/>
      <c r="O98" s="36"/>
      <c r="P98" s="34"/>
      <c r="Q98" s="51"/>
      <c r="R98" s="91"/>
      <c r="S98" s="93"/>
    </row>
    <row r="99" spans="1:19" x14ac:dyDescent="0.25">
      <c r="A99" s="1"/>
      <c r="B99" s="7"/>
      <c r="C99" s="16"/>
      <c r="D99" s="11"/>
      <c r="E99" s="10"/>
      <c r="F99" s="6"/>
      <c r="G99" s="6"/>
      <c r="H99" s="3">
        <f t="shared" si="12"/>
        <v>0</v>
      </c>
      <c r="I99" s="6"/>
      <c r="J99" s="39"/>
      <c r="K99" s="3">
        <v>3.472222222222222E-3</v>
      </c>
      <c r="L99" s="3">
        <f t="shared" si="13"/>
        <v>3.472222222222222E-3</v>
      </c>
      <c r="M99" s="4">
        <f t="shared" si="14"/>
        <v>0</v>
      </c>
      <c r="N99" s="50"/>
      <c r="O99" s="36"/>
      <c r="P99" s="34"/>
      <c r="Q99" s="51"/>
      <c r="R99" s="91"/>
      <c r="S99" s="93"/>
    </row>
    <row r="100" spans="1:19" x14ac:dyDescent="0.25">
      <c r="A100" s="1">
        <v>86</v>
      </c>
      <c r="B100" s="7">
        <v>14</v>
      </c>
      <c r="C100" s="16" t="s">
        <v>95</v>
      </c>
      <c r="D100" s="11" t="s">
        <v>108</v>
      </c>
      <c r="E100" s="10" t="s">
        <v>118</v>
      </c>
      <c r="F100" s="33">
        <v>0.59097222222222223</v>
      </c>
      <c r="G100" s="33">
        <v>0.12638888888888888</v>
      </c>
      <c r="H100" s="3">
        <f t="shared" si="9"/>
        <v>0.53541666666666665</v>
      </c>
      <c r="I100" s="6"/>
      <c r="J100" s="39"/>
      <c r="K100" s="3">
        <v>3.472222222222222E-3</v>
      </c>
      <c r="L100" s="3">
        <f t="shared" si="10"/>
        <v>0.53888888888888886</v>
      </c>
      <c r="M100" s="4">
        <f t="shared" si="11"/>
        <v>0.54166666666666663</v>
      </c>
      <c r="N100" s="50"/>
      <c r="O100" s="36"/>
      <c r="P100" s="34"/>
      <c r="Q100" s="51"/>
      <c r="R100" s="91"/>
      <c r="S100" s="93"/>
    </row>
    <row r="101" spans="1:19" x14ac:dyDescent="0.25">
      <c r="A101" s="1">
        <v>87</v>
      </c>
      <c r="B101" s="5">
        <v>19</v>
      </c>
      <c r="C101" s="20" t="s">
        <v>96</v>
      </c>
      <c r="D101" s="11" t="s">
        <v>108</v>
      </c>
      <c r="E101" s="10" t="s">
        <v>118</v>
      </c>
      <c r="F101" s="6"/>
      <c r="G101" s="6"/>
      <c r="H101" s="3">
        <f t="shared" si="9"/>
        <v>0</v>
      </c>
      <c r="I101" s="6"/>
      <c r="J101" s="39"/>
      <c r="K101" s="3">
        <v>3.472222222222222E-3</v>
      </c>
      <c r="L101" s="3">
        <f t="shared" si="10"/>
        <v>3.472222222222222E-3</v>
      </c>
      <c r="M101" s="4">
        <f t="shared" si="11"/>
        <v>0</v>
      </c>
      <c r="N101" s="50"/>
      <c r="O101" s="36"/>
      <c r="P101" s="34"/>
      <c r="Q101" s="51"/>
      <c r="R101" s="91"/>
      <c r="S101" s="93"/>
    </row>
    <row r="102" spans="1:19" x14ac:dyDescent="0.25">
      <c r="A102" s="1">
        <v>88</v>
      </c>
      <c r="B102" s="5">
        <v>21</v>
      </c>
      <c r="C102" s="20" t="s">
        <v>97</v>
      </c>
      <c r="D102" s="11" t="s">
        <v>108</v>
      </c>
      <c r="E102" s="10" t="s">
        <v>118</v>
      </c>
      <c r="F102" s="6"/>
      <c r="G102" s="6"/>
      <c r="H102" s="3">
        <f t="shared" si="9"/>
        <v>0</v>
      </c>
      <c r="I102" s="6"/>
      <c r="J102" s="39"/>
      <c r="K102" s="3">
        <v>3.472222222222222E-3</v>
      </c>
      <c r="L102" s="3">
        <f t="shared" si="10"/>
        <v>3.472222222222222E-3</v>
      </c>
      <c r="M102" s="4">
        <f t="shared" si="11"/>
        <v>0</v>
      </c>
      <c r="N102" s="50"/>
      <c r="O102" s="36"/>
      <c r="P102" s="34"/>
      <c r="Q102" s="51"/>
      <c r="R102" s="91"/>
      <c r="S102" s="93"/>
    </row>
    <row r="103" spans="1:19" x14ac:dyDescent="0.25">
      <c r="A103" s="1">
        <v>89</v>
      </c>
      <c r="B103" s="5">
        <v>30</v>
      </c>
      <c r="C103" s="20" t="s">
        <v>98</v>
      </c>
      <c r="D103" s="11" t="s">
        <v>108</v>
      </c>
      <c r="E103" s="10" t="s">
        <v>118</v>
      </c>
      <c r="F103" s="33">
        <v>0.62708333333333333</v>
      </c>
      <c r="G103" s="33">
        <v>0.95833333333333337</v>
      </c>
      <c r="H103" s="3">
        <f t="shared" si="9"/>
        <v>0.33125000000000004</v>
      </c>
      <c r="I103" s="6"/>
      <c r="J103" s="39"/>
      <c r="K103" s="3">
        <v>3.472222222222222E-3</v>
      </c>
      <c r="L103" s="3">
        <f t="shared" si="10"/>
        <v>0.33472222222222225</v>
      </c>
      <c r="M103" s="4">
        <f t="shared" si="11"/>
        <v>0.33333333333333331</v>
      </c>
      <c r="N103" s="50"/>
      <c r="O103" s="36"/>
      <c r="P103" s="34"/>
      <c r="Q103" s="51"/>
      <c r="R103" s="91"/>
      <c r="S103" s="93"/>
    </row>
    <row r="104" spans="1:19" x14ac:dyDescent="0.25">
      <c r="A104" s="1">
        <v>90</v>
      </c>
      <c r="B104" s="5">
        <v>197</v>
      </c>
      <c r="C104" s="20" t="s">
        <v>99</v>
      </c>
      <c r="D104" s="11" t="s">
        <v>108</v>
      </c>
      <c r="E104" s="10" t="s">
        <v>118</v>
      </c>
      <c r="F104" s="33">
        <v>0.95416666666666661</v>
      </c>
      <c r="G104" s="33">
        <v>0.31388888888888888</v>
      </c>
      <c r="H104" s="3">
        <f t="shared" si="9"/>
        <v>0.35972222222222228</v>
      </c>
      <c r="I104" s="6"/>
      <c r="J104" s="39"/>
      <c r="K104" s="3">
        <v>3.472222222222222E-3</v>
      </c>
      <c r="L104" s="3">
        <f t="shared" si="10"/>
        <v>0.36319444444444449</v>
      </c>
      <c r="M104" s="4">
        <f t="shared" si="11"/>
        <v>0.375</v>
      </c>
      <c r="N104" s="50"/>
      <c r="O104" s="36"/>
      <c r="P104" s="34"/>
      <c r="Q104" s="51"/>
      <c r="R104" s="91"/>
      <c r="S104" s="93"/>
    </row>
    <row r="105" spans="1:19" x14ac:dyDescent="0.25">
      <c r="A105" s="1">
        <v>91</v>
      </c>
      <c r="B105" s="5">
        <v>17</v>
      </c>
      <c r="C105" s="20" t="s">
        <v>100</v>
      </c>
      <c r="D105" s="11" t="s">
        <v>108</v>
      </c>
      <c r="E105" s="10" t="s">
        <v>118</v>
      </c>
      <c r="F105" s="33">
        <v>0.30694444444444441</v>
      </c>
      <c r="G105" s="33">
        <v>0.63263888888888886</v>
      </c>
      <c r="H105" s="3">
        <f t="shared" si="9"/>
        <v>0.32569444444444445</v>
      </c>
      <c r="I105" s="6"/>
      <c r="J105" s="39"/>
      <c r="K105" s="3">
        <v>3.472222222222222E-3</v>
      </c>
      <c r="L105" s="3">
        <f t="shared" si="10"/>
        <v>0.32916666666666666</v>
      </c>
      <c r="M105" s="4">
        <f t="shared" si="11"/>
        <v>0.33333333333333331</v>
      </c>
      <c r="N105" s="50"/>
      <c r="O105" s="36"/>
      <c r="P105" s="34"/>
      <c r="Q105" s="51"/>
      <c r="R105" s="91"/>
      <c r="S105" s="93"/>
    </row>
    <row r="106" spans="1:19" x14ac:dyDescent="0.25">
      <c r="A106" s="1">
        <v>92</v>
      </c>
      <c r="B106" s="5">
        <v>23</v>
      </c>
      <c r="C106" s="20" t="s">
        <v>101</v>
      </c>
      <c r="D106" s="11" t="s">
        <v>108</v>
      </c>
      <c r="E106" s="10" t="s">
        <v>118</v>
      </c>
      <c r="F106" s="33">
        <v>0.31527777777777777</v>
      </c>
      <c r="G106" s="33">
        <v>0.62986111111111109</v>
      </c>
      <c r="H106" s="3">
        <f t="shared" ref="H106:H110" si="15">G106-F106+(G106&lt;F106)</f>
        <v>0.31458333333333333</v>
      </c>
      <c r="I106" s="6"/>
      <c r="J106" s="39"/>
      <c r="K106" s="3">
        <v>3.472222222222222E-3</v>
      </c>
      <c r="L106" s="3">
        <f t="shared" ref="L106:L110" si="16">H106+K106</f>
        <v>0.31805555555555554</v>
      </c>
      <c r="M106" s="4">
        <f t="shared" ref="M106:M110" si="17">MROUND(L106,"1:00")</f>
        <v>0.33333333333333331</v>
      </c>
      <c r="N106" s="50"/>
      <c r="O106" s="36"/>
      <c r="P106" s="34"/>
      <c r="Q106" s="51"/>
      <c r="R106" s="91"/>
      <c r="S106" s="93"/>
    </row>
    <row r="107" spans="1:19" x14ac:dyDescent="0.25">
      <c r="A107" s="1"/>
      <c r="B107" s="5"/>
      <c r="C107" s="20"/>
      <c r="D107" s="11"/>
      <c r="E107" s="10"/>
      <c r="F107" s="6"/>
      <c r="G107" s="6"/>
      <c r="H107" s="3">
        <f t="shared" si="15"/>
        <v>0</v>
      </c>
      <c r="I107" s="6"/>
      <c r="J107" s="39"/>
      <c r="K107" s="3">
        <v>3.472222222222222E-3</v>
      </c>
      <c r="L107" s="3">
        <f t="shared" si="16"/>
        <v>3.472222222222222E-3</v>
      </c>
      <c r="M107" s="4">
        <f t="shared" si="17"/>
        <v>0</v>
      </c>
      <c r="N107" s="50"/>
      <c r="O107" s="36"/>
      <c r="P107" s="34"/>
      <c r="Q107" s="51"/>
      <c r="R107" s="91"/>
      <c r="S107" s="93"/>
    </row>
    <row r="108" spans="1:19" x14ac:dyDescent="0.25">
      <c r="A108" s="1"/>
      <c r="B108" s="5"/>
      <c r="C108" s="20"/>
      <c r="D108" s="11"/>
      <c r="E108" s="10"/>
      <c r="F108" s="6"/>
      <c r="G108" s="6"/>
      <c r="H108" s="3">
        <f t="shared" si="15"/>
        <v>0</v>
      </c>
      <c r="I108" s="6"/>
      <c r="J108" s="39"/>
      <c r="K108" s="3">
        <v>3.472222222222222E-3</v>
      </c>
      <c r="L108" s="3">
        <f t="shared" si="16"/>
        <v>3.472222222222222E-3</v>
      </c>
      <c r="M108" s="4">
        <f t="shared" si="17"/>
        <v>0</v>
      </c>
      <c r="N108" s="50"/>
      <c r="O108" s="36"/>
      <c r="P108" s="34"/>
      <c r="Q108" s="51"/>
      <c r="R108" s="91"/>
      <c r="S108" s="93"/>
    </row>
    <row r="109" spans="1:19" x14ac:dyDescent="0.25">
      <c r="A109" s="1"/>
      <c r="B109" s="5"/>
      <c r="C109" s="20"/>
      <c r="D109" s="11"/>
      <c r="E109" s="10"/>
      <c r="F109" s="6"/>
      <c r="G109" s="6"/>
      <c r="H109" s="3">
        <f t="shared" si="15"/>
        <v>0</v>
      </c>
      <c r="I109" s="6"/>
      <c r="J109" s="39"/>
      <c r="K109" s="3">
        <v>3.472222222222222E-3</v>
      </c>
      <c r="L109" s="3">
        <f t="shared" si="16"/>
        <v>3.472222222222222E-3</v>
      </c>
      <c r="M109" s="4">
        <f t="shared" si="17"/>
        <v>0</v>
      </c>
      <c r="N109" s="50"/>
      <c r="O109" s="36"/>
      <c r="P109" s="34"/>
      <c r="Q109" s="51"/>
      <c r="R109" s="91"/>
      <c r="S109" s="93"/>
    </row>
    <row r="110" spans="1:19" x14ac:dyDescent="0.25">
      <c r="A110" s="1"/>
      <c r="B110" s="5"/>
      <c r="C110" s="20"/>
      <c r="D110" s="11"/>
      <c r="E110" s="10"/>
      <c r="F110" s="6"/>
      <c r="G110" s="6"/>
      <c r="H110" s="3">
        <f t="shared" si="15"/>
        <v>0</v>
      </c>
      <c r="I110" s="6"/>
      <c r="J110" s="39"/>
      <c r="K110" s="3">
        <v>3.472222222222222E-3</v>
      </c>
      <c r="L110" s="3">
        <f t="shared" si="16"/>
        <v>3.472222222222222E-3</v>
      </c>
      <c r="M110" s="4">
        <f t="shared" si="17"/>
        <v>0</v>
      </c>
      <c r="N110" s="50"/>
      <c r="O110" s="36"/>
      <c r="P110" s="34"/>
      <c r="Q110" s="51"/>
      <c r="R110" s="91"/>
      <c r="S110" s="93"/>
    </row>
    <row r="111" spans="1:19" x14ac:dyDescent="0.25">
      <c r="A111" s="1">
        <v>93</v>
      </c>
      <c r="B111" s="1">
        <v>52</v>
      </c>
      <c r="C111" s="19" t="s">
        <v>103</v>
      </c>
      <c r="D111" s="11" t="s">
        <v>108</v>
      </c>
      <c r="E111" s="10" t="s">
        <v>102</v>
      </c>
      <c r="F111" s="6"/>
      <c r="G111" s="6"/>
      <c r="H111" s="3">
        <f t="shared" si="9"/>
        <v>0</v>
      </c>
      <c r="I111" s="6"/>
      <c r="J111" s="39"/>
      <c r="K111" s="3">
        <v>3.472222222222222E-3</v>
      </c>
      <c r="L111" s="3">
        <f t="shared" si="10"/>
        <v>3.472222222222222E-3</v>
      </c>
      <c r="M111" s="4">
        <f t="shared" si="11"/>
        <v>0</v>
      </c>
      <c r="N111" s="50"/>
      <c r="O111" s="36"/>
      <c r="P111" s="34"/>
      <c r="Q111" s="51"/>
      <c r="R111" s="91"/>
      <c r="S111" s="93"/>
    </row>
    <row r="112" spans="1:19" x14ac:dyDescent="0.25">
      <c r="A112" s="1">
        <v>94</v>
      </c>
      <c r="B112" s="1">
        <v>213</v>
      </c>
      <c r="C112" s="19" t="s">
        <v>104</v>
      </c>
      <c r="D112" s="11" t="s">
        <v>108</v>
      </c>
      <c r="E112" s="10" t="s">
        <v>102</v>
      </c>
      <c r="F112" s="6"/>
      <c r="G112" s="6"/>
      <c r="H112" s="3">
        <f t="shared" si="9"/>
        <v>0</v>
      </c>
      <c r="I112" s="6"/>
      <c r="J112" s="39"/>
      <c r="K112" s="3">
        <v>3.472222222222222E-3</v>
      </c>
      <c r="L112" s="3">
        <f t="shared" si="10"/>
        <v>3.472222222222222E-3</v>
      </c>
      <c r="M112" s="4">
        <f t="shared" si="11"/>
        <v>0</v>
      </c>
      <c r="N112" s="50"/>
      <c r="O112" s="36"/>
      <c r="P112" s="34"/>
      <c r="Q112" s="51"/>
      <c r="R112" s="91"/>
      <c r="S112" s="93"/>
    </row>
    <row r="113" spans="1:19" x14ac:dyDescent="0.25">
      <c r="A113" s="1">
        <v>95</v>
      </c>
      <c r="B113" s="7">
        <v>33</v>
      </c>
      <c r="C113" s="16" t="s">
        <v>109</v>
      </c>
      <c r="D113" s="13" t="s">
        <v>113</v>
      </c>
      <c r="E113" s="10" t="s">
        <v>114</v>
      </c>
      <c r="F113" s="33"/>
      <c r="G113" s="6"/>
      <c r="H113" s="3">
        <v>0</v>
      </c>
      <c r="I113" s="6"/>
      <c r="J113" s="39"/>
      <c r="K113" s="3">
        <v>3.472222222222222E-3</v>
      </c>
      <c r="L113" s="3">
        <f t="shared" si="10"/>
        <v>3.472222222222222E-3</v>
      </c>
      <c r="M113" s="4">
        <f t="shared" si="11"/>
        <v>0</v>
      </c>
      <c r="N113" s="50"/>
      <c r="O113" s="36"/>
      <c r="P113" s="34"/>
      <c r="Q113" s="51"/>
      <c r="R113" s="91"/>
      <c r="S113" s="93"/>
    </row>
    <row r="114" spans="1:19" x14ac:dyDescent="0.25">
      <c r="A114" s="1">
        <v>96</v>
      </c>
      <c r="B114" s="1">
        <v>121</v>
      </c>
      <c r="C114" s="19" t="s">
        <v>110</v>
      </c>
      <c r="D114" s="13" t="s">
        <v>113</v>
      </c>
      <c r="E114" s="10" t="s">
        <v>114</v>
      </c>
      <c r="F114" s="33">
        <v>0.41666666666666669</v>
      </c>
      <c r="G114" s="33">
        <v>0.9375</v>
      </c>
      <c r="H114" s="3">
        <f t="shared" si="9"/>
        <v>0.52083333333333326</v>
      </c>
      <c r="I114" s="6"/>
      <c r="J114" s="39"/>
      <c r="K114" s="3">
        <v>3.472222222222222E-3</v>
      </c>
      <c r="L114" s="3">
        <f t="shared" si="10"/>
        <v>0.52430555555555547</v>
      </c>
      <c r="M114" s="4">
        <f t="shared" si="11"/>
        <v>0.54166666666666663</v>
      </c>
      <c r="N114" s="50"/>
      <c r="O114" s="36"/>
      <c r="P114" s="34"/>
      <c r="Q114" s="51"/>
      <c r="R114" s="91"/>
      <c r="S114" s="93"/>
    </row>
    <row r="115" spans="1:19" x14ac:dyDescent="0.25">
      <c r="A115" s="1">
        <v>97</v>
      </c>
      <c r="B115" s="5">
        <v>20</v>
      </c>
      <c r="C115" s="20" t="s">
        <v>111</v>
      </c>
      <c r="D115" s="13" t="s">
        <v>113</v>
      </c>
      <c r="E115" s="10" t="s">
        <v>114</v>
      </c>
      <c r="F115" s="33">
        <v>0.48333333333333334</v>
      </c>
      <c r="G115" s="33">
        <v>0.89930555555555547</v>
      </c>
      <c r="H115" s="3">
        <f t="shared" si="9"/>
        <v>0.41597222222222213</v>
      </c>
      <c r="I115" s="6"/>
      <c r="J115" s="39"/>
      <c r="K115" s="3">
        <v>3.472222222222222E-3</v>
      </c>
      <c r="L115" s="3">
        <f t="shared" si="10"/>
        <v>0.41944444444444434</v>
      </c>
      <c r="M115" s="4">
        <f t="shared" si="11"/>
        <v>0.41666666666666663</v>
      </c>
      <c r="N115" s="50"/>
      <c r="O115" s="36"/>
      <c r="P115" s="34"/>
      <c r="Q115" s="51"/>
      <c r="R115" s="91"/>
      <c r="S115" s="93"/>
    </row>
    <row r="116" spans="1:19" x14ac:dyDescent="0.25">
      <c r="A116" s="96">
        <v>98</v>
      </c>
      <c r="B116" s="96">
        <v>138</v>
      </c>
      <c r="C116" s="97" t="s">
        <v>112</v>
      </c>
      <c r="D116" s="98" t="s">
        <v>113</v>
      </c>
      <c r="E116" s="99" t="s">
        <v>114</v>
      </c>
      <c r="F116" s="140"/>
      <c r="G116" s="140"/>
      <c r="H116" s="136">
        <f t="shared" ref="H116:H122" si="18">G116-F116+(G116&lt;F116)</f>
        <v>0</v>
      </c>
      <c r="I116" s="137"/>
      <c r="J116" s="138"/>
      <c r="K116" s="136">
        <v>3.472222222222222E-3</v>
      </c>
      <c r="L116" s="136">
        <f t="shared" ref="L116:L122" si="19">H116+K116</f>
        <v>3.472222222222222E-3</v>
      </c>
      <c r="M116" s="139">
        <f t="shared" ref="M116:M122" si="20">MROUND(L116,"1:00")</f>
        <v>0</v>
      </c>
      <c r="N116" s="137"/>
      <c r="O116" s="137"/>
      <c r="P116" s="137">
        <v>1</v>
      </c>
      <c r="Q116" s="51"/>
      <c r="R116" s="91"/>
      <c r="S116" s="93"/>
    </row>
    <row r="117" spans="1:19" x14ac:dyDescent="0.25">
      <c r="A117" s="93"/>
      <c r="B117" s="30">
        <v>303</v>
      </c>
      <c r="C117" s="94" t="s">
        <v>159</v>
      </c>
      <c r="D117" s="125" t="s">
        <v>113</v>
      </c>
      <c r="E117" s="32" t="s">
        <v>114</v>
      </c>
      <c r="F117" s="129"/>
      <c r="G117" s="129"/>
      <c r="H117" s="130"/>
      <c r="I117" s="34"/>
      <c r="J117" s="131"/>
      <c r="K117" s="130"/>
      <c r="L117" s="130"/>
      <c r="M117" s="132"/>
      <c r="N117" s="34"/>
      <c r="O117" s="34"/>
      <c r="P117" s="34">
        <v>1</v>
      </c>
      <c r="Q117" s="51"/>
      <c r="R117" s="91"/>
      <c r="S117" s="93"/>
    </row>
    <row r="118" spans="1:19" x14ac:dyDescent="0.25">
      <c r="A118" s="93"/>
      <c r="B118" s="93"/>
      <c r="C118" s="94"/>
      <c r="D118" s="93"/>
      <c r="E118" s="95"/>
      <c r="F118" s="93"/>
      <c r="G118" s="93"/>
      <c r="H118" s="3">
        <f t="shared" si="18"/>
        <v>0</v>
      </c>
      <c r="I118" s="6"/>
      <c r="J118" s="39"/>
      <c r="K118" s="3">
        <v>3.472222222222222E-3</v>
      </c>
      <c r="L118" s="3">
        <f t="shared" si="19"/>
        <v>3.472222222222222E-3</v>
      </c>
      <c r="M118" s="4">
        <f t="shared" si="20"/>
        <v>0</v>
      </c>
      <c r="N118" s="50"/>
      <c r="O118" s="36"/>
      <c r="P118" s="34"/>
      <c r="Q118" s="51"/>
      <c r="R118" s="91"/>
      <c r="S118" s="93"/>
    </row>
    <row r="119" spans="1:19" x14ac:dyDescent="0.25">
      <c r="A119" s="93"/>
      <c r="B119" s="93"/>
      <c r="C119" s="94"/>
      <c r="D119" s="93"/>
      <c r="E119" s="95"/>
      <c r="F119" s="93"/>
      <c r="G119" s="93"/>
      <c r="H119" s="3">
        <f t="shared" si="18"/>
        <v>0</v>
      </c>
      <c r="I119" s="6"/>
      <c r="J119" s="39"/>
      <c r="K119" s="3">
        <v>3.472222222222222E-3</v>
      </c>
      <c r="L119" s="3">
        <f t="shared" si="19"/>
        <v>3.472222222222222E-3</v>
      </c>
      <c r="M119" s="4">
        <f t="shared" si="20"/>
        <v>0</v>
      </c>
      <c r="N119" s="50"/>
      <c r="O119" s="36"/>
      <c r="P119" s="34"/>
      <c r="Q119" s="51"/>
      <c r="R119" s="91"/>
      <c r="S119" s="93"/>
    </row>
    <row r="120" spans="1:19" x14ac:dyDescent="0.25">
      <c r="A120" s="93"/>
      <c r="B120" s="93"/>
      <c r="C120" s="94"/>
      <c r="D120" s="93"/>
      <c r="E120" s="95"/>
      <c r="F120" s="93"/>
      <c r="G120" s="93"/>
      <c r="H120" s="3">
        <f t="shared" si="18"/>
        <v>0</v>
      </c>
      <c r="I120" s="6"/>
      <c r="J120" s="39"/>
      <c r="K120" s="3">
        <v>3.472222222222222E-3</v>
      </c>
      <c r="L120" s="3">
        <f t="shared" si="19"/>
        <v>3.472222222222222E-3</v>
      </c>
      <c r="M120" s="4">
        <f t="shared" si="20"/>
        <v>0</v>
      </c>
      <c r="N120" s="50"/>
      <c r="O120" s="36"/>
      <c r="P120" s="34"/>
      <c r="Q120" s="51"/>
      <c r="R120" s="91"/>
      <c r="S120" s="93"/>
    </row>
    <row r="121" spans="1:19" x14ac:dyDescent="0.25">
      <c r="A121" s="93"/>
      <c r="B121" s="93"/>
      <c r="C121" s="94"/>
      <c r="D121" s="93"/>
      <c r="E121" s="95"/>
      <c r="F121" s="93"/>
      <c r="G121" s="93"/>
      <c r="H121" s="3">
        <f t="shared" si="18"/>
        <v>0</v>
      </c>
      <c r="I121" s="6"/>
      <c r="J121" s="39"/>
      <c r="K121" s="3">
        <v>3.472222222222222E-3</v>
      </c>
      <c r="L121" s="3">
        <f t="shared" si="19"/>
        <v>3.472222222222222E-3</v>
      </c>
      <c r="M121" s="4">
        <f t="shared" si="20"/>
        <v>0</v>
      </c>
      <c r="N121" s="50"/>
      <c r="O121" s="36"/>
      <c r="P121" s="34"/>
      <c r="Q121" s="51"/>
      <c r="R121" s="91"/>
      <c r="S121" s="93"/>
    </row>
    <row r="122" spans="1:19" x14ac:dyDescent="0.25">
      <c r="A122" s="93"/>
      <c r="B122" s="93"/>
      <c r="C122" s="94"/>
      <c r="D122" s="93"/>
      <c r="E122" s="95"/>
      <c r="F122" s="93"/>
      <c r="G122" s="93"/>
      <c r="H122" s="3">
        <f t="shared" si="18"/>
        <v>0</v>
      </c>
      <c r="I122" s="6"/>
      <c r="J122" s="39"/>
      <c r="K122" s="3">
        <v>3.472222222222222E-3</v>
      </c>
      <c r="L122" s="3">
        <f t="shared" si="19"/>
        <v>3.472222222222222E-3</v>
      </c>
      <c r="M122" s="4">
        <f t="shared" si="20"/>
        <v>0</v>
      </c>
      <c r="N122" s="50"/>
      <c r="O122" s="36"/>
      <c r="P122" s="34"/>
      <c r="Q122" s="51"/>
      <c r="R122" s="91"/>
      <c r="S122" s="93"/>
    </row>
  </sheetData>
  <autoFilter ref="A6:R6"/>
  <conditionalFormatting sqref="B1:B64 B66:B70 B72:B116 B118:B1048576">
    <cfRule type="duplicateValues" dxfId="2" priority="3"/>
  </conditionalFormatting>
  <conditionalFormatting sqref="B71">
    <cfRule type="duplicateValues" dxfId="1" priority="2"/>
  </conditionalFormatting>
  <conditionalFormatting sqref="B11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8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3" sqref="E3"/>
    </sheetView>
  </sheetViews>
  <sheetFormatPr defaultRowHeight="15" x14ac:dyDescent="0.25"/>
  <cols>
    <col min="1" max="1" width="4.7109375" style="2" customWidth="1"/>
    <col min="2" max="2" width="6" style="2" customWidth="1"/>
    <col min="3" max="3" width="26.42578125" style="8" customWidth="1"/>
    <col min="4" max="4" width="8.85546875" style="2" customWidth="1"/>
    <col min="5" max="5" width="11.5703125" style="9" customWidth="1"/>
    <col min="6" max="6" width="9.42578125" style="2" customWidth="1"/>
    <col min="7" max="10" width="5.5703125" style="27" bestFit="1" customWidth="1"/>
    <col min="11" max="11" width="7.7109375" style="27" bestFit="1" customWidth="1"/>
    <col min="12" max="12" width="9.85546875" style="2" customWidth="1"/>
    <col min="13" max="16384" width="9.140625" style="2"/>
  </cols>
  <sheetData>
    <row r="3" spans="1:12" x14ac:dyDescent="0.25">
      <c r="L3" s="24" t="e">
        <f>L7+#REF!+#REF!+#REF!+#REF!</f>
        <v>#REF!</v>
      </c>
    </row>
    <row r="5" spans="1:12" s="21" customFormat="1" x14ac:dyDescent="0.25">
      <c r="C5" s="22"/>
      <c r="F5" s="153" t="s">
        <v>132</v>
      </c>
      <c r="G5" s="153"/>
      <c r="H5" s="153"/>
      <c r="I5" s="153"/>
      <c r="J5" s="153"/>
      <c r="K5" s="153"/>
      <c r="L5" s="153"/>
    </row>
    <row r="6" spans="1:12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1" t="s">
        <v>120</v>
      </c>
      <c r="G6" s="45" t="s">
        <v>121</v>
      </c>
      <c r="H6" s="43" t="s">
        <v>127</v>
      </c>
      <c r="I6" s="42" t="s">
        <v>122</v>
      </c>
      <c r="J6" s="44" t="s">
        <v>128</v>
      </c>
      <c r="K6" s="44" t="s">
        <v>141</v>
      </c>
      <c r="L6" s="1" t="s">
        <v>129</v>
      </c>
    </row>
    <row r="7" spans="1:12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25">
        <f>SUM('Summary daily (2)'!F7:L7)</f>
        <v>54</v>
      </c>
      <c r="G7" s="46">
        <f>'holiday summary'!AO7</f>
        <v>0</v>
      </c>
      <c r="H7" s="47">
        <f>'holiday summary'!AP7</f>
        <v>0</v>
      </c>
      <c r="I7" s="48">
        <f>'holiday summary'!AQ7</f>
        <v>0</v>
      </c>
      <c r="J7" s="49">
        <f>'holiday summary'!AR7</f>
        <v>0</v>
      </c>
      <c r="K7" s="49">
        <f>'holiday summary'!AS7</f>
        <v>0</v>
      </c>
      <c r="L7" s="25">
        <f>8*(6-G7-I7-K7)</f>
        <v>48</v>
      </c>
    </row>
    <row r="8" spans="1:12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25">
        <f>SUM('Summary daily (2)'!F8:L8)</f>
        <v>34</v>
      </c>
      <c r="G8" s="46">
        <f>'holiday summary'!AO8</f>
        <v>0</v>
      </c>
      <c r="H8" s="47">
        <f>'holiday summary'!AP8</f>
        <v>0</v>
      </c>
      <c r="I8" s="48">
        <f>'holiday summary'!AQ8</f>
        <v>2</v>
      </c>
      <c r="J8" s="49">
        <f>'holiday summary'!AR8</f>
        <v>1</v>
      </c>
      <c r="K8" s="49">
        <f>'holiday summary'!AS8</f>
        <v>0</v>
      </c>
      <c r="L8" s="25">
        <f t="shared" ref="L8:L73" si="0">8*(6-G8-I8-K8)</f>
        <v>32</v>
      </c>
    </row>
    <row r="9" spans="1:12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25">
        <f>SUM('Summary daily (2)'!F9:L9)</f>
        <v>53</v>
      </c>
      <c r="G9" s="46">
        <f>'holiday summary'!AO9</f>
        <v>0</v>
      </c>
      <c r="H9" s="47">
        <f>'holiday summary'!AP9</f>
        <v>0</v>
      </c>
      <c r="I9" s="48">
        <f>'holiday summary'!AQ9</f>
        <v>0</v>
      </c>
      <c r="J9" s="49">
        <f>'holiday summary'!AR9</f>
        <v>1</v>
      </c>
      <c r="K9" s="49">
        <f>'holiday summary'!AS9</f>
        <v>0</v>
      </c>
      <c r="L9" s="25">
        <f t="shared" si="0"/>
        <v>48</v>
      </c>
    </row>
    <row r="10" spans="1:12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25">
        <f>SUM('Summary daily (2)'!F10:L10)</f>
        <v>49</v>
      </c>
      <c r="G10" s="46">
        <f>'holiday summary'!AO10</f>
        <v>0</v>
      </c>
      <c r="H10" s="47">
        <f>'holiday summary'!AP10</f>
        <v>0</v>
      </c>
      <c r="I10" s="48">
        <f>'holiday summary'!AQ10</f>
        <v>0</v>
      </c>
      <c r="J10" s="49">
        <f>'holiday summary'!AR10</f>
        <v>1</v>
      </c>
      <c r="K10" s="49">
        <f>'holiday summary'!AS10</f>
        <v>0</v>
      </c>
      <c r="L10" s="25">
        <f t="shared" si="0"/>
        <v>48</v>
      </c>
    </row>
    <row r="11" spans="1:12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25">
        <f>SUM('Summary daily (2)'!F11:L11)</f>
        <v>42</v>
      </c>
      <c r="G11" s="46">
        <f>'holiday summary'!AO11</f>
        <v>0</v>
      </c>
      <c r="H11" s="47">
        <f>'holiday summary'!AP11</f>
        <v>0</v>
      </c>
      <c r="I11" s="48">
        <f>'holiday summary'!AQ11</f>
        <v>0</v>
      </c>
      <c r="J11" s="49">
        <f>'holiday summary'!AR11</f>
        <v>1</v>
      </c>
      <c r="K11" s="49">
        <f>'holiday summary'!AS11</f>
        <v>0</v>
      </c>
      <c r="L11" s="25">
        <f t="shared" si="0"/>
        <v>48</v>
      </c>
    </row>
    <row r="12" spans="1:12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25">
        <f>SUM('Summary daily (2)'!F12:L12)</f>
        <v>42</v>
      </c>
      <c r="G12" s="46">
        <f>'holiday summary'!AO12</f>
        <v>0</v>
      </c>
      <c r="H12" s="47">
        <f>'holiday summary'!AP12</f>
        <v>0</v>
      </c>
      <c r="I12" s="48">
        <f>'holiday summary'!AQ12</f>
        <v>0</v>
      </c>
      <c r="J12" s="49">
        <f>'holiday summary'!AR12</f>
        <v>1</v>
      </c>
      <c r="K12" s="49">
        <f>'holiday summary'!AS12</f>
        <v>0</v>
      </c>
      <c r="L12" s="25">
        <f t="shared" si="0"/>
        <v>48</v>
      </c>
    </row>
    <row r="13" spans="1:12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25">
        <f>SUM('Summary daily (2)'!F13:L13)</f>
        <v>25</v>
      </c>
      <c r="G13" s="46">
        <f>'holiday summary'!AO13</f>
        <v>0</v>
      </c>
      <c r="H13" s="47">
        <f>'holiday summary'!AP13</f>
        <v>0</v>
      </c>
      <c r="I13" s="48">
        <f>'holiday summary'!AQ13</f>
        <v>0</v>
      </c>
      <c r="J13" s="49">
        <f>'holiday summary'!AR13</f>
        <v>0</v>
      </c>
      <c r="K13" s="49">
        <f>'holiday summary'!AS13</f>
        <v>0</v>
      </c>
      <c r="L13" s="25">
        <f t="shared" si="0"/>
        <v>48</v>
      </c>
    </row>
    <row r="14" spans="1:12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25">
        <f>SUM('Summary daily (2)'!F14:L14)</f>
        <v>31</v>
      </c>
      <c r="G14" s="46">
        <f>'holiday summary'!AO14</f>
        <v>0</v>
      </c>
      <c r="H14" s="47">
        <f>'holiday summary'!AP14</f>
        <v>0</v>
      </c>
      <c r="I14" s="48">
        <f>'holiday summary'!AQ14</f>
        <v>0</v>
      </c>
      <c r="J14" s="49">
        <f>'holiday summary'!AR14</f>
        <v>1</v>
      </c>
      <c r="K14" s="49">
        <f>'holiday summary'!AS14</f>
        <v>0</v>
      </c>
      <c r="L14" s="25">
        <f t="shared" si="0"/>
        <v>48</v>
      </c>
    </row>
    <row r="15" spans="1:12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25">
        <f>SUM('Summary daily (2)'!F15:L15)</f>
        <v>49</v>
      </c>
      <c r="G15" s="46">
        <f>'holiday summary'!AO15</f>
        <v>0</v>
      </c>
      <c r="H15" s="47">
        <f>'holiday summary'!AP15</f>
        <v>0</v>
      </c>
      <c r="I15" s="48">
        <f>'holiday summary'!AQ15</f>
        <v>0</v>
      </c>
      <c r="J15" s="49">
        <f>'holiday summary'!AR15</f>
        <v>1</v>
      </c>
      <c r="K15" s="49">
        <f>'holiday summary'!AS15</f>
        <v>0</v>
      </c>
      <c r="L15" s="25">
        <f t="shared" si="0"/>
        <v>48</v>
      </c>
    </row>
    <row r="16" spans="1:12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25">
        <f>SUM('Summary daily (2)'!F16:L16)</f>
        <v>42</v>
      </c>
      <c r="G16" s="46">
        <f>'holiday summary'!AO16</f>
        <v>0</v>
      </c>
      <c r="H16" s="47">
        <f>'holiday summary'!AP16</f>
        <v>0</v>
      </c>
      <c r="I16" s="48">
        <f>'holiday summary'!AQ16</f>
        <v>1</v>
      </c>
      <c r="J16" s="49">
        <f>'holiday summary'!AR16</f>
        <v>1</v>
      </c>
      <c r="K16" s="49">
        <f>'holiday summary'!AS16</f>
        <v>0</v>
      </c>
      <c r="L16" s="25">
        <f t="shared" si="0"/>
        <v>40</v>
      </c>
    </row>
    <row r="17" spans="1:12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25">
        <f>SUM('Summary daily (2)'!F17:L17)</f>
        <v>37</v>
      </c>
      <c r="G17" s="46">
        <f>'holiday summary'!AO17</f>
        <v>0</v>
      </c>
      <c r="H17" s="47">
        <f>'holiday summary'!AP17</f>
        <v>0</v>
      </c>
      <c r="I17" s="48">
        <f>'holiday summary'!AQ17</f>
        <v>0</v>
      </c>
      <c r="J17" s="49">
        <f>'holiday summary'!AR17</f>
        <v>1</v>
      </c>
      <c r="K17" s="49">
        <f>'holiday summary'!AS17</f>
        <v>0</v>
      </c>
      <c r="L17" s="25">
        <f t="shared" si="0"/>
        <v>48</v>
      </c>
    </row>
    <row r="18" spans="1:12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25">
        <f>SUM('Summary daily (2)'!F18:L18)</f>
        <v>0</v>
      </c>
      <c r="G18" s="46">
        <f>'holiday summary'!AO18</f>
        <v>0</v>
      </c>
      <c r="H18" s="47">
        <f>'holiday summary'!AP18</f>
        <v>0</v>
      </c>
      <c r="I18" s="48">
        <f>'holiday summary'!AQ18</f>
        <v>0</v>
      </c>
      <c r="J18" s="49">
        <f>'holiday summary'!AR18</f>
        <v>0</v>
      </c>
      <c r="K18" s="49">
        <f>'holiday summary'!AS18</f>
        <v>0</v>
      </c>
      <c r="L18" s="25">
        <f t="shared" si="0"/>
        <v>48</v>
      </c>
    </row>
    <row r="19" spans="1:12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25">
        <f>SUM('Summary daily (2)'!F19:L19)</f>
        <v>62</v>
      </c>
      <c r="G19" s="46">
        <f>'holiday summary'!AO19</f>
        <v>0</v>
      </c>
      <c r="H19" s="47">
        <f>'holiday summary'!AP19</f>
        <v>0</v>
      </c>
      <c r="I19" s="48">
        <f>'holiday summary'!AQ19</f>
        <v>0</v>
      </c>
      <c r="J19" s="49">
        <f>'holiday summary'!AR19</f>
        <v>1</v>
      </c>
      <c r="K19" s="49">
        <f>'holiday summary'!AS19</f>
        <v>0</v>
      </c>
      <c r="L19" s="25">
        <f t="shared" si="0"/>
        <v>48</v>
      </c>
    </row>
    <row r="20" spans="1:12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25">
        <f>SUM('Summary daily (2)'!F20:L20)</f>
        <v>25</v>
      </c>
      <c r="G20" s="46">
        <f>'holiday summary'!AO20</f>
        <v>0</v>
      </c>
      <c r="H20" s="47">
        <f>'holiday summary'!AP20</f>
        <v>0</v>
      </c>
      <c r="I20" s="48">
        <f>'holiday summary'!AQ20</f>
        <v>0</v>
      </c>
      <c r="J20" s="49">
        <f>'holiday summary'!AR20</f>
        <v>1</v>
      </c>
      <c r="K20" s="49">
        <f>'holiday summary'!AS20</f>
        <v>0</v>
      </c>
      <c r="L20" s="25">
        <f t="shared" si="0"/>
        <v>48</v>
      </c>
    </row>
    <row r="21" spans="1:12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25">
        <f>SUM('Summary daily (2)'!F21:L21)</f>
        <v>51</v>
      </c>
      <c r="G21" s="46">
        <f>'holiday summary'!AO21</f>
        <v>0</v>
      </c>
      <c r="H21" s="47">
        <f>'holiday summary'!AP21</f>
        <v>0</v>
      </c>
      <c r="I21" s="48">
        <f>'holiday summary'!AQ21</f>
        <v>0</v>
      </c>
      <c r="J21" s="49">
        <f>'holiday summary'!AR21</f>
        <v>1</v>
      </c>
      <c r="K21" s="49">
        <f>'holiday summary'!AS21</f>
        <v>0</v>
      </c>
      <c r="L21" s="25">
        <f t="shared" si="0"/>
        <v>48</v>
      </c>
    </row>
    <row r="22" spans="1:12" x14ac:dyDescent="0.25">
      <c r="A22" s="1">
        <v>16</v>
      </c>
      <c r="B22" s="1">
        <v>150</v>
      </c>
      <c r="C22" s="15" t="s">
        <v>22</v>
      </c>
      <c r="D22" s="12" t="s">
        <v>107</v>
      </c>
      <c r="E22" s="10" t="s">
        <v>115</v>
      </c>
      <c r="F22" s="25">
        <f>SUM('Summary daily (2)'!F22:L22)</f>
        <v>42</v>
      </c>
      <c r="G22" s="46">
        <f>'holiday summary'!AO22</f>
        <v>0</v>
      </c>
      <c r="H22" s="47">
        <f>'holiday summary'!AP22</f>
        <v>0</v>
      </c>
      <c r="I22" s="48">
        <f>'holiday summary'!AQ22</f>
        <v>0</v>
      </c>
      <c r="J22" s="49">
        <f>'holiday summary'!AR22</f>
        <v>1</v>
      </c>
      <c r="K22" s="49">
        <f>'holiday summary'!AS22</f>
        <v>0</v>
      </c>
      <c r="L22" s="25">
        <f t="shared" si="0"/>
        <v>48</v>
      </c>
    </row>
    <row r="23" spans="1:12" x14ac:dyDescent="0.25">
      <c r="A23" s="1">
        <v>17</v>
      </c>
      <c r="B23" s="1">
        <v>174</v>
      </c>
      <c r="C23" s="15" t="s">
        <v>23</v>
      </c>
      <c r="D23" s="12" t="s">
        <v>107</v>
      </c>
      <c r="E23" s="10" t="s">
        <v>115</v>
      </c>
      <c r="F23" s="25">
        <f>SUM('Summary daily (2)'!F23:L23)</f>
        <v>47</v>
      </c>
      <c r="G23" s="46">
        <f>'holiday summary'!AO23</f>
        <v>0</v>
      </c>
      <c r="H23" s="47">
        <f>'holiday summary'!AP23</f>
        <v>0</v>
      </c>
      <c r="I23" s="48">
        <f>'holiday summary'!AQ23</f>
        <v>0</v>
      </c>
      <c r="J23" s="49">
        <f>'holiday summary'!AR23</f>
        <v>1</v>
      </c>
      <c r="K23" s="49">
        <f>'holiday summary'!AS23</f>
        <v>0</v>
      </c>
      <c r="L23" s="25">
        <f t="shared" si="0"/>
        <v>48</v>
      </c>
    </row>
    <row r="24" spans="1:12" x14ac:dyDescent="0.25">
      <c r="A24" s="1">
        <v>18</v>
      </c>
      <c r="B24" s="1">
        <v>192</v>
      </c>
      <c r="C24" s="15" t="s">
        <v>24</v>
      </c>
      <c r="D24" s="12" t="s">
        <v>107</v>
      </c>
      <c r="E24" s="10" t="s">
        <v>115</v>
      </c>
      <c r="F24" s="25">
        <f>SUM('Summary daily (2)'!F24:L24)</f>
        <v>50</v>
      </c>
      <c r="G24" s="46">
        <f>'holiday summary'!AO24</f>
        <v>0</v>
      </c>
      <c r="H24" s="47">
        <f>'holiday summary'!AP24</f>
        <v>0</v>
      </c>
      <c r="I24" s="48">
        <f>'holiday summary'!AQ24</f>
        <v>0</v>
      </c>
      <c r="J24" s="49">
        <f>'holiday summary'!AR24</f>
        <v>1</v>
      </c>
      <c r="K24" s="49">
        <f>'holiday summary'!AS24</f>
        <v>0</v>
      </c>
      <c r="L24" s="25">
        <f t="shared" si="0"/>
        <v>48</v>
      </c>
    </row>
    <row r="25" spans="1:12" x14ac:dyDescent="0.25">
      <c r="A25" s="1">
        <v>19</v>
      </c>
      <c r="B25" s="1">
        <v>218</v>
      </c>
      <c r="C25" s="15" t="s">
        <v>25</v>
      </c>
      <c r="D25" s="12" t="s">
        <v>107</v>
      </c>
      <c r="E25" s="10" t="s">
        <v>115</v>
      </c>
      <c r="F25" s="25">
        <f>SUM('Summary daily (2)'!F25:L25)</f>
        <v>31</v>
      </c>
      <c r="G25" s="46">
        <f>'holiday summary'!AO25</f>
        <v>0</v>
      </c>
      <c r="H25" s="47">
        <f>'holiday summary'!AP25</f>
        <v>1</v>
      </c>
      <c r="I25" s="48">
        <f>'holiday summary'!AQ25</f>
        <v>0</v>
      </c>
      <c r="J25" s="49">
        <f>'holiday summary'!AR25</f>
        <v>1</v>
      </c>
      <c r="K25" s="49">
        <f>'holiday summary'!AS25</f>
        <v>0</v>
      </c>
      <c r="L25" s="25">
        <f t="shared" si="0"/>
        <v>48</v>
      </c>
    </row>
    <row r="26" spans="1:12" x14ac:dyDescent="0.25">
      <c r="A26" s="1">
        <v>20</v>
      </c>
      <c r="B26" s="1">
        <v>194</v>
      </c>
      <c r="C26" s="17" t="s">
        <v>26</v>
      </c>
      <c r="D26" s="12" t="s">
        <v>107</v>
      </c>
      <c r="E26" s="10" t="s">
        <v>115</v>
      </c>
      <c r="F26" s="25">
        <f>SUM('Summary daily (2)'!F26:L26)</f>
        <v>34</v>
      </c>
      <c r="G26" s="46">
        <f>'holiday summary'!AO26</f>
        <v>2</v>
      </c>
      <c r="H26" s="47">
        <f>'holiday summary'!AP26</f>
        <v>0</v>
      </c>
      <c r="I26" s="48">
        <f>'holiday summary'!AQ26</f>
        <v>0</v>
      </c>
      <c r="J26" s="49">
        <f>'holiday summary'!AR26</f>
        <v>1</v>
      </c>
      <c r="K26" s="49">
        <f>'holiday summary'!AS26</f>
        <v>0</v>
      </c>
      <c r="L26" s="25">
        <f t="shared" si="0"/>
        <v>32</v>
      </c>
    </row>
    <row r="27" spans="1:12" x14ac:dyDescent="0.25">
      <c r="A27" s="1">
        <v>21</v>
      </c>
      <c r="B27" s="6">
        <v>217</v>
      </c>
      <c r="C27" s="15" t="s">
        <v>27</v>
      </c>
      <c r="D27" s="12" t="s">
        <v>107</v>
      </c>
      <c r="E27" s="10" t="s">
        <v>30</v>
      </c>
      <c r="F27" s="25">
        <f>SUM('Summary daily (2)'!F27:L27)</f>
        <v>36</v>
      </c>
      <c r="G27" s="46">
        <f>'holiday summary'!AO27</f>
        <v>0</v>
      </c>
      <c r="H27" s="47">
        <f>'holiday summary'!AP27</f>
        <v>0</v>
      </c>
      <c r="I27" s="48">
        <f>'holiday summary'!AQ27</f>
        <v>0</v>
      </c>
      <c r="J27" s="49">
        <f>'holiday summary'!AR27</f>
        <v>1</v>
      </c>
      <c r="K27" s="49">
        <f>'holiday summary'!AS27</f>
        <v>0</v>
      </c>
      <c r="L27" s="25">
        <f t="shared" si="0"/>
        <v>48</v>
      </c>
    </row>
    <row r="28" spans="1:12" x14ac:dyDescent="0.25">
      <c r="A28" s="1">
        <v>22</v>
      </c>
      <c r="B28" s="6">
        <v>221</v>
      </c>
      <c r="C28" s="15" t="s">
        <v>28</v>
      </c>
      <c r="D28" s="12" t="s">
        <v>107</v>
      </c>
      <c r="E28" s="10" t="s">
        <v>30</v>
      </c>
      <c r="F28" s="25">
        <f>SUM('Summary daily (2)'!F28:L28)</f>
        <v>39</v>
      </c>
      <c r="G28" s="46">
        <f>'holiday summary'!AO28</f>
        <v>0</v>
      </c>
      <c r="H28" s="47">
        <f>'holiday summary'!AP28</f>
        <v>0</v>
      </c>
      <c r="I28" s="48">
        <f>'holiday summary'!AQ28</f>
        <v>1</v>
      </c>
      <c r="J28" s="49">
        <f>'holiday summary'!AR28</f>
        <v>1</v>
      </c>
      <c r="K28" s="49">
        <f>'holiday summary'!AS28</f>
        <v>0</v>
      </c>
      <c r="L28" s="25">
        <f t="shared" si="0"/>
        <v>40</v>
      </c>
    </row>
    <row r="29" spans="1:12" x14ac:dyDescent="0.25">
      <c r="A29" s="1">
        <v>23</v>
      </c>
      <c r="B29" s="1">
        <v>182</v>
      </c>
      <c r="C29" s="15" t="s">
        <v>29</v>
      </c>
      <c r="D29" s="12" t="s">
        <v>107</v>
      </c>
      <c r="E29" s="10" t="s">
        <v>30</v>
      </c>
      <c r="F29" s="25">
        <f>SUM('Summary daily (2)'!F29:L29)</f>
        <v>31</v>
      </c>
      <c r="G29" s="46">
        <f>'holiday summary'!AO29</f>
        <v>0</v>
      </c>
      <c r="H29" s="47">
        <f>'holiday summary'!AP29</f>
        <v>0</v>
      </c>
      <c r="I29" s="48">
        <f>'holiday summary'!AQ29</f>
        <v>0</v>
      </c>
      <c r="J29" s="49">
        <f>'holiday summary'!AR29</f>
        <v>1</v>
      </c>
      <c r="K29" s="49">
        <f>'holiday summary'!AS29</f>
        <v>0</v>
      </c>
      <c r="L29" s="25">
        <f t="shared" si="0"/>
        <v>48</v>
      </c>
    </row>
    <row r="30" spans="1:12" x14ac:dyDescent="0.25">
      <c r="A30" s="1">
        <v>24</v>
      </c>
      <c r="B30" s="1">
        <v>1</v>
      </c>
      <c r="C30" s="14" t="s">
        <v>31</v>
      </c>
      <c r="D30" s="12" t="s">
        <v>107</v>
      </c>
      <c r="E30" s="10" t="s">
        <v>65</v>
      </c>
      <c r="F30" s="25">
        <f>SUM('Summary daily (2)'!F30:L30)</f>
        <v>0</v>
      </c>
      <c r="G30" s="46">
        <f>'holiday summary'!AO30</f>
        <v>0</v>
      </c>
      <c r="H30" s="47">
        <f>'holiday summary'!AP30</f>
        <v>0</v>
      </c>
      <c r="I30" s="48">
        <f>'holiday summary'!AQ30</f>
        <v>0</v>
      </c>
      <c r="J30" s="49">
        <f>'holiday summary'!AR30</f>
        <v>0</v>
      </c>
      <c r="K30" s="49">
        <f>'holiday summary'!AS30</f>
        <v>0</v>
      </c>
      <c r="L30" s="25">
        <f t="shared" si="0"/>
        <v>48</v>
      </c>
    </row>
    <row r="31" spans="1:12" x14ac:dyDescent="0.25">
      <c r="A31" s="1">
        <v>25</v>
      </c>
      <c r="B31" s="1">
        <v>131</v>
      </c>
      <c r="C31" s="14" t="s">
        <v>32</v>
      </c>
      <c r="D31" s="12" t="s">
        <v>107</v>
      </c>
      <c r="E31" s="10" t="s">
        <v>65</v>
      </c>
      <c r="F31" s="25">
        <f>SUM('Summary daily (2)'!F31:L31)</f>
        <v>41</v>
      </c>
      <c r="G31" s="46">
        <f>'holiday summary'!AO31</f>
        <v>0</v>
      </c>
      <c r="H31" s="47">
        <f>'holiday summary'!AP31</f>
        <v>0</v>
      </c>
      <c r="I31" s="48">
        <f>'holiday summary'!AQ31</f>
        <v>0</v>
      </c>
      <c r="J31" s="49">
        <f>'holiday summary'!AR31</f>
        <v>1</v>
      </c>
      <c r="K31" s="49">
        <f>'holiday summary'!AS31</f>
        <v>0</v>
      </c>
      <c r="L31" s="25">
        <f t="shared" si="0"/>
        <v>48</v>
      </c>
    </row>
    <row r="32" spans="1:12" x14ac:dyDescent="0.25">
      <c r="A32" s="1">
        <v>26</v>
      </c>
      <c r="B32" s="1">
        <v>27</v>
      </c>
      <c r="C32" s="14" t="s">
        <v>33</v>
      </c>
      <c r="D32" s="12" t="s">
        <v>107</v>
      </c>
      <c r="E32" s="10" t="s">
        <v>65</v>
      </c>
      <c r="F32" s="25">
        <f>SUM('Summary daily (2)'!F32:L32)</f>
        <v>48</v>
      </c>
      <c r="G32" s="46">
        <f>'holiday summary'!AO32</f>
        <v>0</v>
      </c>
      <c r="H32" s="47">
        <f>'holiday summary'!AP32</f>
        <v>0</v>
      </c>
      <c r="I32" s="48">
        <f>'holiday summary'!AQ32</f>
        <v>0</v>
      </c>
      <c r="J32" s="49">
        <f>'holiday summary'!AR32</f>
        <v>1</v>
      </c>
      <c r="K32" s="49">
        <f>'holiday summary'!AS32</f>
        <v>0</v>
      </c>
      <c r="L32" s="25">
        <f t="shared" si="0"/>
        <v>48</v>
      </c>
    </row>
    <row r="33" spans="1:12" x14ac:dyDescent="0.25">
      <c r="A33" s="1">
        <v>27</v>
      </c>
      <c r="B33" s="1">
        <v>31</v>
      </c>
      <c r="C33" s="14" t="s">
        <v>34</v>
      </c>
      <c r="D33" s="12" t="s">
        <v>107</v>
      </c>
      <c r="E33" s="10" t="s">
        <v>65</v>
      </c>
      <c r="F33" s="25">
        <f>SUM('Summary daily (2)'!F33:L33)</f>
        <v>49</v>
      </c>
      <c r="G33" s="46">
        <f>'holiday summary'!AO33</f>
        <v>0</v>
      </c>
      <c r="H33" s="47">
        <f>'holiday summary'!AP33</f>
        <v>0</v>
      </c>
      <c r="I33" s="48">
        <f>'holiday summary'!AQ33</f>
        <v>0</v>
      </c>
      <c r="J33" s="49">
        <f>'holiday summary'!AR33</f>
        <v>1</v>
      </c>
      <c r="K33" s="49">
        <f>'holiday summary'!AS33</f>
        <v>0</v>
      </c>
      <c r="L33" s="25">
        <f t="shared" si="0"/>
        <v>48</v>
      </c>
    </row>
    <row r="34" spans="1:12" x14ac:dyDescent="0.25">
      <c r="A34" s="1">
        <v>28</v>
      </c>
      <c r="B34" s="1">
        <v>28</v>
      </c>
      <c r="C34" s="14" t="s">
        <v>35</v>
      </c>
      <c r="D34" s="12" t="s">
        <v>107</v>
      </c>
      <c r="E34" s="10" t="s">
        <v>65</v>
      </c>
      <c r="F34" s="25">
        <f>SUM('Summary daily (2)'!F34:L34)</f>
        <v>52</v>
      </c>
      <c r="G34" s="46">
        <f>'holiday summary'!AO34</f>
        <v>0</v>
      </c>
      <c r="H34" s="47">
        <f>'holiday summary'!AP34</f>
        <v>0</v>
      </c>
      <c r="I34" s="48">
        <f>'holiday summary'!AQ34</f>
        <v>0</v>
      </c>
      <c r="J34" s="49">
        <f>'holiday summary'!AR34</f>
        <v>1</v>
      </c>
      <c r="K34" s="49">
        <f>'holiday summary'!AS34</f>
        <v>0</v>
      </c>
      <c r="L34" s="25">
        <f t="shared" si="0"/>
        <v>48</v>
      </c>
    </row>
    <row r="35" spans="1:12" x14ac:dyDescent="0.25">
      <c r="A35" s="1">
        <v>29</v>
      </c>
      <c r="B35" s="1">
        <v>167</v>
      </c>
      <c r="C35" s="14" t="s">
        <v>36</v>
      </c>
      <c r="D35" s="12" t="s">
        <v>107</v>
      </c>
      <c r="E35" s="10" t="s">
        <v>65</v>
      </c>
      <c r="F35" s="25">
        <f>SUM('Summary daily (2)'!F35:L35)</f>
        <v>51</v>
      </c>
      <c r="G35" s="46">
        <f>'holiday summary'!AO35</f>
        <v>0</v>
      </c>
      <c r="H35" s="47">
        <f>'holiday summary'!AP35</f>
        <v>0</v>
      </c>
      <c r="I35" s="48">
        <f>'holiday summary'!AQ35</f>
        <v>0</v>
      </c>
      <c r="J35" s="49">
        <f>'holiday summary'!AR35</f>
        <v>1</v>
      </c>
      <c r="K35" s="49">
        <f>'holiday summary'!AS35</f>
        <v>0</v>
      </c>
      <c r="L35" s="25">
        <f t="shared" si="0"/>
        <v>48</v>
      </c>
    </row>
    <row r="36" spans="1:12" x14ac:dyDescent="0.25">
      <c r="A36" s="1">
        <v>30</v>
      </c>
      <c r="B36" s="1">
        <v>98</v>
      </c>
      <c r="C36" s="14" t="s">
        <v>37</v>
      </c>
      <c r="D36" s="12" t="s">
        <v>107</v>
      </c>
      <c r="E36" s="10" t="s">
        <v>65</v>
      </c>
      <c r="F36" s="25">
        <f>SUM('Summary daily (2)'!F36:L36)</f>
        <v>46</v>
      </c>
      <c r="G36" s="46">
        <f>'holiday summary'!AO36</f>
        <v>0</v>
      </c>
      <c r="H36" s="47">
        <f>'holiday summary'!AP36</f>
        <v>0</v>
      </c>
      <c r="I36" s="48">
        <f>'holiday summary'!AQ36</f>
        <v>0</v>
      </c>
      <c r="J36" s="49">
        <f>'holiday summary'!AR36</f>
        <v>0</v>
      </c>
      <c r="K36" s="49">
        <f>'holiday summary'!AS36</f>
        <v>0</v>
      </c>
      <c r="L36" s="25">
        <f t="shared" si="0"/>
        <v>48</v>
      </c>
    </row>
    <row r="37" spans="1:12" x14ac:dyDescent="0.25">
      <c r="A37" s="1">
        <v>31</v>
      </c>
      <c r="B37" s="1">
        <v>173</v>
      </c>
      <c r="C37" s="14" t="s">
        <v>38</v>
      </c>
      <c r="D37" s="12" t="s">
        <v>107</v>
      </c>
      <c r="E37" s="10" t="s">
        <v>65</v>
      </c>
      <c r="F37" s="25">
        <f>SUM('Summary daily (2)'!F37:L37)</f>
        <v>44</v>
      </c>
      <c r="G37" s="46">
        <f>'holiday summary'!AO37</f>
        <v>0</v>
      </c>
      <c r="H37" s="47">
        <f>'holiday summary'!AP37</f>
        <v>0</v>
      </c>
      <c r="I37" s="48">
        <f>'holiday summary'!AQ37</f>
        <v>0</v>
      </c>
      <c r="J37" s="49">
        <f>'holiday summary'!AR37</f>
        <v>0</v>
      </c>
      <c r="K37" s="49">
        <f>'holiday summary'!AS37</f>
        <v>0</v>
      </c>
      <c r="L37" s="25">
        <f t="shared" si="0"/>
        <v>48</v>
      </c>
    </row>
    <row r="38" spans="1:12" x14ac:dyDescent="0.25">
      <c r="A38" s="1">
        <v>32</v>
      </c>
      <c r="B38" s="1">
        <v>190</v>
      </c>
      <c r="C38" s="14" t="s">
        <v>39</v>
      </c>
      <c r="D38" s="12" t="s">
        <v>107</v>
      </c>
      <c r="E38" s="10" t="s">
        <v>65</v>
      </c>
      <c r="F38" s="25">
        <f>SUM('Summary daily (2)'!F38:L38)</f>
        <v>42</v>
      </c>
      <c r="G38" s="46">
        <f>'holiday summary'!AO38</f>
        <v>0</v>
      </c>
      <c r="H38" s="47">
        <f>'holiday summary'!AP38</f>
        <v>1</v>
      </c>
      <c r="I38" s="48">
        <f>'holiday summary'!AQ38</f>
        <v>0</v>
      </c>
      <c r="J38" s="49">
        <f>'holiday summary'!AR38</f>
        <v>1</v>
      </c>
      <c r="K38" s="49">
        <f>'holiday summary'!AS38</f>
        <v>0</v>
      </c>
      <c r="L38" s="25">
        <f t="shared" si="0"/>
        <v>48</v>
      </c>
    </row>
    <row r="39" spans="1:12" x14ac:dyDescent="0.25">
      <c r="A39" s="1">
        <v>33</v>
      </c>
      <c r="B39" s="1">
        <v>200</v>
      </c>
      <c r="C39" s="14" t="s">
        <v>40</v>
      </c>
      <c r="D39" s="12" t="s">
        <v>107</v>
      </c>
      <c r="E39" s="10" t="s">
        <v>65</v>
      </c>
      <c r="F39" s="25">
        <f>SUM('Summary daily (2)'!F39:L39)</f>
        <v>50</v>
      </c>
      <c r="G39" s="46">
        <f>'holiday summary'!AO39</f>
        <v>0</v>
      </c>
      <c r="H39" s="47">
        <f>'holiday summary'!AP39</f>
        <v>0</v>
      </c>
      <c r="I39" s="48">
        <f>'holiday summary'!AQ39</f>
        <v>0</v>
      </c>
      <c r="J39" s="49">
        <f>'holiday summary'!AR39</f>
        <v>1</v>
      </c>
      <c r="K39" s="49">
        <f>'holiday summary'!AS39</f>
        <v>0</v>
      </c>
      <c r="L39" s="25">
        <f t="shared" si="0"/>
        <v>48</v>
      </c>
    </row>
    <row r="40" spans="1:12" x14ac:dyDescent="0.25">
      <c r="A40" s="1">
        <v>34</v>
      </c>
      <c r="B40" s="1">
        <v>201</v>
      </c>
      <c r="C40" s="14" t="s">
        <v>41</v>
      </c>
      <c r="D40" s="12" t="s">
        <v>107</v>
      </c>
      <c r="E40" s="10" t="s">
        <v>65</v>
      </c>
      <c r="F40" s="25">
        <f>SUM('Summary daily (2)'!F40:L40)</f>
        <v>50</v>
      </c>
      <c r="G40" s="46">
        <f>'holiday summary'!AO40</f>
        <v>0</v>
      </c>
      <c r="H40" s="47">
        <f>'holiday summary'!AP40</f>
        <v>0</v>
      </c>
      <c r="I40" s="48">
        <f>'holiday summary'!AQ40</f>
        <v>0</v>
      </c>
      <c r="J40" s="49">
        <f>'holiday summary'!AR40</f>
        <v>1</v>
      </c>
      <c r="K40" s="49">
        <f>'holiday summary'!AS40</f>
        <v>0</v>
      </c>
      <c r="L40" s="25">
        <f t="shared" si="0"/>
        <v>48</v>
      </c>
    </row>
    <row r="41" spans="1:12" x14ac:dyDescent="0.25">
      <c r="A41" s="1">
        <v>35</v>
      </c>
      <c r="B41" s="1">
        <v>215</v>
      </c>
      <c r="C41" s="14" t="s">
        <v>42</v>
      </c>
      <c r="D41" s="12" t="s">
        <v>107</v>
      </c>
      <c r="E41" s="10" t="s">
        <v>65</v>
      </c>
      <c r="F41" s="25">
        <f>SUM('Summary daily (2)'!F41:L41)</f>
        <v>36</v>
      </c>
      <c r="G41" s="46">
        <f>'holiday summary'!AO41</f>
        <v>0</v>
      </c>
      <c r="H41" s="47">
        <f>'holiday summary'!AP41</f>
        <v>1</v>
      </c>
      <c r="I41" s="48">
        <f>'holiday summary'!AQ41</f>
        <v>0</v>
      </c>
      <c r="J41" s="49">
        <f>'holiday summary'!AR41</f>
        <v>1</v>
      </c>
      <c r="K41" s="49">
        <f>'holiday summary'!AS41</f>
        <v>0</v>
      </c>
      <c r="L41" s="25">
        <f t="shared" si="0"/>
        <v>48</v>
      </c>
    </row>
    <row r="42" spans="1:12" x14ac:dyDescent="0.25">
      <c r="A42" s="1">
        <v>36</v>
      </c>
      <c r="B42" s="1">
        <v>219</v>
      </c>
      <c r="C42" s="14" t="s">
        <v>43</v>
      </c>
      <c r="D42" s="12" t="s">
        <v>107</v>
      </c>
      <c r="E42" s="10" t="s">
        <v>65</v>
      </c>
      <c r="F42" s="25">
        <f>SUM('Summary daily (2)'!F42:L42)</f>
        <v>32</v>
      </c>
      <c r="G42" s="46">
        <f>'holiday summary'!AO42</f>
        <v>0</v>
      </c>
      <c r="H42" s="47">
        <f>'holiday summary'!AP42</f>
        <v>1</v>
      </c>
      <c r="I42" s="48">
        <f>'holiday summary'!AQ42</f>
        <v>0</v>
      </c>
      <c r="J42" s="49">
        <f>'holiday summary'!AR42</f>
        <v>1</v>
      </c>
      <c r="K42" s="49">
        <f>'holiday summary'!AS42</f>
        <v>0</v>
      </c>
      <c r="L42" s="25">
        <f t="shared" ref="L42:L44" si="1">8*(6-G42-I42-K42)</f>
        <v>48</v>
      </c>
    </row>
    <row r="43" spans="1:12" x14ac:dyDescent="0.25">
      <c r="A43" s="1">
        <v>37</v>
      </c>
      <c r="B43" s="1">
        <v>154</v>
      </c>
      <c r="C43" s="14" t="s">
        <v>136</v>
      </c>
      <c r="D43" s="12" t="s">
        <v>107</v>
      </c>
      <c r="E43" s="10" t="s">
        <v>65</v>
      </c>
      <c r="F43" s="25">
        <f>SUM('Summary daily (2)'!F43:L43)</f>
        <v>42</v>
      </c>
      <c r="G43" s="46">
        <f>'holiday summary'!AO43</f>
        <v>0</v>
      </c>
      <c r="H43" s="47">
        <f>'holiday summary'!AP43</f>
        <v>0</v>
      </c>
      <c r="I43" s="48">
        <f>'holiday summary'!AQ43</f>
        <v>0</v>
      </c>
      <c r="J43" s="49">
        <f>'holiday summary'!AR43</f>
        <v>1</v>
      </c>
      <c r="K43" s="49">
        <f>'holiday summary'!AS43</f>
        <v>0</v>
      </c>
      <c r="L43" s="25">
        <f t="shared" si="1"/>
        <v>48</v>
      </c>
    </row>
    <row r="44" spans="1:12" x14ac:dyDescent="0.25">
      <c r="A44" s="1">
        <v>38</v>
      </c>
      <c r="B44" s="1">
        <v>149</v>
      </c>
      <c r="C44" s="14" t="s">
        <v>148</v>
      </c>
      <c r="D44" s="12" t="s">
        <v>107</v>
      </c>
      <c r="E44" s="10" t="s">
        <v>65</v>
      </c>
      <c r="F44" s="25">
        <f>SUM('Summary daily (2)'!F44:L44)</f>
        <v>27</v>
      </c>
      <c r="G44" s="46">
        <f>'holiday summary'!AO44</f>
        <v>0</v>
      </c>
      <c r="H44" s="47">
        <f>'holiday summary'!AP44</f>
        <v>0</v>
      </c>
      <c r="I44" s="48">
        <f>'holiday summary'!AQ44</f>
        <v>0</v>
      </c>
      <c r="J44" s="49">
        <f>'holiday summary'!AR44</f>
        <v>1</v>
      </c>
      <c r="K44" s="49">
        <f>'holiday summary'!AS44</f>
        <v>0</v>
      </c>
      <c r="L44" s="25">
        <f t="shared" si="1"/>
        <v>48</v>
      </c>
    </row>
    <row r="45" spans="1:12" x14ac:dyDescent="0.25">
      <c r="A45" s="1">
        <v>39</v>
      </c>
      <c r="B45" s="1">
        <v>55</v>
      </c>
      <c r="C45" s="14" t="s">
        <v>45</v>
      </c>
      <c r="D45" s="12" t="s">
        <v>107</v>
      </c>
      <c r="E45" s="10" t="s">
        <v>44</v>
      </c>
      <c r="F45" s="25">
        <f>SUM('Summary daily (2)'!F45:L45)</f>
        <v>13</v>
      </c>
      <c r="G45" s="46">
        <f>'holiday summary'!AO45</f>
        <v>0</v>
      </c>
      <c r="H45" s="47">
        <f>'holiday summary'!AP45</f>
        <v>0</v>
      </c>
      <c r="I45" s="48">
        <f>'holiday summary'!AQ45</f>
        <v>0</v>
      </c>
      <c r="J45" s="49">
        <f>'holiday summary'!AR45</f>
        <v>0</v>
      </c>
      <c r="K45" s="49">
        <f>'holiday summary'!AS45</f>
        <v>0</v>
      </c>
      <c r="L45" s="25">
        <f t="shared" si="0"/>
        <v>48</v>
      </c>
    </row>
    <row r="46" spans="1:12" x14ac:dyDescent="0.25">
      <c r="A46" s="1">
        <v>40</v>
      </c>
      <c r="B46" s="1">
        <v>170</v>
      </c>
      <c r="C46" s="15" t="s">
        <v>46</v>
      </c>
      <c r="D46" s="12" t="s">
        <v>107</v>
      </c>
      <c r="E46" s="10" t="s">
        <v>44</v>
      </c>
      <c r="F46" s="25">
        <f>SUM('Summary daily (2)'!F46:L46)</f>
        <v>35</v>
      </c>
      <c r="G46" s="46">
        <f>'holiday summary'!AO46</f>
        <v>0</v>
      </c>
      <c r="H46" s="47">
        <f>'holiday summary'!AP46</f>
        <v>0</v>
      </c>
      <c r="I46" s="48">
        <f>'holiday summary'!AQ46</f>
        <v>2</v>
      </c>
      <c r="J46" s="49">
        <f>'holiday summary'!AR46</f>
        <v>0</v>
      </c>
      <c r="K46" s="49">
        <f>'holiday summary'!AS46</f>
        <v>0</v>
      </c>
      <c r="L46" s="25">
        <f t="shared" si="0"/>
        <v>32</v>
      </c>
    </row>
    <row r="47" spans="1:12" x14ac:dyDescent="0.25">
      <c r="A47" s="1">
        <v>41</v>
      </c>
      <c r="B47" s="1">
        <v>65</v>
      </c>
      <c r="C47" s="15" t="s">
        <v>47</v>
      </c>
      <c r="D47" s="12" t="s">
        <v>107</v>
      </c>
      <c r="E47" s="10" t="s">
        <v>66</v>
      </c>
      <c r="F47" s="25">
        <f>SUM('Summary daily (2)'!F47:L47)</f>
        <v>30</v>
      </c>
      <c r="G47" s="46">
        <f>'holiday summary'!AO47</f>
        <v>3</v>
      </c>
      <c r="H47" s="47">
        <f>'holiday summary'!AP47</f>
        <v>0</v>
      </c>
      <c r="I47" s="48">
        <f>'holiday summary'!AQ47</f>
        <v>0</v>
      </c>
      <c r="J47" s="49">
        <f>'holiday summary'!AR47</f>
        <v>0</v>
      </c>
      <c r="K47" s="49">
        <f>'holiday summary'!AS47</f>
        <v>0</v>
      </c>
      <c r="L47" s="25">
        <f t="shared" si="0"/>
        <v>24</v>
      </c>
    </row>
    <row r="48" spans="1:12" x14ac:dyDescent="0.25">
      <c r="A48" s="1">
        <v>42</v>
      </c>
      <c r="B48" s="1">
        <v>25</v>
      </c>
      <c r="C48" s="14" t="s">
        <v>48</v>
      </c>
      <c r="D48" s="12" t="s">
        <v>107</v>
      </c>
      <c r="E48" s="10" t="s">
        <v>66</v>
      </c>
      <c r="F48" s="25">
        <f>SUM('Summary daily (2)'!F48:L48)</f>
        <v>71</v>
      </c>
      <c r="G48" s="46">
        <f>'holiday summary'!AO48</f>
        <v>0</v>
      </c>
      <c r="H48" s="47">
        <f>'holiday summary'!AP48</f>
        <v>0</v>
      </c>
      <c r="I48" s="48">
        <f>'holiday summary'!AQ48</f>
        <v>0</v>
      </c>
      <c r="J48" s="49">
        <f>'holiday summary'!AR48</f>
        <v>0</v>
      </c>
      <c r="K48" s="49">
        <f>'holiday summary'!AS48</f>
        <v>0</v>
      </c>
      <c r="L48" s="25">
        <f t="shared" si="0"/>
        <v>48</v>
      </c>
    </row>
    <row r="49" spans="1:12" x14ac:dyDescent="0.25">
      <c r="A49" s="1">
        <v>43</v>
      </c>
      <c r="B49" s="1">
        <v>26</v>
      </c>
      <c r="C49" s="14" t="s">
        <v>49</v>
      </c>
      <c r="D49" s="12" t="s">
        <v>107</v>
      </c>
      <c r="E49" s="10" t="s">
        <v>66</v>
      </c>
      <c r="F49" s="25">
        <f>SUM('Summary daily (2)'!F49:L49)</f>
        <v>55</v>
      </c>
      <c r="G49" s="46">
        <f>'holiday summary'!AO49</f>
        <v>0</v>
      </c>
      <c r="H49" s="47">
        <f>'holiday summary'!AP49</f>
        <v>1</v>
      </c>
      <c r="I49" s="48">
        <f>'holiday summary'!AQ49</f>
        <v>0</v>
      </c>
      <c r="J49" s="49">
        <f>'holiday summary'!AR49</f>
        <v>1</v>
      </c>
      <c r="K49" s="49">
        <f>'holiday summary'!AS49</f>
        <v>0</v>
      </c>
      <c r="L49" s="25">
        <f t="shared" si="0"/>
        <v>48</v>
      </c>
    </row>
    <row r="50" spans="1:12" x14ac:dyDescent="0.25">
      <c r="A50" s="1">
        <v>44</v>
      </c>
      <c r="B50" s="1">
        <v>186</v>
      </c>
      <c r="C50" s="18" t="s">
        <v>50</v>
      </c>
      <c r="D50" s="12" t="s">
        <v>107</v>
      </c>
      <c r="E50" s="10" t="s">
        <v>66</v>
      </c>
      <c r="F50" s="25">
        <f>SUM('Summary daily (2)'!F50:L50)</f>
        <v>36</v>
      </c>
      <c r="G50" s="46">
        <f>'holiday summary'!AO50</f>
        <v>0</v>
      </c>
      <c r="H50" s="47">
        <f>'holiday summary'!AP50</f>
        <v>0</v>
      </c>
      <c r="I50" s="48">
        <f>'holiday summary'!AQ50</f>
        <v>0</v>
      </c>
      <c r="J50" s="49">
        <f>'holiday summary'!AR50</f>
        <v>1</v>
      </c>
      <c r="K50" s="49">
        <f>'holiday summary'!AS50</f>
        <v>0</v>
      </c>
      <c r="L50" s="25">
        <f t="shared" si="0"/>
        <v>48</v>
      </c>
    </row>
    <row r="51" spans="1:12" x14ac:dyDescent="0.25">
      <c r="A51" s="1">
        <v>45</v>
      </c>
      <c r="B51" s="1">
        <v>85</v>
      </c>
      <c r="C51" s="15" t="s">
        <v>51</v>
      </c>
      <c r="D51" s="12" t="s">
        <v>107</v>
      </c>
      <c r="E51" s="10" t="s">
        <v>66</v>
      </c>
      <c r="F51" s="25">
        <f>SUM('Summary daily (2)'!F51:L51)</f>
        <v>48</v>
      </c>
      <c r="G51" s="46">
        <f>'holiday summary'!AO51</f>
        <v>0</v>
      </c>
      <c r="H51" s="47">
        <f>'holiday summary'!AP51</f>
        <v>0</v>
      </c>
      <c r="I51" s="48">
        <f>'holiday summary'!AQ51</f>
        <v>0</v>
      </c>
      <c r="J51" s="49">
        <f>'holiday summary'!AR51</f>
        <v>1</v>
      </c>
      <c r="K51" s="49">
        <f>'holiday summary'!AS51</f>
        <v>0</v>
      </c>
      <c r="L51" s="25">
        <f t="shared" si="0"/>
        <v>48</v>
      </c>
    </row>
    <row r="52" spans="1:12" x14ac:dyDescent="0.25">
      <c r="A52" s="1">
        <v>46</v>
      </c>
      <c r="B52" s="1">
        <v>66</v>
      </c>
      <c r="C52" s="15" t="s">
        <v>52</v>
      </c>
      <c r="D52" s="12" t="s">
        <v>107</v>
      </c>
      <c r="E52" s="10" t="s">
        <v>66</v>
      </c>
      <c r="F52" s="25">
        <f>SUM('Summary daily (2)'!F52:L52)</f>
        <v>27</v>
      </c>
      <c r="G52" s="46">
        <f>'holiday summary'!AO52</f>
        <v>0</v>
      </c>
      <c r="H52" s="47">
        <f>'holiday summary'!AP52</f>
        <v>0</v>
      </c>
      <c r="I52" s="48">
        <f>'holiday summary'!AQ52</f>
        <v>2</v>
      </c>
      <c r="J52" s="49">
        <f>'holiday summary'!AR52</f>
        <v>1</v>
      </c>
      <c r="K52" s="49">
        <f>'holiday summary'!AS52</f>
        <v>0</v>
      </c>
      <c r="L52" s="25">
        <f t="shared" si="0"/>
        <v>32</v>
      </c>
    </row>
    <row r="53" spans="1:12" x14ac:dyDescent="0.25">
      <c r="A53" s="1">
        <v>47</v>
      </c>
      <c r="B53" s="1">
        <v>7</v>
      </c>
      <c r="C53" s="18" t="s">
        <v>53</v>
      </c>
      <c r="D53" s="12" t="s">
        <v>107</v>
      </c>
      <c r="E53" s="10" t="s">
        <v>66</v>
      </c>
      <c r="F53" s="25">
        <f>SUM('Summary daily (2)'!F53:L53)</f>
        <v>46</v>
      </c>
      <c r="G53" s="46">
        <f>'holiday summary'!AO53</f>
        <v>0</v>
      </c>
      <c r="H53" s="47">
        <f>'holiday summary'!AP53</f>
        <v>0</v>
      </c>
      <c r="I53" s="48">
        <f>'holiday summary'!AQ53</f>
        <v>0</v>
      </c>
      <c r="J53" s="49">
        <f>'holiday summary'!AR53</f>
        <v>1</v>
      </c>
      <c r="K53" s="49">
        <f>'holiday summary'!AS53</f>
        <v>0</v>
      </c>
      <c r="L53" s="25">
        <f t="shared" si="0"/>
        <v>48</v>
      </c>
    </row>
    <row r="54" spans="1:12" x14ac:dyDescent="0.25">
      <c r="A54" s="1">
        <v>48</v>
      </c>
      <c r="B54" s="1">
        <v>110</v>
      </c>
      <c r="C54" s="14" t="s">
        <v>54</v>
      </c>
      <c r="D54" s="12" t="s">
        <v>107</v>
      </c>
      <c r="E54" s="10" t="s">
        <v>66</v>
      </c>
      <c r="F54" s="25">
        <f>SUM('Summary daily (2)'!F54:L54)</f>
        <v>36</v>
      </c>
      <c r="G54" s="46">
        <f>'holiday summary'!AO54</f>
        <v>0</v>
      </c>
      <c r="H54" s="47">
        <f>'holiday summary'!AP54</f>
        <v>0</v>
      </c>
      <c r="I54" s="48">
        <f>'holiday summary'!AQ54</f>
        <v>0</v>
      </c>
      <c r="J54" s="49">
        <f>'holiday summary'!AR54</f>
        <v>1</v>
      </c>
      <c r="K54" s="49">
        <f>'holiday summary'!AS54</f>
        <v>0</v>
      </c>
      <c r="L54" s="25">
        <f t="shared" si="0"/>
        <v>48</v>
      </c>
    </row>
    <row r="55" spans="1:12" x14ac:dyDescent="0.25">
      <c r="A55" s="1">
        <v>49</v>
      </c>
      <c r="B55" s="1">
        <v>179</v>
      </c>
      <c r="C55" s="18" t="s">
        <v>55</v>
      </c>
      <c r="D55" s="12" t="s">
        <v>107</v>
      </c>
      <c r="E55" s="10" t="s">
        <v>66</v>
      </c>
      <c r="F55" s="25">
        <f>SUM('Summary daily (2)'!F55:L55)</f>
        <v>47</v>
      </c>
      <c r="G55" s="46">
        <f>'holiday summary'!AO55</f>
        <v>0</v>
      </c>
      <c r="H55" s="47">
        <f>'holiday summary'!AP55</f>
        <v>0</v>
      </c>
      <c r="I55" s="48">
        <f>'holiday summary'!AQ55</f>
        <v>0</v>
      </c>
      <c r="J55" s="49">
        <f>'holiday summary'!AR55</f>
        <v>1</v>
      </c>
      <c r="K55" s="49">
        <f>'holiday summary'!AS55</f>
        <v>0</v>
      </c>
      <c r="L55" s="25">
        <f t="shared" si="0"/>
        <v>48</v>
      </c>
    </row>
    <row r="56" spans="1:12" x14ac:dyDescent="0.25">
      <c r="A56" s="1">
        <v>50</v>
      </c>
      <c r="B56" s="1">
        <v>187</v>
      </c>
      <c r="C56" s="18" t="s">
        <v>56</v>
      </c>
      <c r="D56" s="12" t="s">
        <v>107</v>
      </c>
      <c r="E56" s="10" t="s">
        <v>66</v>
      </c>
      <c r="F56" s="25">
        <f>SUM('Summary daily (2)'!F56:L56)</f>
        <v>58</v>
      </c>
      <c r="G56" s="46">
        <f>'holiday summary'!AO56</f>
        <v>0</v>
      </c>
      <c r="H56" s="47">
        <f>'holiday summary'!AP56</f>
        <v>0</v>
      </c>
      <c r="I56" s="48">
        <f>'holiday summary'!AQ56</f>
        <v>0</v>
      </c>
      <c r="J56" s="49">
        <f>'holiday summary'!AR56</f>
        <v>1</v>
      </c>
      <c r="K56" s="49">
        <f>'holiday summary'!AS56</f>
        <v>0</v>
      </c>
      <c r="L56" s="25">
        <f t="shared" ref="L56:L58" si="2">8*(6-G56-I56-K56)</f>
        <v>48</v>
      </c>
    </row>
    <row r="57" spans="1:12" x14ac:dyDescent="0.25">
      <c r="A57" s="1">
        <v>51</v>
      </c>
      <c r="B57" s="1">
        <v>188</v>
      </c>
      <c r="C57" s="18" t="s">
        <v>57</v>
      </c>
      <c r="D57" s="12" t="s">
        <v>107</v>
      </c>
      <c r="E57" s="10" t="s">
        <v>66</v>
      </c>
      <c r="F57" s="25">
        <f>SUM('Summary daily (2)'!F57:L57)</f>
        <v>0</v>
      </c>
      <c r="G57" s="46">
        <f>'holiday summary'!AO57</f>
        <v>0</v>
      </c>
      <c r="H57" s="47">
        <f>'holiday summary'!AP57</f>
        <v>3</v>
      </c>
      <c r="I57" s="48">
        <f>'holiday summary'!AQ57</f>
        <v>0</v>
      </c>
      <c r="J57" s="49">
        <f>'holiday summary'!AR57</f>
        <v>0</v>
      </c>
      <c r="K57" s="49">
        <f>'holiday summary'!AS57</f>
        <v>0</v>
      </c>
      <c r="L57" s="25">
        <f t="shared" si="2"/>
        <v>48</v>
      </c>
    </row>
    <row r="58" spans="1:12" x14ac:dyDescent="0.25">
      <c r="A58" s="1">
        <v>52</v>
      </c>
      <c r="B58" s="1">
        <v>129</v>
      </c>
      <c r="C58" s="18" t="s">
        <v>145</v>
      </c>
      <c r="D58" s="12" t="s">
        <v>107</v>
      </c>
      <c r="E58" s="10" t="s">
        <v>66</v>
      </c>
      <c r="F58" s="25">
        <f>SUM('Summary daily (2)'!F58:L58)</f>
        <v>50</v>
      </c>
      <c r="G58" s="46">
        <f>'holiday summary'!AO58</f>
        <v>0</v>
      </c>
      <c r="H58" s="47">
        <f>'holiday summary'!AP58</f>
        <v>0</v>
      </c>
      <c r="I58" s="48">
        <f>'holiday summary'!AQ58</f>
        <v>0</v>
      </c>
      <c r="J58" s="49">
        <f>'holiday summary'!AR58</f>
        <v>1</v>
      </c>
      <c r="K58" s="49">
        <f>'holiday summary'!AS58</f>
        <v>0</v>
      </c>
      <c r="L58" s="25">
        <f t="shared" si="2"/>
        <v>48</v>
      </c>
    </row>
    <row r="59" spans="1:12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25">
        <f>SUM('Summary daily (2)'!F59:L59)</f>
        <v>3</v>
      </c>
      <c r="G59" s="46">
        <f>'holiday summary'!AO59</f>
        <v>0</v>
      </c>
      <c r="H59" s="47">
        <f>'holiday summary'!AP59</f>
        <v>0</v>
      </c>
      <c r="I59" s="48">
        <f>'holiday summary'!AQ59</f>
        <v>0</v>
      </c>
      <c r="J59" s="49">
        <f>'holiday summary'!AR59</f>
        <v>0</v>
      </c>
      <c r="K59" s="49">
        <f>'holiday summary'!AS59</f>
        <v>0</v>
      </c>
      <c r="L59" s="25">
        <f t="shared" si="0"/>
        <v>48</v>
      </c>
    </row>
    <row r="60" spans="1:12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25">
        <f>SUM('Summary daily (2)'!F60:L60)</f>
        <v>51</v>
      </c>
      <c r="G60" s="46">
        <f>'holiday summary'!AO60</f>
        <v>0</v>
      </c>
      <c r="H60" s="47">
        <f>'holiday summary'!AP60</f>
        <v>0</v>
      </c>
      <c r="I60" s="48">
        <f>'holiday summary'!AQ60</f>
        <v>0</v>
      </c>
      <c r="J60" s="49">
        <f>'holiday summary'!AR60</f>
        <v>0</v>
      </c>
      <c r="K60" s="49">
        <f>'holiday summary'!AS60</f>
        <v>0</v>
      </c>
      <c r="L60" s="25">
        <f t="shared" si="0"/>
        <v>48</v>
      </c>
    </row>
    <row r="61" spans="1:12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25">
        <f>SUM('Summary daily (2)'!F61:L61)</f>
        <v>58</v>
      </c>
      <c r="G61" s="46">
        <f>'holiday summary'!AO61</f>
        <v>0</v>
      </c>
      <c r="H61" s="47">
        <f>'holiday summary'!AP61</f>
        <v>0</v>
      </c>
      <c r="I61" s="48">
        <f>'holiday summary'!AQ61</f>
        <v>0</v>
      </c>
      <c r="J61" s="49">
        <f>'holiday summary'!AR61</f>
        <v>0</v>
      </c>
      <c r="K61" s="49">
        <f>'holiday summary'!AS61</f>
        <v>0</v>
      </c>
      <c r="L61" s="25">
        <f t="shared" si="0"/>
        <v>48</v>
      </c>
    </row>
    <row r="62" spans="1:12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25">
        <f>SUM('Summary daily (2)'!F62:L62)</f>
        <v>57</v>
      </c>
      <c r="G62" s="46">
        <f>'holiday summary'!AO62</f>
        <v>0</v>
      </c>
      <c r="H62" s="47">
        <f>'holiday summary'!AP62</f>
        <v>0</v>
      </c>
      <c r="I62" s="48">
        <f>'holiday summary'!AQ62</f>
        <v>0</v>
      </c>
      <c r="J62" s="49">
        <f>'holiday summary'!AR62</f>
        <v>0</v>
      </c>
      <c r="K62" s="49">
        <f>'holiday summary'!AS62</f>
        <v>0</v>
      </c>
      <c r="L62" s="25">
        <f t="shared" ref="L62:L65" si="3">8*(6-G62-I62-K62)</f>
        <v>48</v>
      </c>
    </row>
    <row r="63" spans="1:12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25">
        <f>SUM('Summary daily (2)'!F63:L63)</f>
        <v>48</v>
      </c>
      <c r="G63" s="46">
        <f>'holiday summary'!AO63</f>
        <v>0</v>
      </c>
      <c r="H63" s="47">
        <f>'holiday summary'!AP63</f>
        <v>0</v>
      </c>
      <c r="I63" s="48">
        <f>'holiday summary'!AQ63</f>
        <v>0</v>
      </c>
      <c r="J63" s="49">
        <f>'holiday summary'!AR63</f>
        <v>1</v>
      </c>
      <c r="K63" s="49">
        <f>'holiday summary'!AS63</f>
        <v>0</v>
      </c>
      <c r="L63" s="25">
        <f t="shared" si="3"/>
        <v>48</v>
      </c>
    </row>
    <row r="64" spans="1:12" x14ac:dyDescent="0.25">
      <c r="A64" s="1">
        <v>58</v>
      </c>
      <c r="B64" s="7">
        <v>225</v>
      </c>
      <c r="C64" s="16" t="s">
        <v>64</v>
      </c>
      <c r="D64" s="12" t="s">
        <v>107</v>
      </c>
      <c r="E64" s="10" t="s">
        <v>67</v>
      </c>
      <c r="F64" s="25">
        <f>SUM('Summary daily (2)'!F64:L64)</f>
        <v>0</v>
      </c>
      <c r="G64" s="46">
        <f>'holiday summary'!AO64</f>
        <v>0</v>
      </c>
      <c r="H64" s="47">
        <f>'holiday summary'!AP64</f>
        <v>0</v>
      </c>
      <c r="I64" s="48">
        <f>'holiday summary'!AQ64</f>
        <v>0</v>
      </c>
      <c r="J64" s="49">
        <f>'holiday summary'!AR64</f>
        <v>0</v>
      </c>
      <c r="K64" s="49">
        <f>'holiday summary'!AS64</f>
        <v>0</v>
      </c>
      <c r="L64" s="25">
        <f t="shared" si="3"/>
        <v>48</v>
      </c>
    </row>
    <row r="65" spans="1:12" x14ac:dyDescent="0.25">
      <c r="A65" s="1">
        <v>59</v>
      </c>
      <c r="B65" s="7">
        <v>4</v>
      </c>
      <c r="C65" s="16" t="s">
        <v>150</v>
      </c>
      <c r="D65" s="11" t="s">
        <v>108</v>
      </c>
      <c r="E65" s="10" t="s">
        <v>149</v>
      </c>
      <c r="F65" s="25">
        <f>SUM('Summary daily (2)'!F65:L65)</f>
        <v>0</v>
      </c>
      <c r="G65" s="46">
        <f>'holiday summary'!AO65</f>
        <v>0</v>
      </c>
      <c r="H65" s="47">
        <f>'holiday summary'!AP65</f>
        <v>0</v>
      </c>
      <c r="I65" s="48">
        <f>'holiday summary'!AQ65</f>
        <v>0</v>
      </c>
      <c r="J65" s="49">
        <f>'holiday summary'!AR65</f>
        <v>0</v>
      </c>
      <c r="K65" s="49">
        <f>'holiday summary'!AS65</f>
        <v>0</v>
      </c>
      <c r="L65" s="25">
        <f t="shared" si="3"/>
        <v>48</v>
      </c>
    </row>
    <row r="66" spans="1:12" x14ac:dyDescent="0.25">
      <c r="A66" s="1">
        <v>60</v>
      </c>
      <c r="B66" s="7">
        <v>2</v>
      </c>
      <c r="C66" s="90" t="s">
        <v>146</v>
      </c>
      <c r="D66" s="11" t="s">
        <v>108</v>
      </c>
      <c r="E66" s="10" t="s">
        <v>147</v>
      </c>
      <c r="F66" s="25">
        <f>SUM('Summary daily (2)'!F66:L66)</f>
        <v>0</v>
      </c>
      <c r="G66" s="46">
        <f>'holiday summary'!AO66</f>
        <v>0</v>
      </c>
      <c r="H66" s="47">
        <f>'holiday summary'!AP66</f>
        <v>0</v>
      </c>
      <c r="I66" s="48">
        <f>'holiday summary'!AQ66</f>
        <v>0</v>
      </c>
      <c r="J66" s="49">
        <f>'holiday summary'!AR66</f>
        <v>0</v>
      </c>
      <c r="K66" s="49">
        <f>'holiday summary'!AS66</f>
        <v>0</v>
      </c>
      <c r="L66" s="25">
        <f t="shared" ref="L66" si="4">8*(6-G66-I66-K66)</f>
        <v>48</v>
      </c>
    </row>
    <row r="67" spans="1:12" x14ac:dyDescent="0.25">
      <c r="A67" s="1">
        <v>61</v>
      </c>
      <c r="B67" s="1">
        <v>127</v>
      </c>
      <c r="C67" s="19" t="s">
        <v>70</v>
      </c>
      <c r="D67" s="11" t="s">
        <v>108</v>
      </c>
      <c r="E67" s="10" t="s">
        <v>69</v>
      </c>
      <c r="F67" s="25">
        <f>SUM('Summary daily (2)'!F67:L67)</f>
        <v>45</v>
      </c>
      <c r="G67" s="46">
        <f>'holiday summary'!AO67</f>
        <v>0</v>
      </c>
      <c r="H67" s="47">
        <f>'holiday summary'!AP67</f>
        <v>0</v>
      </c>
      <c r="I67" s="48">
        <f>'holiday summary'!AQ67</f>
        <v>0</v>
      </c>
      <c r="J67" s="49">
        <f>'holiday summary'!AR67</f>
        <v>1</v>
      </c>
      <c r="K67" s="49">
        <f>'holiday summary'!AS67</f>
        <v>0</v>
      </c>
      <c r="L67" s="25">
        <f t="shared" si="0"/>
        <v>48</v>
      </c>
    </row>
    <row r="68" spans="1:12" x14ac:dyDescent="0.25">
      <c r="A68" s="1">
        <v>62</v>
      </c>
      <c r="B68" s="1">
        <v>198</v>
      </c>
      <c r="C68" s="19" t="s">
        <v>71</v>
      </c>
      <c r="D68" s="11" t="s">
        <v>108</v>
      </c>
      <c r="E68" s="10" t="s">
        <v>69</v>
      </c>
      <c r="F68" s="25">
        <f>SUM('Summary daily (2)'!F68:L68)</f>
        <v>66</v>
      </c>
      <c r="G68" s="46">
        <f>'holiday summary'!AO68</f>
        <v>0</v>
      </c>
      <c r="H68" s="47">
        <f>'holiday summary'!AP68</f>
        <v>0</v>
      </c>
      <c r="I68" s="48">
        <f>'holiday summary'!AQ68</f>
        <v>0</v>
      </c>
      <c r="J68" s="49">
        <f>'holiday summary'!AR68</f>
        <v>0</v>
      </c>
      <c r="K68" s="49">
        <f>'holiday summary'!AS68</f>
        <v>0</v>
      </c>
      <c r="L68" s="25">
        <f t="shared" ref="L68:L71" si="5">8*(6-G68-I68-K68)</f>
        <v>48</v>
      </c>
    </row>
    <row r="69" spans="1:12" x14ac:dyDescent="0.25">
      <c r="A69" s="1">
        <v>63</v>
      </c>
      <c r="B69" s="1">
        <v>136</v>
      </c>
      <c r="C69" s="19" t="s">
        <v>72</v>
      </c>
      <c r="D69" s="11" t="s">
        <v>108</v>
      </c>
      <c r="E69" s="10" t="s">
        <v>105</v>
      </c>
      <c r="F69" s="25">
        <f>SUM('Summary daily (2)'!F69:L69)</f>
        <v>64</v>
      </c>
      <c r="G69" s="46">
        <f>'holiday summary'!AO69</f>
        <v>0</v>
      </c>
      <c r="H69" s="47">
        <f>'holiday summary'!AP69</f>
        <v>0</v>
      </c>
      <c r="I69" s="48">
        <f>'holiday summary'!AQ69</f>
        <v>0</v>
      </c>
      <c r="J69" s="49">
        <f>'holiday summary'!AR69</f>
        <v>0</v>
      </c>
      <c r="K69" s="49">
        <f>'holiday summary'!AS69</f>
        <v>0</v>
      </c>
      <c r="L69" s="25">
        <f t="shared" si="5"/>
        <v>48</v>
      </c>
    </row>
    <row r="70" spans="1:12" x14ac:dyDescent="0.25">
      <c r="A70" s="1">
        <v>64</v>
      </c>
      <c r="B70" s="1">
        <v>95</v>
      </c>
      <c r="C70" s="19" t="s">
        <v>73</v>
      </c>
      <c r="D70" s="11" t="s">
        <v>108</v>
      </c>
      <c r="E70" s="10" t="s">
        <v>117</v>
      </c>
      <c r="F70" s="25">
        <f>SUM('Summary daily (2)'!F70:L70)</f>
        <v>63</v>
      </c>
      <c r="G70" s="46">
        <f>'holiday summary'!AO70</f>
        <v>0</v>
      </c>
      <c r="H70" s="47">
        <f>'holiday summary'!AP70</f>
        <v>0</v>
      </c>
      <c r="I70" s="48">
        <f>'holiday summary'!AQ70</f>
        <v>0</v>
      </c>
      <c r="J70" s="49">
        <f>'holiday summary'!AR70</f>
        <v>0</v>
      </c>
      <c r="K70" s="49">
        <f>'holiday summary'!AS70</f>
        <v>0</v>
      </c>
      <c r="L70" s="25">
        <f t="shared" si="5"/>
        <v>48</v>
      </c>
    </row>
    <row r="71" spans="1:12" x14ac:dyDescent="0.25">
      <c r="A71" s="1">
        <v>65</v>
      </c>
      <c r="B71" s="1">
        <v>140</v>
      </c>
      <c r="C71" s="19" t="s">
        <v>154</v>
      </c>
      <c r="D71" s="11" t="s">
        <v>108</v>
      </c>
      <c r="E71" s="10" t="s">
        <v>117</v>
      </c>
      <c r="F71" s="25">
        <f>SUM('Summary daily (2)'!F71:L71)</f>
        <v>36</v>
      </c>
      <c r="G71" s="46">
        <f>'holiday summary'!AO71</f>
        <v>0</v>
      </c>
      <c r="H71" s="47">
        <f>'holiday summary'!AP71</f>
        <v>0</v>
      </c>
      <c r="I71" s="48">
        <f>'holiday summary'!AQ71</f>
        <v>2</v>
      </c>
      <c r="J71" s="49">
        <f>'holiday summary'!AR71</f>
        <v>1</v>
      </c>
      <c r="K71" s="49">
        <f>'holiday summary'!AS71</f>
        <v>0</v>
      </c>
      <c r="L71" s="25">
        <f t="shared" si="5"/>
        <v>32</v>
      </c>
    </row>
    <row r="72" spans="1:12" x14ac:dyDescent="0.25">
      <c r="A72" s="1"/>
      <c r="B72" s="1">
        <v>227</v>
      </c>
      <c r="C72" s="150" t="s">
        <v>179</v>
      </c>
      <c r="D72" s="11"/>
      <c r="E72" s="10"/>
      <c r="F72" s="25" t="e">
        <f>SUM('Summary daily (2)'!F72:L72)</f>
        <v>#N/A</v>
      </c>
      <c r="G72" s="46" t="e">
        <f>'holiday summary'!AO72</f>
        <v>#N/A</v>
      </c>
      <c r="H72" s="47" t="e">
        <f>'holiday summary'!AP72</f>
        <v>#N/A</v>
      </c>
      <c r="I72" s="48" t="e">
        <f>'holiday summary'!AQ72</f>
        <v>#N/A</v>
      </c>
      <c r="J72" s="49" t="e">
        <f>'holiday summary'!AR72</f>
        <v>#N/A</v>
      </c>
      <c r="K72" s="49" t="e">
        <f>'holiday summary'!AS72</f>
        <v>#N/A</v>
      </c>
      <c r="L72" s="25" t="e">
        <f t="shared" ref="L72" si="6">8*(6-G72-I72-K72)</f>
        <v>#N/A</v>
      </c>
    </row>
    <row r="73" spans="1:12" x14ac:dyDescent="0.25">
      <c r="A73" s="1">
        <v>66</v>
      </c>
      <c r="B73" s="7">
        <v>10</v>
      </c>
      <c r="C73" s="16" t="s">
        <v>74</v>
      </c>
      <c r="D73" s="11" t="s">
        <v>108</v>
      </c>
      <c r="E73" s="10" t="s">
        <v>106</v>
      </c>
      <c r="F73" s="25">
        <f>SUM('Summary daily (2)'!F73:L73)</f>
        <v>0</v>
      </c>
      <c r="G73" s="46">
        <f>'holiday summary'!AO73</f>
        <v>0</v>
      </c>
      <c r="H73" s="47">
        <f>'holiday summary'!AP73</f>
        <v>0</v>
      </c>
      <c r="I73" s="48">
        <f>'holiday summary'!AQ73</f>
        <v>0</v>
      </c>
      <c r="J73" s="49">
        <f>'holiday summary'!AR73</f>
        <v>0</v>
      </c>
      <c r="K73" s="49">
        <f>'holiday summary'!AS73</f>
        <v>0</v>
      </c>
      <c r="L73" s="25">
        <f t="shared" si="0"/>
        <v>48</v>
      </c>
    </row>
    <row r="74" spans="1:12" x14ac:dyDescent="0.25">
      <c r="A74" s="1">
        <v>67</v>
      </c>
      <c r="B74" s="7">
        <v>34</v>
      </c>
      <c r="C74" s="16" t="s">
        <v>75</v>
      </c>
      <c r="D74" s="11" t="s">
        <v>108</v>
      </c>
      <c r="E74" s="10" t="s">
        <v>106</v>
      </c>
      <c r="F74" s="25">
        <f>SUM('Summary daily (2)'!F74:L74)</f>
        <v>0</v>
      </c>
      <c r="G74" s="46">
        <f>'holiday summary'!AO74</f>
        <v>0</v>
      </c>
      <c r="H74" s="47">
        <f>'holiday summary'!AP74</f>
        <v>0</v>
      </c>
      <c r="I74" s="48">
        <f>'holiday summary'!AQ74</f>
        <v>0</v>
      </c>
      <c r="J74" s="49">
        <f>'holiday summary'!AR74</f>
        <v>0</v>
      </c>
      <c r="K74" s="49">
        <f>'holiday summary'!AS74</f>
        <v>0</v>
      </c>
      <c r="L74" s="25">
        <f t="shared" ref="L74:L111" si="7">8*(6-G74-I74-K74)</f>
        <v>48</v>
      </c>
    </row>
    <row r="75" spans="1:12" x14ac:dyDescent="0.25">
      <c r="A75" s="1">
        <v>68</v>
      </c>
      <c r="B75" s="7">
        <v>32</v>
      </c>
      <c r="C75" s="16" t="s">
        <v>76</v>
      </c>
      <c r="D75" s="11" t="s">
        <v>108</v>
      </c>
      <c r="E75" s="10" t="s">
        <v>106</v>
      </c>
      <c r="F75" s="25">
        <f>SUM('Summary daily (2)'!F75:L75)</f>
        <v>0</v>
      </c>
      <c r="G75" s="46">
        <f>'holiday summary'!AO75</f>
        <v>0</v>
      </c>
      <c r="H75" s="47">
        <f>'holiday summary'!AP75</f>
        <v>0</v>
      </c>
      <c r="I75" s="48">
        <f>'holiday summary'!AQ75</f>
        <v>0</v>
      </c>
      <c r="J75" s="49">
        <f>'holiday summary'!AR75</f>
        <v>0</v>
      </c>
      <c r="K75" s="49">
        <f>'holiday summary'!AS75</f>
        <v>0</v>
      </c>
      <c r="L75" s="25">
        <f t="shared" si="7"/>
        <v>48</v>
      </c>
    </row>
    <row r="76" spans="1:12" x14ac:dyDescent="0.25">
      <c r="A76" s="1">
        <v>69</v>
      </c>
      <c r="B76" s="7">
        <v>12</v>
      </c>
      <c r="C76" s="16" t="s">
        <v>77</v>
      </c>
      <c r="D76" s="11" t="s">
        <v>108</v>
      </c>
      <c r="E76" s="10" t="s">
        <v>106</v>
      </c>
      <c r="F76" s="25">
        <f>SUM('Summary daily (2)'!F76:L76)</f>
        <v>0</v>
      </c>
      <c r="G76" s="46">
        <f>'holiday summary'!AO76</f>
        <v>0</v>
      </c>
      <c r="H76" s="47">
        <f>'holiday summary'!AP76</f>
        <v>0</v>
      </c>
      <c r="I76" s="48">
        <f>'holiday summary'!AQ76</f>
        <v>0</v>
      </c>
      <c r="J76" s="49">
        <f>'holiday summary'!AR76</f>
        <v>0</v>
      </c>
      <c r="K76" s="49">
        <f>'holiday summary'!AS76</f>
        <v>0</v>
      </c>
      <c r="L76" s="25">
        <f t="shared" si="7"/>
        <v>48</v>
      </c>
    </row>
    <row r="77" spans="1:12" x14ac:dyDescent="0.25">
      <c r="A77" s="1">
        <v>70</v>
      </c>
      <c r="B77" s="7">
        <v>38</v>
      </c>
      <c r="C77" s="16" t="s">
        <v>78</v>
      </c>
      <c r="D77" s="11" t="s">
        <v>108</v>
      </c>
      <c r="E77" s="10" t="s">
        <v>106</v>
      </c>
      <c r="F77" s="25">
        <f>SUM('Summary daily (2)'!F77:L77)</f>
        <v>0</v>
      </c>
      <c r="G77" s="46">
        <f>'holiday summary'!AO77</f>
        <v>0</v>
      </c>
      <c r="H77" s="47">
        <f>'holiday summary'!AP77</f>
        <v>0</v>
      </c>
      <c r="I77" s="48">
        <f>'holiday summary'!AQ77</f>
        <v>0</v>
      </c>
      <c r="J77" s="49">
        <f>'holiday summary'!AR77</f>
        <v>0</v>
      </c>
      <c r="K77" s="49">
        <f>'holiday summary'!AS77</f>
        <v>0</v>
      </c>
      <c r="L77" s="25">
        <f t="shared" si="7"/>
        <v>48</v>
      </c>
    </row>
    <row r="78" spans="1:12" x14ac:dyDescent="0.25">
      <c r="A78" s="1">
        <v>71</v>
      </c>
      <c r="B78" s="7">
        <v>43</v>
      </c>
      <c r="C78" s="16" t="s">
        <v>79</v>
      </c>
      <c r="D78" s="11" t="s">
        <v>108</v>
      </c>
      <c r="E78" s="10" t="s">
        <v>106</v>
      </c>
      <c r="F78" s="25">
        <f>SUM('Summary daily (2)'!F78:L78)</f>
        <v>0</v>
      </c>
      <c r="G78" s="46">
        <f>'holiday summary'!AO78</f>
        <v>0</v>
      </c>
      <c r="H78" s="47">
        <f>'holiday summary'!AP78</f>
        <v>0</v>
      </c>
      <c r="I78" s="48">
        <f>'holiday summary'!AQ78</f>
        <v>0</v>
      </c>
      <c r="J78" s="49">
        <f>'holiday summary'!AR78</f>
        <v>0</v>
      </c>
      <c r="K78" s="49">
        <f>'holiday summary'!AS78</f>
        <v>0</v>
      </c>
      <c r="L78" s="25">
        <f t="shared" si="7"/>
        <v>48</v>
      </c>
    </row>
    <row r="79" spans="1:12" x14ac:dyDescent="0.25">
      <c r="A79" s="1">
        <v>72</v>
      </c>
      <c r="B79" s="7">
        <v>40</v>
      </c>
      <c r="C79" s="16" t="s">
        <v>80</v>
      </c>
      <c r="D79" s="11" t="s">
        <v>108</v>
      </c>
      <c r="E79" s="10" t="s">
        <v>106</v>
      </c>
      <c r="F79" s="25">
        <f>SUM('Summary daily (2)'!F79:L79)</f>
        <v>0</v>
      </c>
      <c r="G79" s="46">
        <f>'holiday summary'!AO79</f>
        <v>0</v>
      </c>
      <c r="H79" s="47">
        <f>'holiday summary'!AP79</f>
        <v>0</v>
      </c>
      <c r="I79" s="48">
        <f>'holiday summary'!AQ79</f>
        <v>0</v>
      </c>
      <c r="J79" s="49">
        <f>'holiday summary'!AR79</f>
        <v>0</v>
      </c>
      <c r="K79" s="49">
        <f>'holiday summary'!AS79</f>
        <v>0</v>
      </c>
      <c r="L79" s="25">
        <f t="shared" si="7"/>
        <v>48</v>
      </c>
    </row>
    <row r="80" spans="1:12" x14ac:dyDescent="0.25">
      <c r="A80" s="1">
        <v>73</v>
      </c>
      <c r="B80" s="7">
        <v>104</v>
      </c>
      <c r="C80" s="16" t="s">
        <v>81</v>
      </c>
      <c r="D80" s="11" t="s">
        <v>108</v>
      </c>
      <c r="E80" s="10" t="s">
        <v>106</v>
      </c>
      <c r="F80" s="25">
        <f>SUM('Summary daily (2)'!F80:L80)</f>
        <v>0</v>
      </c>
      <c r="G80" s="46">
        <f>'holiday summary'!AO80</f>
        <v>0</v>
      </c>
      <c r="H80" s="47">
        <f>'holiday summary'!AP80</f>
        <v>0</v>
      </c>
      <c r="I80" s="48">
        <f>'holiday summary'!AQ80</f>
        <v>0</v>
      </c>
      <c r="J80" s="49">
        <f>'holiday summary'!AR80</f>
        <v>0</v>
      </c>
      <c r="K80" s="49">
        <f>'holiday summary'!AS80</f>
        <v>0</v>
      </c>
      <c r="L80" s="25">
        <f t="shared" si="7"/>
        <v>48</v>
      </c>
    </row>
    <row r="81" spans="1:12" x14ac:dyDescent="0.25">
      <c r="A81" s="1">
        <v>74</v>
      </c>
      <c r="B81" s="5">
        <v>165</v>
      </c>
      <c r="C81" s="20" t="s">
        <v>82</v>
      </c>
      <c r="D81" s="11" t="s">
        <v>108</v>
      </c>
      <c r="E81" s="10" t="s">
        <v>106</v>
      </c>
      <c r="F81" s="25">
        <f>SUM('Summary daily (2)'!F81:L81)</f>
        <v>0</v>
      </c>
      <c r="G81" s="46">
        <f>'holiday summary'!AO81</f>
        <v>0</v>
      </c>
      <c r="H81" s="47">
        <f>'holiday summary'!AP81</f>
        <v>0</v>
      </c>
      <c r="I81" s="48">
        <f>'holiday summary'!AQ81</f>
        <v>0</v>
      </c>
      <c r="J81" s="49">
        <f>'holiday summary'!AR81</f>
        <v>0</v>
      </c>
      <c r="K81" s="49">
        <f>'holiday summary'!AS81</f>
        <v>0</v>
      </c>
      <c r="L81" s="25">
        <f t="shared" si="7"/>
        <v>48</v>
      </c>
    </row>
    <row r="82" spans="1:12" x14ac:dyDescent="0.25">
      <c r="A82" s="1">
        <v>75</v>
      </c>
      <c r="B82" s="7">
        <v>116</v>
      </c>
      <c r="C82" s="16" t="s">
        <v>83</v>
      </c>
      <c r="D82" s="11" t="s">
        <v>108</v>
      </c>
      <c r="E82" s="10" t="s">
        <v>106</v>
      </c>
      <c r="F82" s="25">
        <f>SUM('Summary daily (2)'!F82:L82)</f>
        <v>0</v>
      </c>
      <c r="G82" s="46">
        <f>'holiday summary'!AO82</f>
        <v>0</v>
      </c>
      <c r="H82" s="47">
        <f>'holiday summary'!AP82</f>
        <v>0</v>
      </c>
      <c r="I82" s="48">
        <f>'holiday summary'!AQ82</f>
        <v>0</v>
      </c>
      <c r="J82" s="49">
        <f>'holiday summary'!AR82</f>
        <v>0</v>
      </c>
      <c r="K82" s="49">
        <f>'holiday summary'!AS82</f>
        <v>0</v>
      </c>
      <c r="L82" s="25">
        <f t="shared" si="7"/>
        <v>48</v>
      </c>
    </row>
    <row r="83" spans="1:12" x14ac:dyDescent="0.25">
      <c r="A83" s="1">
        <v>76</v>
      </c>
      <c r="B83" s="7">
        <v>3</v>
      </c>
      <c r="C83" s="16" t="s">
        <v>84</v>
      </c>
      <c r="D83" s="11" t="s">
        <v>108</v>
      </c>
      <c r="E83" s="10" t="s">
        <v>106</v>
      </c>
      <c r="F83" s="25">
        <f>SUM('Summary daily (2)'!F83:L83)</f>
        <v>0</v>
      </c>
      <c r="G83" s="46">
        <f>'holiday summary'!AO83</f>
        <v>0</v>
      </c>
      <c r="H83" s="47">
        <f>'holiday summary'!AP83</f>
        <v>0</v>
      </c>
      <c r="I83" s="48">
        <f>'holiday summary'!AQ83</f>
        <v>0</v>
      </c>
      <c r="J83" s="49">
        <f>'holiday summary'!AR83</f>
        <v>0</v>
      </c>
      <c r="K83" s="49">
        <f>'holiday summary'!AS83</f>
        <v>0</v>
      </c>
      <c r="L83" s="25">
        <f t="shared" si="7"/>
        <v>48</v>
      </c>
    </row>
    <row r="84" spans="1:12" x14ac:dyDescent="0.25">
      <c r="A84" s="1">
        <v>77</v>
      </c>
      <c r="B84" s="7">
        <v>39</v>
      </c>
      <c r="C84" s="16" t="s">
        <v>85</v>
      </c>
      <c r="D84" s="11" t="s">
        <v>108</v>
      </c>
      <c r="E84" s="10" t="s">
        <v>106</v>
      </c>
      <c r="F84" s="25">
        <f>SUM('Summary daily (2)'!F84:L84)</f>
        <v>0</v>
      </c>
      <c r="G84" s="46">
        <f>'holiday summary'!AO84</f>
        <v>0</v>
      </c>
      <c r="H84" s="47">
        <f>'holiday summary'!AP84</f>
        <v>0</v>
      </c>
      <c r="I84" s="48">
        <f>'holiday summary'!AQ84</f>
        <v>0</v>
      </c>
      <c r="J84" s="49">
        <f>'holiday summary'!AR84</f>
        <v>0</v>
      </c>
      <c r="K84" s="49">
        <f>'holiday summary'!AS84</f>
        <v>0</v>
      </c>
      <c r="L84" s="25">
        <f t="shared" si="7"/>
        <v>48</v>
      </c>
    </row>
    <row r="85" spans="1:12" x14ac:dyDescent="0.25">
      <c r="A85" s="1">
        <v>78</v>
      </c>
      <c r="B85" s="7">
        <v>300</v>
      </c>
      <c r="C85" s="16" t="s">
        <v>86</v>
      </c>
      <c r="D85" s="11" t="s">
        <v>108</v>
      </c>
      <c r="E85" s="10" t="s">
        <v>106</v>
      </c>
      <c r="F85" s="25">
        <f>SUM('Summary daily (2)'!F85:L85)</f>
        <v>0</v>
      </c>
      <c r="G85" s="46">
        <f>'holiday summary'!AO85</f>
        <v>0</v>
      </c>
      <c r="H85" s="47">
        <f>'holiday summary'!AP85</f>
        <v>0</v>
      </c>
      <c r="I85" s="48">
        <f>'holiday summary'!AQ85</f>
        <v>0</v>
      </c>
      <c r="J85" s="49">
        <f>'holiday summary'!AR85</f>
        <v>0</v>
      </c>
      <c r="K85" s="49">
        <f>'holiday summary'!AS85</f>
        <v>0</v>
      </c>
      <c r="L85" s="25">
        <f t="shared" si="7"/>
        <v>48</v>
      </c>
    </row>
    <row r="86" spans="1:12" x14ac:dyDescent="0.25">
      <c r="A86" s="1">
        <v>79</v>
      </c>
      <c r="B86" s="7">
        <v>147</v>
      </c>
      <c r="C86" s="16" t="s">
        <v>87</v>
      </c>
      <c r="D86" s="11" t="s">
        <v>108</v>
      </c>
      <c r="E86" s="10" t="s">
        <v>106</v>
      </c>
      <c r="F86" s="25">
        <f>SUM('Summary daily (2)'!F86:L86)</f>
        <v>0</v>
      </c>
      <c r="G86" s="46">
        <f>'holiday summary'!AO86</f>
        <v>0</v>
      </c>
      <c r="H86" s="47">
        <f>'holiday summary'!AP86</f>
        <v>0</v>
      </c>
      <c r="I86" s="48">
        <f>'holiday summary'!AQ86</f>
        <v>0</v>
      </c>
      <c r="J86" s="49">
        <f>'holiday summary'!AR86</f>
        <v>0</v>
      </c>
      <c r="K86" s="49">
        <f>'holiday summary'!AS86</f>
        <v>0</v>
      </c>
      <c r="L86" s="25">
        <f t="shared" si="7"/>
        <v>48</v>
      </c>
    </row>
    <row r="87" spans="1:12" x14ac:dyDescent="0.25">
      <c r="A87" s="1">
        <v>80</v>
      </c>
      <c r="B87" s="7">
        <v>134</v>
      </c>
      <c r="C87" s="16" t="s">
        <v>88</v>
      </c>
      <c r="D87" s="11" t="s">
        <v>108</v>
      </c>
      <c r="E87" s="10" t="s">
        <v>106</v>
      </c>
      <c r="F87" s="25">
        <f>SUM('Summary daily (2)'!F87:L87)</f>
        <v>0</v>
      </c>
      <c r="G87" s="46">
        <f>'holiday summary'!AO87</f>
        <v>0</v>
      </c>
      <c r="H87" s="47">
        <f>'holiday summary'!AP87</f>
        <v>0</v>
      </c>
      <c r="I87" s="48">
        <f>'holiday summary'!AQ87</f>
        <v>0</v>
      </c>
      <c r="J87" s="49">
        <f>'holiday summary'!AR87</f>
        <v>0</v>
      </c>
      <c r="K87" s="49">
        <f>'holiday summary'!AS87</f>
        <v>0</v>
      </c>
      <c r="L87" s="25">
        <f t="shared" si="7"/>
        <v>48</v>
      </c>
    </row>
    <row r="88" spans="1:12" x14ac:dyDescent="0.25">
      <c r="A88" s="1">
        <v>81</v>
      </c>
      <c r="B88" s="7">
        <v>141</v>
      </c>
      <c r="C88" s="16" t="s">
        <v>89</v>
      </c>
      <c r="D88" s="11" t="s">
        <v>108</v>
      </c>
      <c r="E88" s="10" t="s">
        <v>106</v>
      </c>
      <c r="F88" s="25">
        <f>SUM('Summary daily (2)'!F88:L88)</f>
        <v>0</v>
      </c>
      <c r="G88" s="46">
        <f>'holiday summary'!AO88</f>
        <v>0</v>
      </c>
      <c r="H88" s="47">
        <f>'holiday summary'!AP88</f>
        <v>0</v>
      </c>
      <c r="I88" s="48">
        <f>'holiday summary'!AQ88</f>
        <v>0</v>
      </c>
      <c r="J88" s="49">
        <f>'holiday summary'!AR88</f>
        <v>0</v>
      </c>
      <c r="K88" s="49">
        <f>'holiday summary'!AS88</f>
        <v>0</v>
      </c>
      <c r="L88" s="25">
        <f t="shared" ref="L88:L97" si="8">8*(6-G88-I88-K88)</f>
        <v>48</v>
      </c>
    </row>
    <row r="89" spans="1:12" x14ac:dyDescent="0.25">
      <c r="A89" s="1">
        <v>82</v>
      </c>
      <c r="B89" s="7">
        <v>133</v>
      </c>
      <c r="C89" s="16" t="s">
        <v>90</v>
      </c>
      <c r="D89" s="11" t="s">
        <v>108</v>
      </c>
      <c r="E89" s="10" t="s">
        <v>106</v>
      </c>
      <c r="F89" s="25">
        <f>SUM('Summary daily (2)'!F89:L89)</f>
        <v>0</v>
      </c>
      <c r="G89" s="46">
        <f>'holiday summary'!AO89</f>
        <v>0</v>
      </c>
      <c r="H89" s="47">
        <f>'holiday summary'!AP89</f>
        <v>0</v>
      </c>
      <c r="I89" s="48">
        <f>'holiday summary'!AQ89</f>
        <v>0</v>
      </c>
      <c r="J89" s="49">
        <f>'holiday summary'!AR89</f>
        <v>0</v>
      </c>
      <c r="K89" s="49">
        <f>'holiday summary'!AS89</f>
        <v>0</v>
      </c>
      <c r="L89" s="25">
        <f t="shared" si="8"/>
        <v>48</v>
      </c>
    </row>
    <row r="90" spans="1:12" x14ac:dyDescent="0.25">
      <c r="A90" s="1">
        <v>83</v>
      </c>
      <c r="B90" s="7">
        <v>132</v>
      </c>
      <c r="C90" s="16" t="s">
        <v>91</v>
      </c>
      <c r="D90" s="11" t="s">
        <v>108</v>
      </c>
      <c r="E90" s="10" t="s">
        <v>106</v>
      </c>
      <c r="F90" s="25">
        <f>SUM('Summary daily (2)'!F90:L90)</f>
        <v>0</v>
      </c>
      <c r="G90" s="46">
        <f>'holiday summary'!AO90</f>
        <v>0</v>
      </c>
      <c r="H90" s="47">
        <f>'holiday summary'!AP90</f>
        <v>0</v>
      </c>
      <c r="I90" s="48">
        <f>'holiday summary'!AQ90</f>
        <v>0</v>
      </c>
      <c r="J90" s="49">
        <f>'holiday summary'!AR90</f>
        <v>0</v>
      </c>
      <c r="K90" s="49">
        <f>'holiday summary'!AS90</f>
        <v>0</v>
      </c>
      <c r="L90" s="25">
        <f t="shared" si="8"/>
        <v>48</v>
      </c>
    </row>
    <row r="91" spans="1:12" x14ac:dyDescent="0.25">
      <c r="A91" s="1">
        <v>84</v>
      </c>
      <c r="B91" s="7">
        <v>144</v>
      </c>
      <c r="C91" s="16" t="s">
        <v>92</v>
      </c>
      <c r="D91" s="11" t="s">
        <v>108</v>
      </c>
      <c r="E91" s="10" t="s">
        <v>106</v>
      </c>
      <c r="F91" s="25">
        <f>SUM('Summary daily (2)'!F91:L91)</f>
        <v>0</v>
      </c>
      <c r="G91" s="46">
        <f>'holiday summary'!AO91</f>
        <v>0</v>
      </c>
      <c r="H91" s="47">
        <f>'holiday summary'!AP91</f>
        <v>0</v>
      </c>
      <c r="I91" s="48">
        <f>'holiday summary'!AQ91</f>
        <v>0</v>
      </c>
      <c r="J91" s="49">
        <f>'holiday summary'!AR91</f>
        <v>0</v>
      </c>
      <c r="K91" s="49">
        <f>'holiday summary'!AS91</f>
        <v>0</v>
      </c>
      <c r="L91" s="25">
        <f t="shared" si="8"/>
        <v>48</v>
      </c>
    </row>
    <row r="92" spans="1:12" x14ac:dyDescent="0.25">
      <c r="A92" s="1">
        <v>85</v>
      </c>
      <c r="B92" s="7">
        <v>148</v>
      </c>
      <c r="C92" s="16" t="s">
        <v>93</v>
      </c>
      <c r="D92" s="11" t="s">
        <v>108</v>
      </c>
      <c r="E92" s="10" t="s">
        <v>106</v>
      </c>
      <c r="F92" s="25">
        <f>SUM('Summary daily (2)'!F92:L92)</f>
        <v>0</v>
      </c>
      <c r="G92" s="46">
        <f>'holiday summary'!AO92</f>
        <v>0</v>
      </c>
      <c r="H92" s="47">
        <f>'holiday summary'!AP92</f>
        <v>0</v>
      </c>
      <c r="I92" s="48">
        <f>'holiday summary'!AQ92</f>
        <v>0</v>
      </c>
      <c r="J92" s="49">
        <f>'holiday summary'!AR92</f>
        <v>0</v>
      </c>
      <c r="K92" s="49">
        <f>'holiday summary'!AS92</f>
        <v>0</v>
      </c>
      <c r="L92" s="25">
        <f t="shared" si="8"/>
        <v>48</v>
      </c>
    </row>
    <row r="93" spans="1:12" x14ac:dyDescent="0.25">
      <c r="A93" s="1">
        <v>86</v>
      </c>
      <c r="B93" s="7">
        <v>145</v>
      </c>
      <c r="C93" s="16" t="s">
        <v>94</v>
      </c>
      <c r="D93" s="11" t="s">
        <v>108</v>
      </c>
      <c r="E93" s="10" t="s">
        <v>106</v>
      </c>
      <c r="F93" s="25">
        <f>SUM('Summary daily (2)'!F93:L93)</f>
        <v>0</v>
      </c>
      <c r="G93" s="46">
        <f>'holiday summary'!AO93</f>
        <v>0</v>
      </c>
      <c r="H93" s="47">
        <f>'holiday summary'!AP93</f>
        <v>0</v>
      </c>
      <c r="I93" s="48">
        <f>'holiday summary'!AQ93</f>
        <v>0</v>
      </c>
      <c r="J93" s="49">
        <f>'holiday summary'!AR93</f>
        <v>0</v>
      </c>
      <c r="K93" s="49">
        <f>'holiday summary'!AS93</f>
        <v>0</v>
      </c>
      <c r="L93" s="25">
        <f t="shared" si="8"/>
        <v>48</v>
      </c>
    </row>
    <row r="94" spans="1:12" x14ac:dyDescent="0.25">
      <c r="A94" s="1">
        <v>87</v>
      </c>
      <c r="B94" s="7"/>
      <c r="C94" s="16"/>
      <c r="D94" s="11"/>
      <c r="E94" s="10"/>
      <c r="F94" s="25" t="e">
        <f>SUM('Summary daily (2)'!F94:L94)</f>
        <v>#N/A</v>
      </c>
      <c r="G94" s="46" t="e">
        <f>'holiday summary'!AO94</f>
        <v>#N/A</v>
      </c>
      <c r="H94" s="47" t="e">
        <f>'holiday summary'!AP94</f>
        <v>#N/A</v>
      </c>
      <c r="I94" s="48" t="e">
        <f>'holiday summary'!AQ94</f>
        <v>#N/A</v>
      </c>
      <c r="J94" s="49" t="e">
        <f>'holiday summary'!AR94</f>
        <v>#N/A</v>
      </c>
      <c r="K94" s="49" t="e">
        <f>'holiday summary'!AS94</f>
        <v>#N/A</v>
      </c>
      <c r="L94" s="25" t="e">
        <f t="shared" si="8"/>
        <v>#N/A</v>
      </c>
    </row>
    <row r="95" spans="1:12" x14ac:dyDescent="0.25">
      <c r="A95" s="1">
        <v>88</v>
      </c>
      <c r="B95" s="7"/>
      <c r="C95" s="16"/>
      <c r="D95" s="11"/>
      <c r="E95" s="10"/>
      <c r="F95" s="25" t="e">
        <f>SUM('Summary daily (2)'!F95:L95)</f>
        <v>#N/A</v>
      </c>
      <c r="G95" s="46" t="e">
        <f>'holiday summary'!AO95</f>
        <v>#N/A</v>
      </c>
      <c r="H95" s="47" t="e">
        <f>'holiday summary'!AP95</f>
        <v>#N/A</v>
      </c>
      <c r="I95" s="48" t="e">
        <f>'holiday summary'!AQ95</f>
        <v>#N/A</v>
      </c>
      <c r="J95" s="49" t="e">
        <f>'holiday summary'!AR95</f>
        <v>#N/A</v>
      </c>
      <c r="K95" s="49" t="e">
        <f>'holiday summary'!AS95</f>
        <v>#N/A</v>
      </c>
      <c r="L95" s="25" t="e">
        <f t="shared" si="8"/>
        <v>#N/A</v>
      </c>
    </row>
    <row r="96" spans="1:12" x14ac:dyDescent="0.25">
      <c r="A96" s="1">
        <v>89</v>
      </c>
      <c r="B96" s="7"/>
      <c r="C96" s="16"/>
      <c r="D96" s="11"/>
      <c r="E96" s="10"/>
      <c r="F96" s="25" t="e">
        <f>SUM('Summary daily (2)'!F96:L96)</f>
        <v>#N/A</v>
      </c>
      <c r="G96" s="46" t="e">
        <f>'holiday summary'!AO96</f>
        <v>#N/A</v>
      </c>
      <c r="H96" s="47" t="e">
        <f>'holiday summary'!AP96</f>
        <v>#N/A</v>
      </c>
      <c r="I96" s="48" t="e">
        <f>'holiday summary'!AQ96</f>
        <v>#N/A</v>
      </c>
      <c r="J96" s="49" t="e">
        <f>'holiday summary'!AR96</f>
        <v>#N/A</v>
      </c>
      <c r="K96" s="49" t="e">
        <f>'holiday summary'!AS96</f>
        <v>#N/A</v>
      </c>
      <c r="L96" s="25" t="e">
        <f t="shared" si="8"/>
        <v>#N/A</v>
      </c>
    </row>
    <row r="97" spans="1:12" x14ac:dyDescent="0.25">
      <c r="A97" s="1">
        <v>90</v>
      </c>
      <c r="B97" s="7"/>
      <c r="C97" s="16"/>
      <c r="D97" s="11"/>
      <c r="E97" s="10"/>
      <c r="F97" s="25" t="e">
        <f>SUM('Summary daily (2)'!F97:L97)</f>
        <v>#N/A</v>
      </c>
      <c r="G97" s="46" t="e">
        <f>'holiday summary'!AO97</f>
        <v>#N/A</v>
      </c>
      <c r="H97" s="47" t="e">
        <f>'holiday summary'!AP97</f>
        <v>#N/A</v>
      </c>
      <c r="I97" s="48" t="e">
        <f>'holiday summary'!AQ97</f>
        <v>#N/A</v>
      </c>
      <c r="J97" s="49" t="e">
        <f>'holiday summary'!AR97</f>
        <v>#N/A</v>
      </c>
      <c r="K97" s="49" t="e">
        <f>'holiday summary'!AS97</f>
        <v>#N/A</v>
      </c>
      <c r="L97" s="25" t="e">
        <f t="shared" si="8"/>
        <v>#N/A</v>
      </c>
    </row>
    <row r="98" spans="1:12" x14ac:dyDescent="0.25">
      <c r="A98" s="1">
        <v>91</v>
      </c>
      <c r="B98" s="7">
        <v>14</v>
      </c>
      <c r="C98" s="16" t="s">
        <v>95</v>
      </c>
      <c r="D98" s="11" t="s">
        <v>108</v>
      </c>
      <c r="E98" s="10" t="s">
        <v>118</v>
      </c>
      <c r="F98" s="25">
        <f>SUM('Summary daily (2)'!F98:L98)</f>
        <v>53</v>
      </c>
      <c r="G98" s="46">
        <f>'holiday summary'!AO98</f>
        <v>0</v>
      </c>
      <c r="H98" s="47">
        <f>'holiday summary'!AP98</f>
        <v>0</v>
      </c>
      <c r="I98" s="48">
        <f>'holiday summary'!AQ98</f>
        <v>0</v>
      </c>
      <c r="J98" s="49">
        <f>'holiday summary'!AR98</f>
        <v>0</v>
      </c>
      <c r="K98" s="49">
        <f>'holiday summary'!AS98</f>
        <v>0</v>
      </c>
      <c r="L98" s="25">
        <f t="shared" si="7"/>
        <v>48</v>
      </c>
    </row>
    <row r="99" spans="1:12" x14ac:dyDescent="0.25">
      <c r="A99" s="1">
        <v>92</v>
      </c>
      <c r="B99" s="5">
        <v>19</v>
      </c>
      <c r="C99" s="20" t="s">
        <v>96</v>
      </c>
      <c r="D99" s="11" t="s">
        <v>108</v>
      </c>
      <c r="E99" s="10" t="s">
        <v>118</v>
      </c>
      <c r="F99" s="25">
        <f>SUM('Summary daily (2)'!F99:L99)</f>
        <v>58</v>
      </c>
      <c r="G99" s="46">
        <f>'holiday summary'!AO99</f>
        <v>0</v>
      </c>
      <c r="H99" s="47">
        <f>'holiday summary'!AP99</f>
        <v>0</v>
      </c>
      <c r="I99" s="48">
        <f>'holiday summary'!AQ99</f>
        <v>0</v>
      </c>
      <c r="J99" s="49">
        <f>'holiday summary'!AR99</f>
        <v>0</v>
      </c>
      <c r="K99" s="49">
        <f>'holiday summary'!AS99</f>
        <v>0</v>
      </c>
      <c r="L99" s="25">
        <f t="shared" si="7"/>
        <v>48</v>
      </c>
    </row>
    <row r="100" spans="1:12" x14ac:dyDescent="0.25">
      <c r="A100" s="1">
        <v>93</v>
      </c>
      <c r="B100" s="5">
        <v>21</v>
      </c>
      <c r="C100" s="20" t="s">
        <v>97</v>
      </c>
      <c r="D100" s="11" t="s">
        <v>108</v>
      </c>
      <c r="E100" s="10" t="s">
        <v>118</v>
      </c>
      <c r="F100" s="25">
        <f>SUM('Summary daily (2)'!F100:L100)</f>
        <v>0</v>
      </c>
      <c r="G100" s="46">
        <f>'holiday summary'!AO100</f>
        <v>0</v>
      </c>
      <c r="H100" s="47">
        <f>'holiday summary'!AP100</f>
        <v>0</v>
      </c>
      <c r="I100" s="48">
        <f>'holiday summary'!AQ100</f>
        <v>0</v>
      </c>
      <c r="J100" s="49">
        <f>'holiday summary'!AR100</f>
        <v>0</v>
      </c>
      <c r="K100" s="49">
        <f>'holiday summary'!AS100</f>
        <v>0</v>
      </c>
      <c r="L100" s="25">
        <f t="shared" si="7"/>
        <v>48</v>
      </c>
    </row>
    <row r="101" spans="1:12" x14ac:dyDescent="0.25">
      <c r="A101" s="1">
        <v>94</v>
      </c>
      <c r="B101" s="5">
        <v>30</v>
      </c>
      <c r="C101" s="20" t="s">
        <v>98</v>
      </c>
      <c r="D101" s="11" t="s">
        <v>108</v>
      </c>
      <c r="E101" s="10" t="s">
        <v>118</v>
      </c>
      <c r="F101" s="25">
        <f>SUM('Summary daily (2)'!F101:L101)</f>
        <v>33</v>
      </c>
      <c r="G101" s="46">
        <f>'holiday summary'!AO101</f>
        <v>0</v>
      </c>
      <c r="H101" s="47">
        <f>'holiday summary'!AP101</f>
        <v>0</v>
      </c>
      <c r="I101" s="48">
        <f>'holiday summary'!AQ101</f>
        <v>0</v>
      </c>
      <c r="J101" s="49">
        <f>'holiday summary'!AR101</f>
        <v>0</v>
      </c>
      <c r="K101" s="49">
        <f>'holiday summary'!AS101</f>
        <v>0</v>
      </c>
      <c r="L101" s="25">
        <f t="shared" si="7"/>
        <v>48</v>
      </c>
    </row>
    <row r="102" spans="1:12" x14ac:dyDescent="0.25">
      <c r="A102" s="1">
        <v>95</v>
      </c>
      <c r="B102" s="5">
        <v>197</v>
      </c>
      <c r="C102" s="20" t="s">
        <v>99</v>
      </c>
      <c r="D102" s="11" t="s">
        <v>108</v>
      </c>
      <c r="E102" s="10" t="s">
        <v>118</v>
      </c>
      <c r="F102" s="25">
        <f>SUM('Summary daily (2)'!F102:L102)</f>
        <v>33</v>
      </c>
      <c r="G102" s="46">
        <f>'holiday summary'!AO102</f>
        <v>0</v>
      </c>
      <c r="H102" s="47">
        <f>'holiday summary'!AP102</f>
        <v>0</v>
      </c>
      <c r="I102" s="48">
        <f>'holiday summary'!AQ102</f>
        <v>0</v>
      </c>
      <c r="J102" s="49">
        <f>'holiday summary'!AR102</f>
        <v>0</v>
      </c>
      <c r="K102" s="49">
        <f>'holiday summary'!AS102</f>
        <v>0</v>
      </c>
      <c r="L102" s="25">
        <f t="shared" ref="L102:L108" si="9">8*(6-G102-I102-K102)</f>
        <v>48</v>
      </c>
    </row>
    <row r="103" spans="1:12" x14ac:dyDescent="0.25">
      <c r="A103" s="1">
        <v>96</v>
      </c>
      <c r="B103" s="5">
        <v>17</v>
      </c>
      <c r="C103" s="20" t="s">
        <v>100</v>
      </c>
      <c r="D103" s="11" t="s">
        <v>108</v>
      </c>
      <c r="E103" s="10" t="s">
        <v>118</v>
      </c>
      <c r="F103" s="25">
        <f>SUM('Summary daily (2)'!F103:L103)</f>
        <v>39</v>
      </c>
      <c r="G103" s="46">
        <f>'holiday summary'!AO103</f>
        <v>0</v>
      </c>
      <c r="H103" s="47">
        <f>'holiday summary'!AP103</f>
        <v>0</v>
      </c>
      <c r="I103" s="48">
        <f>'holiday summary'!AQ103</f>
        <v>0</v>
      </c>
      <c r="J103" s="49">
        <f>'holiday summary'!AR103</f>
        <v>0</v>
      </c>
      <c r="K103" s="49">
        <f>'holiday summary'!AS103</f>
        <v>0</v>
      </c>
      <c r="L103" s="25">
        <f t="shared" si="9"/>
        <v>48</v>
      </c>
    </row>
    <row r="104" spans="1:12" x14ac:dyDescent="0.25">
      <c r="A104" s="1">
        <v>97</v>
      </c>
      <c r="B104" s="5">
        <v>23</v>
      </c>
      <c r="C104" s="20" t="s">
        <v>101</v>
      </c>
      <c r="D104" s="11" t="s">
        <v>108</v>
      </c>
      <c r="E104" s="10" t="s">
        <v>118</v>
      </c>
      <c r="F104" s="25">
        <f>SUM('Summary daily (2)'!F104:L104)</f>
        <v>40</v>
      </c>
      <c r="G104" s="46">
        <f>'holiday summary'!AO104</f>
        <v>0</v>
      </c>
      <c r="H104" s="47">
        <f>'holiday summary'!AP104</f>
        <v>0</v>
      </c>
      <c r="I104" s="48">
        <f>'holiday summary'!AQ104</f>
        <v>0</v>
      </c>
      <c r="J104" s="49">
        <f>'holiday summary'!AR104</f>
        <v>0</v>
      </c>
      <c r="K104" s="49">
        <f>'holiday summary'!AS104</f>
        <v>0</v>
      </c>
      <c r="L104" s="25">
        <f t="shared" si="9"/>
        <v>48</v>
      </c>
    </row>
    <row r="105" spans="1:12" x14ac:dyDescent="0.25">
      <c r="A105" s="1">
        <v>98</v>
      </c>
      <c r="B105" s="5"/>
      <c r="C105" s="20"/>
      <c r="D105" s="11"/>
      <c r="E105" s="10"/>
      <c r="F105" s="25" t="e">
        <f>SUM('Summary daily (2)'!F105:L105)</f>
        <v>#N/A</v>
      </c>
      <c r="G105" s="46" t="e">
        <f>'holiday summary'!AO105</f>
        <v>#N/A</v>
      </c>
      <c r="H105" s="47" t="e">
        <f>'holiday summary'!AP105</f>
        <v>#N/A</v>
      </c>
      <c r="I105" s="48" t="e">
        <f>'holiday summary'!AQ105</f>
        <v>#N/A</v>
      </c>
      <c r="J105" s="49" t="e">
        <f>'holiday summary'!AR105</f>
        <v>#N/A</v>
      </c>
      <c r="K105" s="49" t="e">
        <f>'holiday summary'!AS105</f>
        <v>#N/A</v>
      </c>
      <c r="L105" s="25" t="e">
        <f t="shared" si="9"/>
        <v>#N/A</v>
      </c>
    </row>
    <row r="106" spans="1:12" x14ac:dyDescent="0.25">
      <c r="A106" s="1">
        <v>99</v>
      </c>
      <c r="B106" s="5"/>
      <c r="C106" s="20"/>
      <c r="D106" s="11"/>
      <c r="E106" s="10"/>
      <c r="F106" s="25" t="e">
        <f>SUM('Summary daily (2)'!F106:L106)</f>
        <v>#N/A</v>
      </c>
      <c r="G106" s="46" t="e">
        <f>'holiday summary'!AO106</f>
        <v>#N/A</v>
      </c>
      <c r="H106" s="47" t="e">
        <f>'holiday summary'!AP106</f>
        <v>#N/A</v>
      </c>
      <c r="I106" s="48" t="e">
        <f>'holiday summary'!AQ106</f>
        <v>#N/A</v>
      </c>
      <c r="J106" s="49" t="e">
        <f>'holiday summary'!AR106</f>
        <v>#N/A</v>
      </c>
      <c r="K106" s="49" t="e">
        <f>'holiday summary'!AS106</f>
        <v>#N/A</v>
      </c>
      <c r="L106" s="25" t="e">
        <f t="shared" si="9"/>
        <v>#N/A</v>
      </c>
    </row>
    <row r="107" spans="1:12" x14ac:dyDescent="0.25">
      <c r="A107" s="1">
        <v>100</v>
      </c>
      <c r="B107" s="5"/>
      <c r="C107" s="20"/>
      <c r="D107" s="11"/>
      <c r="E107" s="10"/>
      <c r="F107" s="25" t="e">
        <f>SUM('Summary daily (2)'!F107:L107)</f>
        <v>#N/A</v>
      </c>
      <c r="G107" s="46" t="e">
        <f>'holiday summary'!AO107</f>
        <v>#N/A</v>
      </c>
      <c r="H107" s="47" t="e">
        <f>'holiday summary'!AP107</f>
        <v>#N/A</v>
      </c>
      <c r="I107" s="48" t="e">
        <f>'holiday summary'!AQ107</f>
        <v>#N/A</v>
      </c>
      <c r="J107" s="49" t="e">
        <f>'holiday summary'!AR107</f>
        <v>#N/A</v>
      </c>
      <c r="K107" s="49" t="e">
        <f>'holiday summary'!AS107</f>
        <v>#N/A</v>
      </c>
      <c r="L107" s="25" t="e">
        <f t="shared" si="9"/>
        <v>#N/A</v>
      </c>
    </row>
    <row r="108" spans="1:12" x14ac:dyDescent="0.25">
      <c r="A108" s="1">
        <v>101</v>
      </c>
      <c r="B108" s="5"/>
      <c r="C108" s="20"/>
      <c r="D108" s="11"/>
      <c r="E108" s="10"/>
      <c r="F108" s="25" t="e">
        <f>SUM('Summary daily (2)'!F108:L108)</f>
        <v>#N/A</v>
      </c>
      <c r="G108" s="46" t="e">
        <f>'holiday summary'!AO108</f>
        <v>#N/A</v>
      </c>
      <c r="H108" s="47" t="e">
        <f>'holiday summary'!AP108</f>
        <v>#N/A</v>
      </c>
      <c r="I108" s="48" t="e">
        <f>'holiday summary'!AQ108</f>
        <v>#N/A</v>
      </c>
      <c r="J108" s="49" t="e">
        <f>'holiday summary'!AR108</f>
        <v>#N/A</v>
      </c>
      <c r="K108" s="49" t="e">
        <f>'holiday summary'!AS108</f>
        <v>#N/A</v>
      </c>
      <c r="L108" s="25" t="e">
        <f t="shared" si="9"/>
        <v>#N/A</v>
      </c>
    </row>
    <row r="109" spans="1:12" x14ac:dyDescent="0.25">
      <c r="A109" s="1">
        <v>102</v>
      </c>
      <c r="B109" s="1">
        <v>52</v>
      </c>
      <c r="C109" s="19" t="s">
        <v>103</v>
      </c>
      <c r="D109" s="11" t="s">
        <v>108</v>
      </c>
      <c r="E109" s="10" t="s">
        <v>102</v>
      </c>
      <c r="F109" s="25">
        <f>SUM('Summary daily (2)'!F109:L109)</f>
        <v>0</v>
      </c>
      <c r="G109" s="46">
        <f>'holiday summary'!AO109</f>
        <v>0</v>
      </c>
      <c r="H109" s="47">
        <f>'holiday summary'!AP109</f>
        <v>0</v>
      </c>
      <c r="I109" s="48">
        <f>'holiday summary'!AQ109</f>
        <v>0</v>
      </c>
      <c r="J109" s="49">
        <f>'holiday summary'!AR109</f>
        <v>0</v>
      </c>
      <c r="K109" s="49">
        <f>'holiday summary'!AS109</f>
        <v>0</v>
      </c>
      <c r="L109" s="25">
        <f t="shared" si="7"/>
        <v>48</v>
      </c>
    </row>
    <row r="110" spans="1:12" x14ac:dyDescent="0.25">
      <c r="A110" s="1">
        <v>103</v>
      </c>
      <c r="B110" s="1">
        <v>213</v>
      </c>
      <c r="C110" s="19" t="s">
        <v>104</v>
      </c>
      <c r="D110" s="11" t="s">
        <v>108</v>
      </c>
      <c r="E110" s="10" t="s">
        <v>102</v>
      </c>
      <c r="F110" s="25">
        <f>SUM('Summary daily (2)'!F110:L110)</f>
        <v>0</v>
      </c>
      <c r="G110" s="46">
        <f>'holiday summary'!AO110</f>
        <v>0</v>
      </c>
      <c r="H110" s="47">
        <f>'holiday summary'!AP110</f>
        <v>0</v>
      </c>
      <c r="I110" s="48">
        <f>'holiday summary'!AQ110</f>
        <v>0</v>
      </c>
      <c r="J110" s="49">
        <f>'holiday summary'!AR110</f>
        <v>0</v>
      </c>
      <c r="K110" s="49">
        <f>'holiday summary'!AS110</f>
        <v>0</v>
      </c>
      <c r="L110" s="25">
        <f t="shared" si="7"/>
        <v>48</v>
      </c>
    </row>
    <row r="111" spans="1:12" x14ac:dyDescent="0.25">
      <c r="A111" s="1">
        <v>104</v>
      </c>
      <c r="B111" s="7">
        <v>33</v>
      </c>
      <c r="C111" s="16" t="s">
        <v>109</v>
      </c>
      <c r="D111" s="13" t="s">
        <v>113</v>
      </c>
      <c r="E111" s="10" t="s">
        <v>114</v>
      </c>
      <c r="F111" s="25">
        <f>SUM('Summary daily (2)'!F111:L111)</f>
        <v>48</v>
      </c>
      <c r="G111" s="46">
        <f>'holiday summary'!AO111</f>
        <v>0</v>
      </c>
      <c r="H111" s="47">
        <f>'holiday summary'!AP111</f>
        <v>0</v>
      </c>
      <c r="I111" s="48">
        <f>'holiday summary'!AQ111</f>
        <v>0</v>
      </c>
      <c r="J111" s="49">
        <f>'holiday summary'!AR111</f>
        <v>0</v>
      </c>
      <c r="K111" s="49">
        <f>'holiday summary'!AS111</f>
        <v>0</v>
      </c>
      <c r="L111" s="25">
        <f t="shared" si="7"/>
        <v>48</v>
      </c>
    </row>
    <row r="112" spans="1:12" x14ac:dyDescent="0.25">
      <c r="A112" s="1">
        <v>105</v>
      </c>
      <c r="B112" s="1">
        <v>121</v>
      </c>
      <c r="C112" s="19" t="s">
        <v>110</v>
      </c>
      <c r="D112" s="13" t="s">
        <v>113</v>
      </c>
      <c r="E112" s="10" t="s">
        <v>114</v>
      </c>
      <c r="F112" s="25">
        <f>SUM('Summary daily (2)'!F112:L112)</f>
        <v>83</v>
      </c>
      <c r="G112" s="46">
        <f>'holiday summary'!AO112</f>
        <v>0</v>
      </c>
      <c r="H112" s="47">
        <f>'holiday summary'!AP112</f>
        <v>0</v>
      </c>
      <c r="I112" s="48">
        <f>'holiday summary'!AQ112</f>
        <v>0</v>
      </c>
      <c r="J112" s="49">
        <f>'holiday summary'!AR112</f>
        <v>0</v>
      </c>
      <c r="K112" s="49">
        <f>'holiday summary'!AS112</f>
        <v>0</v>
      </c>
      <c r="L112" s="25">
        <f t="shared" ref="L112:L118" si="10">8*(6-G112-I112-K112)</f>
        <v>48</v>
      </c>
    </row>
    <row r="113" spans="1:12" x14ac:dyDescent="0.25">
      <c r="A113" s="1">
        <v>106</v>
      </c>
      <c r="B113" s="5">
        <v>20</v>
      </c>
      <c r="C113" s="20" t="s">
        <v>111</v>
      </c>
      <c r="D113" s="13" t="s">
        <v>113</v>
      </c>
      <c r="E113" s="10" t="s">
        <v>114</v>
      </c>
      <c r="F113" s="25">
        <f>SUM('Summary daily (2)'!F113:L113)</f>
        <v>78</v>
      </c>
      <c r="G113" s="46">
        <f>'holiday summary'!AO113</f>
        <v>0</v>
      </c>
      <c r="H113" s="47">
        <f>'holiday summary'!AP113</f>
        <v>0</v>
      </c>
      <c r="I113" s="48">
        <f>'holiday summary'!AQ113</f>
        <v>0</v>
      </c>
      <c r="J113" s="49">
        <f>'holiday summary'!AR113</f>
        <v>0</v>
      </c>
      <c r="K113" s="49">
        <f>'holiday summary'!AS113</f>
        <v>0</v>
      </c>
      <c r="L113" s="25">
        <f t="shared" si="10"/>
        <v>48</v>
      </c>
    </row>
    <row r="114" spans="1:12" x14ac:dyDescent="0.25">
      <c r="A114" s="1">
        <v>107</v>
      </c>
      <c r="B114" s="1">
        <v>138</v>
      </c>
      <c r="C114" s="19" t="s">
        <v>112</v>
      </c>
      <c r="D114" s="13" t="s">
        <v>113</v>
      </c>
      <c r="E114" s="10" t="s">
        <v>114</v>
      </c>
      <c r="F114" s="25">
        <f>SUM('Summary daily (2)'!F114:L114)</f>
        <v>16</v>
      </c>
      <c r="G114" s="46">
        <f>'holiday summary'!AO114</f>
        <v>0</v>
      </c>
      <c r="H114" s="47">
        <f>'holiday summary'!AP114</f>
        <v>0</v>
      </c>
      <c r="I114" s="48">
        <f>'holiday summary'!AQ114</f>
        <v>4</v>
      </c>
      <c r="J114" s="49">
        <f>'holiday summary'!AR114</f>
        <v>0</v>
      </c>
      <c r="K114" s="49">
        <f>'holiday summary'!AS114</f>
        <v>0</v>
      </c>
      <c r="L114" s="25">
        <f t="shared" si="10"/>
        <v>16</v>
      </c>
    </row>
    <row r="115" spans="1:12" x14ac:dyDescent="0.25">
      <c r="A115" s="1">
        <v>108</v>
      </c>
      <c r="B115" s="30">
        <v>303</v>
      </c>
      <c r="C115" s="94" t="s">
        <v>159</v>
      </c>
      <c r="D115" s="125" t="s">
        <v>113</v>
      </c>
      <c r="E115" s="32" t="s">
        <v>114</v>
      </c>
      <c r="F115" s="25">
        <f>SUM('Summary daily (2)'!F115:L115)</f>
        <v>0</v>
      </c>
      <c r="G115" s="46">
        <f>'holiday summary'!AO115</f>
        <v>0</v>
      </c>
      <c r="H115" s="47">
        <f>'holiday summary'!AP115</f>
        <v>0</v>
      </c>
      <c r="I115" s="48">
        <f>'holiday summary'!AQ115</f>
        <v>7</v>
      </c>
      <c r="J115" s="49">
        <f>'holiday summary'!AR115</f>
        <v>0</v>
      </c>
      <c r="K115" s="49">
        <f>'holiday summary'!AS115</f>
        <v>0</v>
      </c>
      <c r="L115" s="25">
        <f t="shared" si="10"/>
        <v>-8</v>
      </c>
    </row>
    <row r="116" spans="1:12" x14ac:dyDescent="0.25">
      <c r="A116" s="1">
        <v>109</v>
      </c>
      <c r="B116" s="93"/>
      <c r="C116" s="94"/>
      <c r="D116" s="93"/>
      <c r="E116" s="95"/>
      <c r="F116" s="25" t="e">
        <f>SUM('Summary daily (2)'!F116:L116)</f>
        <v>#N/A</v>
      </c>
      <c r="G116" s="46" t="e">
        <f>'holiday summary'!AO116</f>
        <v>#N/A</v>
      </c>
      <c r="H116" s="47" t="e">
        <f>'holiday summary'!AP116</f>
        <v>#N/A</v>
      </c>
      <c r="I116" s="48" t="e">
        <f>'holiday summary'!AQ116</f>
        <v>#N/A</v>
      </c>
      <c r="J116" s="49" t="e">
        <f>'holiday summary'!AR116</f>
        <v>#N/A</v>
      </c>
      <c r="K116" s="49" t="e">
        <f>'holiday summary'!AS116</f>
        <v>#N/A</v>
      </c>
      <c r="L116" s="25" t="e">
        <f t="shared" si="10"/>
        <v>#N/A</v>
      </c>
    </row>
    <row r="117" spans="1:12" x14ac:dyDescent="0.25">
      <c r="A117" s="1">
        <v>110</v>
      </c>
      <c r="B117" s="93"/>
      <c r="C117" s="94"/>
      <c r="D117" s="93"/>
      <c r="E117" s="95"/>
      <c r="F117" s="25" t="e">
        <f>SUM('Summary daily (2)'!F117:L117)</f>
        <v>#N/A</v>
      </c>
      <c r="G117" s="46" t="e">
        <f>'holiday summary'!AO117</f>
        <v>#N/A</v>
      </c>
      <c r="H117" s="47" t="e">
        <f>'holiday summary'!AP117</f>
        <v>#N/A</v>
      </c>
      <c r="I117" s="48" t="e">
        <f>'holiday summary'!AQ117</f>
        <v>#N/A</v>
      </c>
      <c r="J117" s="49" t="e">
        <f>'holiday summary'!AR117</f>
        <v>#N/A</v>
      </c>
      <c r="K117" s="49" t="e">
        <f>'holiday summary'!AS117</f>
        <v>#N/A</v>
      </c>
      <c r="L117" s="25" t="e">
        <f t="shared" si="10"/>
        <v>#N/A</v>
      </c>
    </row>
    <row r="118" spans="1:12" x14ac:dyDescent="0.25">
      <c r="A118" s="1">
        <v>111</v>
      </c>
      <c r="B118" s="93"/>
      <c r="C118" s="94"/>
      <c r="D118" s="93"/>
      <c r="E118" s="95"/>
      <c r="F118" s="25" t="e">
        <f>SUM('Summary daily (2)'!F118:L118)</f>
        <v>#N/A</v>
      </c>
      <c r="G118" s="46" t="e">
        <f>'holiday summary'!AO118</f>
        <v>#N/A</v>
      </c>
      <c r="H118" s="47" t="e">
        <f>'holiday summary'!AP118</f>
        <v>#N/A</v>
      </c>
      <c r="I118" s="48" t="e">
        <f>'holiday summary'!AQ118</f>
        <v>#N/A</v>
      </c>
      <c r="J118" s="49" t="e">
        <f>'holiday summary'!AR118</f>
        <v>#N/A</v>
      </c>
      <c r="K118" s="49" t="e">
        <f>'holiday summary'!AS118</f>
        <v>#N/A</v>
      </c>
      <c r="L118" s="25" t="e">
        <f t="shared" si="10"/>
        <v>#N/A</v>
      </c>
    </row>
  </sheetData>
  <autoFilter ref="A6:E118"/>
  <mergeCells count="1">
    <mergeCell ref="F5:L5"/>
  </mergeCells>
  <conditionalFormatting sqref="B43">
    <cfRule type="duplicateValues" dxfId="39" priority="4"/>
  </conditionalFormatting>
  <conditionalFormatting sqref="B44">
    <cfRule type="duplicateValues" dxfId="38" priority="3"/>
  </conditionalFormatting>
  <conditionalFormatting sqref="B71:B72">
    <cfRule type="duplicateValues" dxfId="37" priority="2"/>
  </conditionalFormatting>
  <conditionalFormatting sqref="B115">
    <cfRule type="duplicateValues" dxfId="36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5:P118"/>
  <sheetViews>
    <sheetView zoomScaleNormal="100" workbookViewId="0">
      <pane xSplit="5" ySplit="6" topLeftCell="F7" activePane="bottomRight" state="frozen"/>
      <selection activeCell="M8" sqref="M8"/>
      <selection pane="topRight" activeCell="M8" sqref="M8"/>
      <selection pane="bottomLeft" activeCell="M8" sqref="M8"/>
      <selection pane="bottomRight" activeCell="J24" sqref="J24"/>
    </sheetView>
  </sheetViews>
  <sheetFormatPr defaultRowHeight="15" x14ac:dyDescent="0.25"/>
  <cols>
    <col min="1" max="1" width="4.7109375" style="2" customWidth="1"/>
    <col min="2" max="2" width="6" style="2" customWidth="1"/>
    <col min="3" max="3" width="26.42578125" style="8" customWidth="1"/>
    <col min="4" max="4" width="10.85546875" style="2" customWidth="1"/>
    <col min="5" max="5" width="11.5703125" style="9" customWidth="1"/>
    <col min="6" max="6" width="9.140625" style="2" customWidth="1"/>
    <col min="7" max="10" width="8.42578125" style="2" customWidth="1"/>
    <col min="11" max="12" width="7.85546875" style="2" customWidth="1"/>
    <col min="13" max="13" width="9.140625" style="2" customWidth="1"/>
    <col min="14" max="16384" width="9.140625" style="2"/>
  </cols>
  <sheetData>
    <row r="5" spans="1:16" s="21" customFormat="1" x14ac:dyDescent="0.25">
      <c r="C5" s="22"/>
      <c r="F5" s="57">
        <v>43647</v>
      </c>
      <c r="G5" s="57">
        <v>43648</v>
      </c>
      <c r="H5" s="57">
        <v>43649</v>
      </c>
      <c r="I5" s="57">
        <v>43650</v>
      </c>
      <c r="J5" s="57">
        <v>43651</v>
      </c>
      <c r="K5" s="57">
        <v>43652</v>
      </c>
      <c r="L5" s="57">
        <v>43653</v>
      </c>
    </row>
    <row r="6" spans="1:16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34" t="s">
        <v>120</v>
      </c>
      <c r="G6" s="34" t="s">
        <v>120</v>
      </c>
      <c r="H6" s="34" t="s">
        <v>120</v>
      </c>
      <c r="I6" s="34" t="s">
        <v>120</v>
      </c>
      <c r="J6" s="34" t="s">
        <v>120</v>
      </c>
      <c r="K6" s="34" t="s">
        <v>120</v>
      </c>
      <c r="L6" s="34" t="s">
        <v>120</v>
      </c>
    </row>
    <row r="7" spans="1:16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54">
        <f>HOUR('Summary daily'!F7)</f>
        <v>8</v>
      </c>
      <c r="G7" s="54">
        <f>HOUR('Summary daily'!G7)</f>
        <v>4</v>
      </c>
      <c r="H7" s="54">
        <f>HOUR('Summary daily'!H7)</f>
        <v>5</v>
      </c>
      <c r="I7" s="54">
        <f>HOUR('Summary daily'!I7)</f>
        <v>8</v>
      </c>
      <c r="J7" s="54">
        <f>HOUR('Summary daily'!J7)</f>
        <v>11</v>
      </c>
      <c r="K7" s="54">
        <f>HOUR('Summary daily'!K7)</f>
        <v>10</v>
      </c>
      <c r="L7" s="54">
        <f>HOUR('Summary daily'!L7)</f>
        <v>8</v>
      </c>
      <c r="M7" s="24"/>
      <c r="N7" s="24"/>
      <c r="O7" s="24"/>
      <c r="P7" s="24"/>
    </row>
    <row r="8" spans="1:16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54">
        <f>HOUR('Summary daily'!F8)</f>
        <v>8</v>
      </c>
      <c r="G8" s="54">
        <f>HOUR('Summary daily'!G8)</f>
        <v>8</v>
      </c>
      <c r="H8" s="54">
        <f>HOUR('Summary daily'!H8)</f>
        <v>10</v>
      </c>
      <c r="I8" s="54">
        <f>HOUR('Summary daily'!I8)</f>
        <v>8</v>
      </c>
      <c r="J8" s="54">
        <f>HOUR('Summary daily'!J8)</f>
        <v>0</v>
      </c>
      <c r="K8" s="54">
        <f>HOUR('Summary daily'!K8)</f>
        <v>0</v>
      </c>
      <c r="L8" s="54">
        <f>HOUR('Summary daily'!L8)</f>
        <v>0</v>
      </c>
    </row>
    <row r="9" spans="1:16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54">
        <f>HOUR('Summary daily'!F9)</f>
        <v>9</v>
      </c>
      <c r="G9" s="54">
        <f>HOUR('Summary daily'!G9)</f>
        <v>8</v>
      </c>
      <c r="H9" s="54">
        <f>HOUR('Summary daily'!H9)</f>
        <v>0</v>
      </c>
      <c r="I9" s="54">
        <f>HOUR('Summary daily'!I9)</f>
        <v>8</v>
      </c>
      <c r="J9" s="54">
        <f>HOUR('Summary daily'!J9)</f>
        <v>10</v>
      </c>
      <c r="K9" s="54">
        <f>HOUR('Summary daily'!K9)</f>
        <v>8</v>
      </c>
      <c r="L9" s="54">
        <f>HOUR('Summary daily'!L9)</f>
        <v>10</v>
      </c>
    </row>
    <row r="10" spans="1:16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54">
        <f>HOUR('Summary daily'!F10)</f>
        <v>8</v>
      </c>
      <c r="G10" s="54">
        <f>HOUR('Summary daily'!G10)</f>
        <v>8</v>
      </c>
      <c r="H10" s="54">
        <f>HOUR('Summary daily'!H10)</f>
        <v>12</v>
      </c>
      <c r="I10" s="54">
        <f>HOUR('Summary daily'!I10)</f>
        <v>6</v>
      </c>
      <c r="J10" s="54">
        <f>HOUR('Summary daily'!J10)</f>
        <v>7</v>
      </c>
      <c r="K10" s="54">
        <f>HOUR('Summary daily'!K10)</f>
        <v>0</v>
      </c>
      <c r="L10" s="54">
        <f>HOUR('Summary daily'!L10)</f>
        <v>8</v>
      </c>
    </row>
    <row r="11" spans="1:16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54">
        <f>HOUR('Summary daily'!F11)</f>
        <v>0</v>
      </c>
      <c r="G11" s="54">
        <f>HOUR('Summary daily'!G11)</f>
        <v>6</v>
      </c>
      <c r="H11" s="54">
        <f>HOUR('Summary daily'!H11)</f>
        <v>7</v>
      </c>
      <c r="I11" s="54">
        <f>HOUR('Summary daily'!I11)</f>
        <v>8</v>
      </c>
      <c r="J11" s="54">
        <f>HOUR('Summary daily'!J11)</f>
        <v>6</v>
      </c>
      <c r="K11" s="54">
        <f>HOUR('Summary daily'!K11)</f>
        <v>6</v>
      </c>
      <c r="L11" s="54">
        <f>HOUR('Summary daily'!L11)</f>
        <v>9</v>
      </c>
    </row>
    <row r="12" spans="1:16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54">
        <f>HOUR('Summary daily'!F12)</f>
        <v>8</v>
      </c>
      <c r="G12" s="54">
        <f>HOUR('Summary daily'!G12)</f>
        <v>8</v>
      </c>
      <c r="H12" s="54">
        <f>HOUR('Summary daily'!H12)</f>
        <v>8</v>
      </c>
      <c r="I12" s="54">
        <f>HOUR('Summary daily'!I12)</f>
        <v>5</v>
      </c>
      <c r="J12" s="54">
        <f>HOUR('Summary daily'!J12)</f>
        <v>0</v>
      </c>
      <c r="K12" s="54">
        <f>HOUR('Summary daily'!K12)</f>
        <v>7</v>
      </c>
      <c r="L12" s="54">
        <f>HOUR('Summary daily'!L12)</f>
        <v>6</v>
      </c>
    </row>
    <row r="13" spans="1:16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54">
        <f>HOUR('Summary daily'!F13)</f>
        <v>0</v>
      </c>
      <c r="G13" s="54">
        <f>HOUR('Summary daily'!G13)</f>
        <v>0</v>
      </c>
      <c r="H13" s="54">
        <f>HOUR('Summary daily'!H13)</f>
        <v>0</v>
      </c>
      <c r="I13" s="54">
        <f>HOUR('Summary daily'!I13)</f>
        <v>9</v>
      </c>
      <c r="J13" s="54">
        <f>HOUR('Summary daily'!J13)</f>
        <v>9</v>
      </c>
      <c r="K13" s="54">
        <f>HOUR('Summary daily'!K13)</f>
        <v>0</v>
      </c>
      <c r="L13" s="54">
        <f>HOUR('Summary daily'!L13)</f>
        <v>7</v>
      </c>
    </row>
    <row r="14" spans="1:16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54">
        <f>HOUR('Summary daily'!F14)</f>
        <v>15</v>
      </c>
      <c r="G14" s="54">
        <f>HOUR('Summary daily'!G14)</f>
        <v>0</v>
      </c>
      <c r="H14" s="54">
        <f>HOUR('Summary daily'!H14)</f>
        <v>8</v>
      </c>
      <c r="I14" s="54">
        <f>HOUR('Summary daily'!I14)</f>
        <v>0</v>
      </c>
      <c r="J14" s="54">
        <f>HOUR('Summary daily'!J14)</f>
        <v>0</v>
      </c>
      <c r="K14" s="54">
        <f>HOUR('Summary daily'!K14)</f>
        <v>0</v>
      </c>
      <c r="L14" s="54">
        <f>HOUR('Summary daily'!L14)</f>
        <v>8</v>
      </c>
    </row>
    <row r="15" spans="1:16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54">
        <f>HOUR('Summary daily'!F15)</f>
        <v>18</v>
      </c>
      <c r="G15" s="54">
        <f>HOUR('Summary daily'!G15)</f>
        <v>10</v>
      </c>
      <c r="H15" s="54">
        <f>HOUR('Summary daily'!H15)</f>
        <v>0</v>
      </c>
      <c r="I15" s="54">
        <f>HOUR('Summary daily'!I15)</f>
        <v>0</v>
      </c>
      <c r="J15" s="54">
        <f>HOUR('Summary daily'!J15)</f>
        <v>8</v>
      </c>
      <c r="K15" s="54">
        <f>HOUR('Summary daily'!K15)</f>
        <v>8</v>
      </c>
      <c r="L15" s="54">
        <f>HOUR('Summary daily'!L15)</f>
        <v>5</v>
      </c>
    </row>
    <row r="16" spans="1:16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54">
        <f>HOUR('Summary daily'!F16)</f>
        <v>5</v>
      </c>
      <c r="G16" s="54">
        <f>HOUR('Summary daily'!G16)</f>
        <v>0</v>
      </c>
      <c r="H16" s="54">
        <f>HOUR('Summary daily'!H16)</f>
        <v>8</v>
      </c>
      <c r="I16" s="54">
        <f>HOUR('Summary daily'!I16)</f>
        <v>6</v>
      </c>
      <c r="J16" s="54">
        <f>HOUR('Summary daily'!J16)</f>
        <v>7</v>
      </c>
      <c r="K16" s="54">
        <f>HOUR('Summary daily'!K16)</f>
        <v>0</v>
      </c>
      <c r="L16" s="54">
        <f>HOUR('Summary daily'!L16)</f>
        <v>16</v>
      </c>
    </row>
    <row r="17" spans="1:12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54">
        <f>HOUR('Summary daily'!F17)</f>
        <v>7</v>
      </c>
      <c r="G17" s="54">
        <f>HOUR('Summary daily'!G17)</f>
        <v>0</v>
      </c>
      <c r="H17" s="54">
        <f>HOUR('Summary daily'!H17)</f>
        <v>7</v>
      </c>
      <c r="I17" s="54">
        <f>HOUR('Summary daily'!I17)</f>
        <v>0</v>
      </c>
      <c r="J17" s="54">
        <f>HOUR('Summary daily'!J17)</f>
        <v>7</v>
      </c>
      <c r="K17" s="54">
        <f>HOUR('Summary daily'!K17)</f>
        <v>8</v>
      </c>
      <c r="L17" s="54">
        <f>HOUR('Summary daily'!L17)</f>
        <v>8</v>
      </c>
    </row>
    <row r="18" spans="1:12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54">
        <f>HOUR('Summary daily'!F18)</f>
        <v>0</v>
      </c>
      <c r="G18" s="54">
        <f>HOUR('Summary daily'!G18)</f>
        <v>0</v>
      </c>
      <c r="H18" s="54">
        <f>HOUR('Summary daily'!H18)</f>
        <v>0</v>
      </c>
      <c r="I18" s="54">
        <f>HOUR('Summary daily'!I18)</f>
        <v>0</v>
      </c>
      <c r="J18" s="54">
        <f>HOUR('Summary daily'!J18)</f>
        <v>0</v>
      </c>
      <c r="K18" s="54">
        <f>HOUR('Summary daily'!K18)</f>
        <v>0</v>
      </c>
      <c r="L18" s="54">
        <f>HOUR('Summary daily'!L18)</f>
        <v>0</v>
      </c>
    </row>
    <row r="19" spans="1:12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54">
        <f>HOUR('Summary daily'!F19)</f>
        <v>10</v>
      </c>
      <c r="G19" s="54">
        <f>HOUR('Summary daily'!G19)</f>
        <v>10</v>
      </c>
      <c r="H19" s="54">
        <f>HOUR('Summary daily'!H19)</f>
        <v>0</v>
      </c>
      <c r="I19" s="54">
        <f>HOUR('Summary daily'!I19)</f>
        <v>10</v>
      </c>
      <c r="J19" s="54">
        <f>HOUR('Summary daily'!J19)</f>
        <v>13</v>
      </c>
      <c r="K19" s="54">
        <f>HOUR('Summary daily'!K19)</f>
        <v>10</v>
      </c>
      <c r="L19" s="54">
        <f>HOUR('Summary daily'!L19)</f>
        <v>9</v>
      </c>
    </row>
    <row r="20" spans="1:12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54">
        <f>HOUR('Summary daily'!F20)</f>
        <v>0</v>
      </c>
      <c r="G20" s="54">
        <f>HOUR('Summary daily'!G20)</f>
        <v>9</v>
      </c>
      <c r="H20" s="54">
        <f>HOUR('Summary daily'!H20)</f>
        <v>0</v>
      </c>
      <c r="I20" s="54">
        <f>HOUR('Summary daily'!I20)</f>
        <v>8</v>
      </c>
      <c r="J20" s="54">
        <f>HOUR('Summary daily'!J20)</f>
        <v>8</v>
      </c>
      <c r="K20" s="54">
        <f>HOUR('Summary daily'!K20)</f>
        <v>0</v>
      </c>
      <c r="L20" s="54">
        <f>HOUR('Summary daily'!L20)</f>
        <v>0</v>
      </c>
    </row>
    <row r="21" spans="1:12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54">
        <f>HOUR('Summary daily'!F21)</f>
        <v>15</v>
      </c>
      <c r="G21" s="54">
        <f>HOUR('Summary daily'!G21)</f>
        <v>14</v>
      </c>
      <c r="H21" s="54">
        <f>HOUR('Summary daily'!H21)</f>
        <v>10</v>
      </c>
      <c r="I21" s="54">
        <f>HOUR('Summary daily'!I21)</f>
        <v>0</v>
      </c>
      <c r="J21" s="54">
        <f>HOUR('Summary daily'!J21)</f>
        <v>6</v>
      </c>
      <c r="K21" s="54">
        <f>HOUR('Summary daily'!K21)</f>
        <v>6</v>
      </c>
      <c r="L21" s="54">
        <f>HOUR('Summary daily'!L21)</f>
        <v>0</v>
      </c>
    </row>
    <row r="22" spans="1:12" x14ac:dyDescent="0.25">
      <c r="A22" s="1">
        <v>16</v>
      </c>
      <c r="B22" s="1">
        <v>150</v>
      </c>
      <c r="C22" s="15" t="s">
        <v>22</v>
      </c>
      <c r="D22" s="12" t="s">
        <v>107</v>
      </c>
      <c r="E22" s="10" t="s">
        <v>115</v>
      </c>
      <c r="F22" s="54">
        <f>HOUR('Summary daily'!F22)</f>
        <v>9</v>
      </c>
      <c r="G22" s="54">
        <f>HOUR('Summary daily'!G22)</f>
        <v>9</v>
      </c>
      <c r="H22" s="54">
        <f>HOUR('Summary daily'!H22)</f>
        <v>9</v>
      </c>
      <c r="I22" s="54">
        <f>HOUR('Summary daily'!I22)</f>
        <v>0</v>
      </c>
      <c r="J22" s="54">
        <f>HOUR('Summary daily'!J22)</f>
        <v>0</v>
      </c>
      <c r="K22" s="54">
        <f>HOUR('Summary daily'!K22)</f>
        <v>8</v>
      </c>
      <c r="L22" s="54">
        <f>HOUR('Summary daily'!L22)</f>
        <v>7</v>
      </c>
    </row>
    <row r="23" spans="1:12" x14ac:dyDescent="0.25">
      <c r="A23" s="1">
        <v>17</v>
      </c>
      <c r="B23" s="1">
        <v>174</v>
      </c>
      <c r="C23" s="15" t="s">
        <v>23</v>
      </c>
      <c r="D23" s="12" t="s">
        <v>107</v>
      </c>
      <c r="E23" s="10" t="s">
        <v>115</v>
      </c>
      <c r="F23" s="54">
        <f>HOUR('Summary daily'!F23)</f>
        <v>7</v>
      </c>
      <c r="G23" s="54">
        <f>HOUR('Summary daily'!G23)</f>
        <v>8</v>
      </c>
      <c r="H23" s="54">
        <f>HOUR('Summary daily'!H23)</f>
        <v>8</v>
      </c>
      <c r="I23" s="54">
        <f>HOUR('Summary daily'!I23)</f>
        <v>8</v>
      </c>
      <c r="J23" s="54">
        <f>HOUR('Summary daily'!J23)</f>
        <v>7</v>
      </c>
      <c r="K23" s="54">
        <f>HOUR('Summary daily'!K23)</f>
        <v>9</v>
      </c>
      <c r="L23" s="54">
        <f>HOUR('Summary daily'!L23)</f>
        <v>0</v>
      </c>
    </row>
    <row r="24" spans="1:12" x14ac:dyDescent="0.25">
      <c r="A24" s="1">
        <v>18</v>
      </c>
      <c r="B24" s="1">
        <v>192</v>
      </c>
      <c r="C24" s="15" t="s">
        <v>24</v>
      </c>
      <c r="D24" s="12" t="s">
        <v>107</v>
      </c>
      <c r="E24" s="10" t="s">
        <v>115</v>
      </c>
      <c r="F24" s="54">
        <f>HOUR('Summary daily'!F24)</f>
        <v>8</v>
      </c>
      <c r="G24" s="54">
        <f>HOUR('Summary daily'!G24)</f>
        <v>8</v>
      </c>
      <c r="H24" s="54">
        <f>HOUR('Summary daily'!H24)</f>
        <v>8</v>
      </c>
      <c r="I24" s="54">
        <f>HOUR('Summary daily'!I24)</f>
        <v>0</v>
      </c>
      <c r="J24" s="54">
        <f>HOUR('Summary daily'!J24)</f>
        <v>7</v>
      </c>
      <c r="K24" s="54">
        <f>HOUR('Summary daily'!K24)</f>
        <v>8</v>
      </c>
      <c r="L24" s="54">
        <f>HOUR('Summary daily'!L24)</f>
        <v>11</v>
      </c>
    </row>
    <row r="25" spans="1:12" x14ac:dyDescent="0.25">
      <c r="A25" s="1">
        <v>19</v>
      </c>
      <c r="B25" s="1">
        <v>218</v>
      </c>
      <c r="C25" s="15" t="s">
        <v>25</v>
      </c>
      <c r="D25" s="12" t="s">
        <v>107</v>
      </c>
      <c r="E25" s="10" t="s">
        <v>115</v>
      </c>
      <c r="F25" s="54">
        <f>HOUR('Summary daily'!F25)</f>
        <v>0</v>
      </c>
      <c r="G25" s="54">
        <f>HOUR('Summary daily'!G25)</f>
        <v>0</v>
      </c>
      <c r="H25" s="54">
        <f>HOUR('Summary daily'!H25)</f>
        <v>7</v>
      </c>
      <c r="I25" s="54">
        <f>HOUR('Summary daily'!I25)</f>
        <v>6</v>
      </c>
      <c r="J25" s="54">
        <f>HOUR('Summary daily'!J25)</f>
        <v>0</v>
      </c>
      <c r="K25" s="54">
        <f>HOUR('Summary daily'!K25)</f>
        <v>11</v>
      </c>
      <c r="L25" s="54">
        <f>HOUR('Summary daily'!L25)</f>
        <v>7</v>
      </c>
    </row>
    <row r="26" spans="1:12" x14ac:dyDescent="0.25">
      <c r="A26" s="1">
        <v>20</v>
      </c>
      <c r="B26" s="1">
        <v>194</v>
      </c>
      <c r="C26" s="17" t="s">
        <v>26</v>
      </c>
      <c r="D26" s="12" t="s">
        <v>107</v>
      </c>
      <c r="E26" s="10" t="s">
        <v>115</v>
      </c>
      <c r="F26" s="54">
        <f>HOUR('Summary daily'!F26)</f>
        <v>9</v>
      </c>
      <c r="G26" s="54">
        <f>HOUR('Summary daily'!G26)</f>
        <v>9</v>
      </c>
      <c r="H26" s="54">
        <f>HOUR('Summary daily'!H26)</f>
        <v>0</v>
      </c>
      <c r="I26" s="54">
        <f>HOUR('Summary daily'!I26)</f>
        <v>0</v>
      </c>
      <c r="J26" s="54">
        <f>HOUR('Summary daily'!J26)</f>
        <v>0</v>
      </c>
      <c r="K26" s="54">
        <f>HOUR('Summary daily'!K26)</f>
        <v>8</v>
      </c>
      <c r="L26" s="54">
        <f>HOUR('Summary daily'!L26)</f>
        <v>8</v>
      </c>
    </row>
    <row r="27" spans="1:12" x14ac:dyDescent="0.25">
      <c r="A27" s="1">
        <v>21</v>
      </c>
      <c r="B27" s="6">
        <v>217</v>
      </c>
      <c r="C27" s="15" t="s">
        <v>27</v>
      </c>
      <c r="D27" s="12" t="s">
        <v>107</v>
      </c>
      <c r="E27" s="10" t="s">
        <v>30</v>
      </c>
      <c r="F27" s="54">
        <f>HOUR('Summary daily'!F27)</f>
        <v>7</v>
      </c>
      <c r="G27" s="54">
        <f>HOUR('Summary daily'!G27)</f>
        <v>6</v>
      </c>
      <c r="H27" s="54">
        <f>HOUR('Summary daily'!H27)</f>
        <v>7</v>
      </c>
      <c r="I27" s="54">
        <f>HOUR('Summary daily'!I27)</f>
        <v>2</v>
      </c>
      <c r="J27" s="54">
        <f>HOUR('Summary daily'!J27)</f>
        <v>0</v>
      </c>
      <c r="K27" s="54">
        <f>HOUR('Summary daily'!K27)</f>
        <v>7</v>
      </c>
      <c r="L27" s="54">
        <f>HOUR('Summary daily'!L27)</f>
        <v>7</v>
      </c>
    </row>
    <row r="28" spans="1:12" x14ac:dyDescent="0.25">
      <c r="A28" s="1">
        <v>22</v>
      </c>
      <c r="B28" s="6">
        <v>221</v>
      </c>
      <c r="C28" s="15" t="s">
        <v>28</v>
      </c>
      <c r="D28" s="12" t="s">
        <v>107</v>
      </c>
      <c r="E28" s="10" t="s">
        <v>30</v>
      </c>
      <c r="F28" s="54">
        <f>HOUR('Summary daily'!F28)</f>
        <v>0</v>
      </c>
      <c r="G28" s="54">
        <f>HOUR('Summary daily'!G28)</f>
        <v>0</v>
      </c>
      <c r="H28" s="54">
        <f>HOUR('Summary daily'!H28)</f>
        <v>7</v>
      </c>
      <c r="I28" s="54">
        <f>HOUR('Summary daily'!I28)</f>
        <v>13</v>
      </c>
      <c r="J28" s="54">
        <f>HOUR('Summary daily'!J28)</f>
        <v>5</v>
      </c>
      <c r="K28" s="54">
        <f>HOUR('Summary daily'!K28)</f>
        <v>5</v>
      </c>
      <c r="L28" s="54">
        <f>HOUR('Summary daily'!L28)</f>
        <v>9</v>
      </c>
    </row>
    <row r="29" spans="1:12" x14ac:dyDescent="0.25">
      <c r="A29" s="1">
        <v>23</v>
      </c>
      <c r="B29" s="1">
        <v>182</v>
      </c>
      <c r="C29" s="15" t="s">
        <v>29</v>
      </c>
      <c r="D29" s="12" t="s">
        <v>107</v>
      </c>
      <c r="E29" s="10" t="s">
        <v>30</v>
      </c>
      <c r="F29" s="54">
        <f>HOUR('Summary daily'!F29)</f>
        <v>6</v>
      </c>
      <c r="G29" s="54">
        <f>HOUR('Summary daily'!G29)</f>
        <v>4</v>
      </c>
      <c r="H29" s="54">
        <f>HOUR('Summary daily'!H29)</f>
        <v>4</v>
      </c>
      <c r="I29" s="54">
        <f>HOUR('Summary daily'!I29)</f>
        <v>6</v>
      </c>
      <c r="J29" s="54">
        <f>HOUR('Summary daily'!J29)</f>
        <v>6</v>
      </c>
      <c r="K29" s="54">
        <f>HOUR('Summary daily'!K29)</f>
        <v>5</v>
      </c>
      <c r="L29" s="54">
        <f>HOUR('Summary daily'!L29)</f>
        <v>0</v>
      </c>
    </row>
    <row r="30" spans="1:12" x14ac:dyDescent="0.25">
      <c r="A30" s="1">
        <v>24</v>
      </c>
      <c r="B30" s="1">
        <v>1</v>
      </c>
      <c r="C30" s="14" t="s">
        <v>31</v>
      </c>
      <c r="D30" s="12" t="s">
        <v>107</v>
      </c>
      <c r="E30" s="10" t="s">
        <v>65</v>
      </c>
      <c r="F30" s="54">
        <f>HOUR('Summary daily'!F30)</f>
        <v>0</v>
      </c>
      <c r="G30" s="54">
        <f>HOUR('Summary daily'!G30)</f>
        <v>0</v>
      </c>
      <c r="H30" s="54">
        <f>HOUR('Summary daily'!H30)</f>
        <v>0</v>
      </c>
      <c r="I30" s="54">
        <f>HOUR('Summary daily'!I30)</f>
        <v>0</v>
      </c>
      <c r="J30" s="54">
        <f>HOUR('Summary daily'!J30)</f>
        <v>0</v>
      </c>
      <c r="K30" s="54">
        <f>HOUR('Summary daily'!K30)</f>
        <v>0</v>
      </c>
      <c r="L30" s="54">
        <f>HOUR('Summary daily'!L30)</f>
        <v>0</v>
      </c>
    </row>
    <row r="31" spans="1:12" x14ac:dyDescent="0.25">
      <c r="A31" s="1">
        <v>25</v>
      </c>
      <c r="B31" s="1">
        <v>131</v>
      </c>
      <c r="C31" s="14" t="s">
        <v>32</v>
      </c>
      <c r="D31" s="12" t="s">
        <v>107</v>
      </c>
      <c r="E31" s="10" t="s">
        <v>65</v>
      </c>
      <c r="F31" s="54">
        <f>HOUR('Summary daily'!F31)</f>
        <v>8</v>
      </c>
      <c r="G31" s="54">
        <f>HOUR('Summary daily'!G31)</f>
        <v>8</v>
      </c>
      <c r="H31" s="54">
        <f>HOUR('Summary daily'!H31)</f>
        <v>8</v>
      </c>
      <c r="I31" s="54">
        <f>HOUR('Summary daily'!I31)</f>
        <v>0</v>
      </c>
      <c r="J31" s="54">
        <f>HOUR('Summary daily'!J31)</f>
        <v>8</v>
      </c>
      <c r="K31" s="54">
        <f>HOUR('Summary daily'!K31)</f>
        <v>9</v>
      </c>
      <c r="L31" s="54">
        <f>HOUR('Summary daily'!L31)</f>
        <v>0</v>
      </c>
    </row>
    <row r="32" spans="1:12" x14ac:dyDescent="0.25">
      <c r="A32" s="1">
        <v>26</v>
      </c>
      <c r="B32" s="1">
        <v>27</v>
      </c>
      <c r="C32" s="14" t="s">
        <v>33</v>
      </c>
      <c r="D32" s="12" t="s">
        <v>107</v>
      </c>
      <c r="E32" s="10" t="s">
        <v>65</v>
      </c>
      <c r="F32" s="54">
        <f>HOUR('Summary daily'!F32)</f>
        <v>7</v>
      </c>
      <c r="G32" s="54">
        <f>HOUR('Summary daily'!G32)</f>
        <v>7</v>
      </c>
      <c r="H32" s="54">
        <f>HOUR('Summary daily'!H32)</f>
        <v>8</v>
      </c>
      <c r="I32" s="54">
        <f>HOUR('Summary daily'!I32)</f>
        <v>9</v>
      </c>
      <c r="J32" s="54">
        <f>HOUR('Summary daily'!J32)</f>
        <v>9</v>
      </c>
      <c r="K32" s="54">
        <f>HOUR('Summary daily'!K32)</f>
        <v>0</v>
      </c>
      <c r="L32" s="54">
        <f>HOUR('Summary daily'!L32)</f>
        <v>8</v>
      </c>
    </row>
    <row r="33" spans="1:12" x14ac:dyDescent="0.25">
      <c r="A33" s="1">
        <v>27</v>
      </c>
      <c r="B33" s="1">
        <v>31</v>
      </c>
      <c r="C33" s="14" t="s">
        <v>34</v>
      </c>
      <c r="D33" s="12" t="s">
        <v>107</v>
      </c>
      <c r="E33" s="10" t="s">
        <v>65</v>
      </c>
      <c r="F33" s="54">
        <f>HOUR('Summary daily'!F33)</f>
        <v>8</v>
      </c>
      <c r="G33" s="54">
        <f>HOUR('Summary daily'!G33)</f>
        <v>10</v>
      </c>
      <c r="H33" s="54">
        <f>HOUR('Summary daily'!H33)</f>
        <v>9</v>
      </c>
      <c r="I33" s="54">
        <f>HOUR('Summary daily'!I33)</f>
        <v>0</v>
      </c>
      <c r="J33" s="54">
        <f>HOUR('Summary daily'!J33)</f>
        <v>7</v>
      </c>
      <c r="K33" s="54">
        <f>HOUR('Summary daily'!K33)</f>
        <v>8</v>
      </c>
      <c r="L33" s="54">
        <f>HOUR('Summary daily'!L33)</f>
        <v>7</v>
      </c>
    </row>
    <row r="34" spans="1:12" x14ac:dyDescent="0.25">
      <c r="A34" s="1">
        <v>28</v>
      </c>
      <c r="B34" s="1">
        <v>28</v>
      </c>
      <c r="C34" s="14" t="s">
        <v>35</v>
      </c>
      <c r="D34" s="12" t="s">
        <v>107</v>
      </c>
      <c r="E34" s="10" t="s">
        <v>65</v>
      </c>
      <c r="F34" s="54">
        <f>HOUR('Summary daily'!F34)</f>
        <v>9</v>
      </c>
      <c r="G34" s="54">
        <f>HOUR('Summary daily'!G34)</f>
        <v>0</v>
      </c>
      <c r="H34" s="54">
        <f>HOUR('Summary daily'!H34)</f>
        <v>8</v>
      </c>
      <c r="I34" s="54">
        <f>HOUR('Summary daily'!I34)</f>
        <v>10</v>
      </c>
      <c r="J34" s="54">
        <f>HOUR('Summary daily'!J34)</f>
        <v>8</v>
      </c>
      <c r="K34" s="54">
        <f>HOUR('Summary daily'!K34)</f>
        <v>8</v>
      </c>
      <c r="L34" s="54">
        <f>HOUR('Summary daily'!L34)</f>
        <v>9</v>
      </c>
    </row>
    <row r="35" spans="1:12" x14ac:dyDescent="0.25">
      <c r="A35" s="1">
        <v>29</v>
      </c>
      <c r="B35" s="1">
        <v>167</v>
      </c>
      <c r="C35" s="14" t="s">
        <v>36</v>
      </c>
      <c r="D35" s="12" t="s">
        <v>107</v>
      </c>
      <c r="E35" s="10" t="s">
        <v>65</v>
      </c>
      <c r="F35" s="54">
        <f>HOUR('Summary daily'!F35)</f>
        <v>11</v>
      </c>
      <c r="G35" s="54">
        <f>HOUR('Summary daily'!G35)</f>
        <v>0</v>
      </c>
      <c r="H35" s="54">
        <f>HOUR('Summary daily'!H35)</f>
        <v>7</v>
      </c>
      <c r="I35" s="54">
        <f>HOUR('Summary daily'!I35)</f>
        <v>10</v>
      </c>
      <c r="J35" s="54">
        <f>HOUR('Summary daily'!J35)</f>
        <v>7</v>
      </c>
      <c r="K35" s="54">
        <f>HOUR('Summary daily'!K35)</f>
        <v>7</v>
      </c>
      <c r="L35" s="54">
        <f>HOUR('Summary daily'!L35)</f>
        <v>9</v>
      </c>
    </row>
    <row r="36" spans="1:12" x14ac:dyDescent="0.25">
      <c r="A36" s="1">
        <v>30</v>
      </c>
      <c r="B36" s="1">
        <v>98</v>
      </c>
      <c r="C36" s="14" t="s">
        <v>37</v>
      </c>
      <c r="D36" s="12" t="s">
        <v>107</v>
      </c>
      <c r="E36" s="10" t="s">
        <v>65</v>
      </c>
      <c r="F36" s="54">
        <f>HOUR('Summary daily'!F36)</f>
        <v>5</v>
      </c>
      <c r="G36" s="54">
        <f>HOUR('Summary daily'!G36)</f>
        <v>5</v>
      </c>
      <c r="H36" s="54">
        <f>HOUR('Summary daily'!H36)</f>
        <v>10</v>
      </c>
      <c r="I36" s="54">
        <f>HOUR('Summary daily'!I36)</f>
        <v>6</v>
      </c>
      <c r="J36" s="54">
        <f>HOUR('Summary daily'!J36)</f>
        <v>6</v>
      </c>
      <c r="K36" s="54">
        <f>HOUR('Summary daily'!K36)</f>
        <v>5</v>
      </c>
      <c r="L36" s="54">
        <f>HOUR('Summary daily'!L36)</f>
        <v>9</v>
      </c>
    </row>
    <row r="37" spans="1:12" x14ac:dyDescent="0.25">
      <c r="A37" s="1">
        <v>31</v>
      </c>
      <c r="B37" s="1">
        <v>173</v>
      </c>
      <c r="C37" s="14" t="s">
        <v>38</v>
      </c>
      <c r="D37" s="12" t="s">
        <v>107</v>
      </c>
      <c r="E37" s="10" t="s">
        <v>65</v>
      </c>
      <c r="F37" s="54">
        <f>HOUR('Summary daily'!F37)</f>
        <v>8</v>
      </c>
      <c r="G37" s="54">
        <f>HOUR('Summary daily'!G37)</f>
        <v>7</v>
      </c>
      <c r="H37" s="54">
        <f>HOUR('Summary daily'!H37)</f>
        <v>6</v>
      </c>
      <c r="I37" s="54">
        <f>HOUR('Summary daily'!I37)</f>
        <v>8</v>
      </c>
      <c r="J37" s="54">
        <f>HOUR('Summary daily'!J37)</f>
        <v>6</v>
      </c>
      <c r="K37" s="54">
        <f>HOUR('Summary daily'!K37)</f>
        <v>3</v>
      </c>
      <c r="L37" s="54">
        <f>HOUR('Summary daily'!L37)</f>
        <v>6</v>
      </c>
    </row>
    <row r="38" spans="1:12" x14ac:dyDescent="0.25">
      <c r="A38" s="1">
        <v>32</v>
      </c>
      <c r="B38" s="1">
        <v>190</v>
      </c>
      <c r="C38" s="14" t="s">
        <v>39</v>
      </c>
      <c r="D38" s="12" t="s">
        <v>107</v>
      </c>
      <c r="E38" s="10" t="s">
        <v>65</v>
      </c>
      <c r="F38" s="54">
        <f>HOUR('Summary daily'!F38)</f>
        <v>0</v>
      </c>
      <c r="G38" s="54">
        <f>HOUR('Summary daily'!G38)</f>
        <v>7</v>
      </c>
      <c r="H38" s="54">
        <f>HOUR('Summary daily'!H38)</f>
        <v>10</v>
      </c>
      <c r="I38" s="54">
        <f>HOUR('Summary daily'!I38)</f>
        <v>10</v>
      </c>
      <c r="J38" s="54">
        <f>HOUR('Summary daily'!J38)</f>
        <v>0</v>
      </c>
      <c r="K38" s="54">
        <f>HOUR('Summary daily'!K38)</f>
        <v>8</v>
      </c>
      <c r="L38" s="54">
        <f>HOUR('Summary daily'!L38)</f>
        <v>7</v>
      </c>
    </row>
    <row r="39" spans="1:12" x14ac:dyDescent="0.25">
      <c r="A39" s="1">
        <v>33</v>
      </c>
      <c r="B39" s="1">
        <v>200</v>
      </c>
      <c r="C39" s="14" t="s">
        <v>40</v>
      </c>
      <c r="D39" s="12" t="s">
        <v>107</v>
      </c>
      <c r="E39" s="10" t="s">
        <v>65</v>
      </c>
      <c r="F39" s="54">
        <f>HOUR('Summary daily'!F39)</f>
        <v>7</v>
      </c>
      <c r="G39" s="54">
        <f>HOUR('Summary daily'!G39)</f>
        <v>7</v>
      </c>
      <c r="H39" s="54">
        <f>HOUR('Summary daily'!H39)</f>
        <v>7</v>
      </c>
      <c r="I39" s="54">
        <f>HOUR('Summary daily'!I39)</f>
        <v>10</v>
      </c>
      <c r="J39" s="54">
        <f>HOUR('Summary daily'!J39)</f>
        <v>11</v>
      </c>
      <c r="K39" s="54">
        <f>HOUR('Summary daily'!K39)</f>
        <v>0</v>
      </c>
      <c r="L39" s="54">
        <f>HOUR('Summary daily'!L39)</f>
        <v>8</v>
      </c>
    </row>
    <row r="40" spans="1:12" x14ac:dyDescent="0.25">
      <c r="A40" s="1">
        <v>34</v>
      </c>
      <c r="B40" s="1">
        <v>201</v>
      </c>
      <c r="C40" s="14" t="s">
        <v>41</v>
      </c>
      <c r="D40" s="12" t="s">
        <v>107</v>
      </c>
      <c r="E40" s="10" t="s">
        <v>65</v>
      </c>
      <c r="F40" s="54">
        <f>HOUR('Summary daily'!F40)</f>
        <v>9</v>
      </c>
      <c r="G40" s="54">
        <f>HOUR('Summary daily'!G40)</f>
        <v>9</v>
      </c>
      <c r="H40" s="54">
        <f>HOUR('Summary daily'!H40)</f>
        <v>9</v>
      </c>
      <c r="I40" s="54">
        <f>HOUR('Summary daily'!I40)</f>
        <v>0</v>
      </c>
      <c r="J40" s="54">
        <f>HOUR('Summary daily'!J40)</f>
        <v>8</v>
      </c>
      <c r="K40" s="54">
        <f>HOUR('Summary daily'!K40)</f>
        <v>8</v>
      </c>
      <c r="L40" s="54">
        <f>HOUR('Summary daily'!L40)</f>
        <v>7</v>
      </c>
    </row>
    <row r="41" spans="1:12" x14ac:dyDescent="0.25">
      <c r="A41" s="1">
        <v>35</v>
      </c>
      <c r="B41" s="1">
        <v>215</v>
      </c>
      <c r="C41" s="14" t="s">
        <v>42</v>
      </c>
      <c r="D41" s="12" t="s">
        <v>107</v>
      </c>
      <c r="E41" s="10" t="s">
        <v>65</v>
      </c>
      <c r="F41" s="54">
        <f>HOUR('Summary daily'!F41)</f>
        <v>8</v>
      </c>
      <c r="G41" s="54">
        <f>HOUR('Summary daily'!G41)</f>
        <v>11</v>
      </c>
      <c r="H41" s="54">
        <f>HOUR('Summary daily'!H41)</f>
        <v>8</v>
      </c>
      <c r="I41" s="54">
        <f>HOUR('Summary daily'!I41)</f>
        <v>0</v>
      </c>
      <c r="J41" s="54">
        <f>HOUR('Summary daily'!J41)</f>
        <v>9</v>
      </c>
      <c r="K41" s="54">
        <f>HOUR('Summary daily'!K41)</f>
        <v>0</v>
      </c>
      <c r="L41" s="54">
        <f>HOUR('Summary daily'!L41)</f>
        <v>0</v>
      </c>
    </row>
    <row r="42" spans="1:12" x14ac:dyDescent="0.25">
      <c r="A42" s="1">
        <v>36</v>
      </c>
      <c r="B42" s="1">
        <v>219</v>
      </c>
      <c r="C42" s="14" t="s">
        <v>43</v>
      </c>
      <c r="D42" s="12" t="s">
        <v>107</v>
      </c>
      <c r="E42" s="10" t="s">
        <v>65</v>
      </c>
      <c r="F42" s="54">
        <f>HOUR('Summary daily'!F42)</f>
        <v>0</v>
      </c>
      <c r="G42" s="54">
        <f>HOUR('Summary daily'!G42)</f>
        <v>0</v>
      </c>
      <c r="H42" s="54">
        <f>HOUR('Summary daily'!H42)</f>
        <v>8</v>
      </c>
      <c r="I42" s="54">
        <f>HOUR('Summary daily'!I42)</f>
        <v>0</v>
      </c>
      <c r="J42" s="54">
        <f>HOUR('Summary daily'!J42)</f>
        <v>9</v>
      </c>
      <c r="K42" s="54">
        <f>HOUR('Summary daily'!K42)</f>
        <v>7</v>
      </c>
      <c r="L42" s="54">
        <f>HOUR('Summary daily'!L42)</f>
        <v>8</v>
      </c>
    </row>
    <row r="43" spans="1:12" x14ac:dyDescent="0.25">
      <c r="A43" s="1">
        <v>37</v>
      </c>
      <c r="B43" s="1">
        <v>154</v>
      </c>
      <c r="C43" s="14" t="s">
        <v>136</v>
      </c>
      <c r="D43" s="12" t="s">
        <v>107</v>
      </c>
      <c r="E43" s="10" t="s">
        <v>65</v>
      </c>
      <c r="F43" s="54">
        <f>HOUR('Summary daily'!F43)</f>
        <v>8</v>
      </c>
      <c r="G43" s="54">
        <f>HOUR('Summary daily'!G43)</f>
        <v>9</v>
      </c>
      <c r="H43" s="54">
        <f>HOUR('Summary daily'!H43)</f>
        <v>8</v>
      </c>
      <c r="I43" s="54">
        <f>HOUR('Summary daily'!I43)</f>
        <v>0</v>
      </c>
      <c r="J43" s="54">
        <f>HOUR('Summary daily'!J43)</f>
        <v>8</v>
      </c>
      <c r="K43" s="54">
        <f>HOUR('Summary daily'!K43)</f>
        <v>9</v>
      </c>
      <c r="L43" s="54">
        <f>HOUR('Summary daily'!L43)</f>
        <v>0</v>
      </c>
    </row>
    <row r="44" spans="1:12" x14ac:dyDescent="0.25">
      <c r="A44" s="1">
        <v>38</v>
      </c>
      <c r="B44" s="1">
        <v>149</v>
      </c>
      <c r="C44" s="14" t="s">
        <v>148</v>
      </c>
      <c r="D44" s="12" t="s">
        <v>107</v>
      </c>
      <c r="E44" s="10" t="s">
        <v>65</v>
      </c>
      <c r="F44" s="54">
        <f>HOUR('Summary daily'!F44)</f>
        <v>6</v>
      </c>
      <c r="G44" s="54">
        <f>HOUR('Summary daily'!G44)</f>
        <v>5</v>
      </c>
      <c r="H44" s="54">
        <f>HOUR('Summary daily'!H44)</f>
        <v>4</v>
      </c>
      <c r="I44" s="54">
        <f>HOUR('Summary daily'!I44)</f>
        <v>5</v>
      </c>
      <c r="J44" s="54">
        <f>HOUR('Summary daily'!J44)</f>
        <v>0</v>
      </c>
      <c r="K44" s="54">
        <f>HOUR('Summary daily'!K44)</f>
        <v>4</v>
      </c>
      <c r="L44" s="54">
        <f>HOUR('Summary daily'!L44)</f>
        <v>3</v>
      </c>
    </row>
    <row r="45" spans="1:12" x14ac:dyDescent="0.25">
      <c r="A45" s="1">
        <v>39</v>
      </c>
      <c r="B45" s="1">
        <v>55</v>
      </c>
      <c r="C45" s="14" t="s">
        <v>45</v>
      </c>
      <c r="D45" s="12" t="s">
        <v>107</v>
      </c>
      <c r="E45" s="10" t="s">
        <v>44</v>
      </c>
      <c r="F45" s="54">
        <f>HOUR('Summary daily'!F45)</f>
        <v>0</v>
      </c>
      <c r="G45" s="54">
        <f>HOUR('Summary daily'!G45)</f>
        <v>6</v>
      </c>
      <c r="H45" s="54">
        <f>HOUR('Summary daily'!H45)</f>
        <v>7</v>
      </c>
      <c r="I45" s="54">
        <f>HOUR('Summary daily'!I45)</f>
        <v>0</v>
      </c>
      <c r="J45" s="54">
        <f>HOUR('Summary daily'!J45)</f>
        <v>0</v>
      </c>
      <c r="K45" s="54">
        <f>HOUR('Summary daily'!K45)</f>
        <v>0</v>
      </c>
      <c r="L45" s="54">
        <f>HOUR('Summary daily'!L45)</f>
        <v>0</v>
      </c>
    </row>
    <row r="46" spans="1:12" x14ac:dyDescent="0.25">
      <c r="A46" s="1">
        <v>40</v>
      </c>
      <c r="B46" s="1">
        <v>170</v>
      </c>
      <c r="C46" s="15" t="s">
        <v>46</v>
      </c>
      <c r="D46" s="12" t="s">
        <v>107</v>
      </c>
      <c r="E46" s="10" t="s">
        <v>44</v>
      </c>
      <c r="F46" s="54">
        <f>HOUR('Summary daily'!F46)</f>
        <v>8</v>
      </c>
      <c r="G46" s="54">
        <f>HOUR('Summary daily'!G46)</f>
        <v>6</v>
      </c>
      <c r="H46" s="54">
        <f>HOUR('Summary daily'!H46)</f>
        <v>0</v>
      </c>
      <c r="I46" s="54">
        <f>HOUR('Summary daily'!I46)</f>
        <v>0</v>
      </c>
      <c r="J46" s="54">
        <f>HOUR('Summary daily'!J46)</f>
        <v>8</v>
      </c>
      <c r="K46" s="54">
        <f>HOUR('Summary daily'!K46)</f>
        <v>6</v>
      </c>
      <c r="L46" s="54">
        <f>HOUR('Summary daily'!L46)</f>
        <v>7</v>
      </c>
    </row>
    <row r="47" spans="1:12" x14ac:dyDescent="0.25">
      <c r="A47" s="1">
        <v>41</v>
      </c>
      <c r="B47" s="1">
        <v>65</v>
      </c>
      <c r="C47" s="15" t="s">
        <v>47</v>
      </c>
      <c r="D47" s="12" t="s">
        <v>107</v>
      </c>
      <c r="E47" s="10" t="s">
        <v>66</v>
      </c>
      <c r="F47" s="54">
        <f>HOUR('Summary daily'!F47)</f>
        <v>8</v>
      </c>
      <c r="G47" s="54">
        <f>HOUR('Summary daily'!G47)</f>
        <v>8</v>
      </c>
      <c r="H47" s="54">
        <f>HOUR('Summary daily'!H47)</f>
        <v>14</v>
      </c>
      <c r="I47" s="54">
        <f>HOUR('Summary daily'!I47)</f>
        <v>0</v>
      </c>
      <c r="J47" s="54">
        <f>HOUR('Summary daily'!J47)</f>
        <v>0</v>
      </c>
      <c r="K47" s="54">
        <f>HOUR('Summary daily'!K47)</f>
        <v>0</v>
      </c>
      <c r="L47" s="54">
        <f>HOUR('Summary daily'!L47)</f>
        <v>0</v>
      </c>
    </row>
    <row r="48" spans="1:12" x14ac:dyDescent="0.25">
      <c r="A48" s="1">
        <v>42</v>
      </c>
      <c r="B48" s="1">
        <v>25</v>
      </c>
      <c r="C48" s="14" t="s">
        <v>48</v>
      </c>
      <c r="D48" s="12" t="s">
        <v>107</v>
      </c>
      <c r="E48" s="10" t="s">
        <v>66</v>
      </c>
      <c r="F48" s="54">
        <f>HOUR('Summary daily'!F48)</f>
        <v>8</v>
      </c>
      <c r="G48" s="54">
        <f>HOUR('Summary daily'!G48)</f>
        <v>8</v>
      </c>
      <c r="H48" s="54">
        <f>HOUR('Summary daily'!H48)</f>
        <v>16</v>
      </c>
      <c r="I48" s="54">
        <f>HOUR('Summary daily'!I48)</f>
        <v>23</v>
      </c>
      <c r="J48" s="54">
        <f>HOUR('Summary daily'!J48)</f>
        <v>0</v>
      </c>
      <c r="K48" s="54">
        <f>HOUR('Summary daily'!K48)</f>
        <v>8</v>
      </c>
      <c r="L48" s="54">
        <f>HOUR('Summary daily'!L48)</f>
        <v>8</v>
      </c>
    </row>
    <row r="49" spans="1:12" x14ac:dyDescent="0.25">
      <c r="A49" s="1">
        <v>43</v>
      </c>
      <c r="B49" s="1">
        <v>26</v>
      </c>
      <c r="C49" s="14" t="s">
        <v>49</v>
      </c>
      <c r="D49" s="12" t="s">
        <v>107</v>
      </c>
      <c r="E49" s="10" t="s">
        <v>66</v>
      </c>
      <c r="F49" s="54">
        <f>HOUR('Summary daily'!F49)</f>
        <v>8</v>
      </c>
      <c r="G49" s="54">
        <f>HOUR('Summary daily'!G49)</f>
        <v>0</v>
      </c>
      <c r="H49" s="54">
        <f>HOUR('Summary daily'!H49)</f>
        <v>8</v>
      </c>
      <c r="I49" s="54">
        <f>HOUR('Summary daily'!I49)</f>
        <v>23</v>
      </c>
      <c r="J49" s="54">
        <f>HOUR('Summary daily'!J49)</f>
        <v>8</v>
      </c>
      <c r="K49" s="54">
        <f>HOUR('Summary daily'!K49)</f>
        <v>0</v>
      </c>
      <c r="L49" s="54">
        <f>HOUR('Summary daily'!L49)</f>
        <v>8</v>
      </c>
    </row>
    <row r="50" spans="1:12" x14ac:dyDescent="0.25">
      <c r="A50" s="1">
        <v>44</v>
      </c>
      <c r="B50" s="1">
        <v>186</v>
      </c>
      <c r="C50" s="18" t="s">
        <v>50</v>
      </c>
      <c r="D50" s="12" t="s">
        <v>107</v>
      </c>
      <c r="E50" s="10" t="s">
        <v>66</v>
      </c>
      <c r="F50" s="54">
        <f>HOUR('Summary daily'!F50)</f>
        <v>8</v>
      </c>
      <c r="G50" s="54">
        <f>HOUR('Summary daily'!G50)</f>
        <v>0</v>
      </c>
      <c r="H50" s="54">
        <f>HOUR('Summary daily'!H50)</f>
        <v>5</v>
      </c>
      <c r="I50" s="54">
        <f>HOUR('Summary daily'!I50)</f>
        <v>0</v>
      </c>
      <c r="J50" s="54">
        <f>HOUR('Summary daily'!J50)</f>
        <v>8</v>
      </c>
      <c r="K50" s="54">
        <f>HOUR('Summary daily'!K50)</f>
        <v>8</v>
      </c>
      <c r="L50" s="54">
        <f>HOUR('Summary daily'!L50)</f>
        <v>7</v>
      </c>
    </row>
    <row r="51" spans="1:12" x14ac:dyDescent="0.25">
      <c r="A51" s="1">
        <v>45</v>
      </c>
      <c r="B51" s="1">
        <v>85</v>
      </c>
      <c r="C51" s="15" t="s">
        <v>51</v>
      </c>
      <c r="D51" s="12" t="s">
        <v>107</v>
      </c>
      <c r="E51" s="10" t="s">
        <v>66</v>
      </c>
      <c r="F51" s="54">
        <f>HOUR('Summary daily'!F51)</f>
        <v>10</v>
      </c>
      <c r="G51" s="54">
        <f>HOUR('Summary daily'!G51)</f>
        <v>10</v>
      </c>
      <c r="H51" s="54">
        <f>HOUR('Summary daily'!H51)</f>
        <v>0</v>
      </c>
      <c r="I51" s="54">
        <f>HOUR('Summary daily'!I51)</f>
        <v>0</v>
      </c>
      <c r="J51" s="54">
        <f>HOUR('Summary daily'!J51)</f>
        <v>7</v>
      </c>
      <c r="K51" s="54">
        <f>HOUR('Summary daily'!K51)</f>
        <v>11</v>
      </c>
      <c r="L51" s="54">
        <f>HOUR('Summary daily'!L51)</f>
        <v>10</v>
      </c>
    </row>
    <row r="52" spans="1:12" x14ac:dyDescent="0.25">
      <c r="A52" s="1">
        <v>46</v>
      </c>
      <c r="B52" s="1">
        <v>66</v>
      </c>
      <c r="C52" s="15" t="s">
        <v>52</v>
      </c>
      <c r="D52" s="12" t="s">
        <v>107</v>
      </c>
      <c r="E52" s="10" t="s">
        <v>66</v>
      </c>
      <c r="F52" s="54">
        <f>HOUR('Summary daily'!F52)</f>
        <v>6</v>
      </c>
      <c r="G52" s="54">
        <f>HOUR('Summary daily'!G52)</f>
        <v>7</v>
      </c>
      <c r="H52" s="54">
        <f>HOUR('Summary daily'!H52)</f>
        <v>14</v>
      </c>
      <c r="I52" s="54">
        <f>HOUR('Summary daily'!I52)</f>
        <v>0</v>
      </c>
      <c r="J52" s="54">
        <f>HOUR('Summary daily'!J52)</f>
        <v>0</v>
      </c>
      <c r="K52" s="54">
        <f>HOUR('Summary daily'!K52)</f>
        <v>0</v>
      </c>
      <c r="L52" s="54">
        <f>HOUR('Summary daily'!L52)</f>
        <v>0</v>
      </c>
    </row>
    <row r="53" spans="1:12" x14ac:dyDescent="0.25">
      <c r="A53" s="1">
        <v>47</v>
      </c>
      <c r="B53" s="1">
        <v>7</v>
      </c>
      <c r="C53" s="18" t="s">
        <v>53</v>
      </c>
      <c r="D53" s="12" t="s">
        <v>107</v>
      </c>
      <c r="E53" s="10" t="s">
        <v>66</v>
      </c>
      <c r="F53" s="54">
        <f>HOUR('Summary daily'!F53)</f>
        <v>7</v>
      </c>
      <c r="G53" s="54">
        <f>HOUR('Summary daily'!G53)</f>
        <v>9</v>
      </c>
      <c r="H53" s="54">
        <f>HOUR('Summary daily'!H53)</f>
        <v>0</v>
      </c>
      <c r="I53" s="54">
        <f>HOUR('Summary daily'!I53)</f>
        <v>6</v>
      </c>
      <c r="J53" s="54">
        <f>HOUR('Summary daily'!J53)</f>
        <v>8</v>
      </c>
      <c r="K53" s="54">
        <f>HOUR('Summary daily'!K53)</f>
        <v>8</v>
      </c>
      <c r="L53" s="54">
        <f>HOUR('Summary daily'!L53)</f>
        <v>8</v>
      </c>
    </row>
    <row r="54" spans="1:12" x14ac:dyDescent="0.25">
      <c r="A54" s="1">
        <v>48</v>
      </c>
      <c r="B54" s="1">
        <v>110</v>
      </c>
      <c r="C54" s="14" t="s">
        <v>54</v>
      </c>
      <c r="D54" s="12" t="s">
        <v>107</v>
      </c>
      <c r="E54" s="10" t="s">
        <v>66</v>
      </c>
      <c r="F54" s="54">
        <f>HOUR('Summary daily'!F54)</f>
        <v>8</v>
      </c>
      <c r="G54" s="54">
        <f>HOUR('Summary daily'!G54)</f>
        <v>8</v>
      </c>
      <c r="H54" s="54">
        <f>HOUR('Summary daily'!H54)</f>
        <v>7</v>
      </c>
      <c r="I54" s="54">
        <f>HOUR('Summary daily'!I54)</f>
        <v>0</v>
      </c>
      <c r="J54" s="54">
        <f>HOUR('Summary daily'!J54)</f>
        <v>7</v>
      </c>
      <c r="K54" s="54">
        <f>HOUR('Summary daily'!K54)</f>
        <v>6</v>
      </c>
      <c r="L54" s="54">
        <f>HOUR('Summary daily'!L54)</f>
        <v>0</v>
      </c>
    </row>
    <row r="55" spans="1:12" x14ac:dyDescent="0.25">
      <c r="A55" s="1">
        <v>49</v>
      </c>
      <c r="B55" s="1">
        <v>179</v>
      </c>
      <c r="C55" s="18" t="s">
        <v>55</v>
      </c>
      <c r="D55" s="12" t="s">
        <v>107</v>
      </c>
      <c r="E55" s="10" t="s">
        <v>66</v>
      </c>
      <c r="F55" s="54">
        <f>HOUR('Summary daily'!F55)</f>
        <v>7</v>
      </c>
      <c r="G55" s="54">
        <f>HOUR('Summary daily'!G55)</f>
        <v>8</v>
      </c>
      <c r="H55" s="54">
        <f>HOUR('Summary daily'!H55)</f>
        <v>8</v>
      </c>
      <c r="I55" s="54">
        <f>HOUR('Summary daily'!I55)</f>
        <v>0</v>
      </c>
      <c r="J55" s="54">
        <f>HOUR('Summary daily'!J55)</f>
        <v>8</v>
      </c>
      <c r="K55" s="54">
        <f>HOUR('Summary daily'!K55)</f>
        <v>8</v>
      </c>
      <c r="L55" s="54">
        <f>HOUR('Summary daily'!L55)</f>
        <v>8</v>
      </c>
    </row>
    <row r="56" spans="1:12" x14ac:dyDescent="0.25">
      <c r="A56" s="1">
        <v>50</v>
      </c>
      <c r="B56" s="1">
        <v>187</v>
      </c>
      <c r="C56" s="18" t="s">
        <v>56</v>
      </c>
      <c r="D56" s="12" t="s">
        <v>107</v>
      </c>
      <c r="E56" s="10" t="s">
        <v>66</v>
      </c>
      <c r="F56" s="54">
        <f>HOUR('Summary daily'!F56)</f>
        <v>8</v>
      </c>
      <c r="G56" s="54">
        <f>HOUR('Summary daily'!G56)</f>
        <v>0</v>
      </c>
      <c r="H56" s="54">
        <f>HOUR('Summary daily'!H56)</f>
        <v>9</v>
      </c>
      <c r="I56" s="54">
        <f>HOUR('Summary daily'!I56)</f>
        <v>8</v>
      </c>
      <c r="J56" s="54">
        <f>HOUR('Summary daily'!J56)</f>
        <v>9</v>
      </c>
      <c r="K56" s="54">
        <f>HOUR('Summary daily'!K56)</f>
        <v>8</v>
      </c>
      <c r="L56" s="54">
        <f>HOUR('Summary daily'!L56)</f>
        <v>16</v>
      </c>
    </row>
    <row r="57" spans="1:12" x14ac:dyDescent="0.25">
      <c r="A57" s="1">
        <v>51</v>
      </c>
      <c r="B57" s="1">
        <v>188</v>
      </c>
      <c r="C57" s="18" t="s">
        <v>57</v>
      </c>
      <c r="D57" s="12" t="s">
        <v>107</v>
      </c>
      <c r="E57" s="10" t="s">
        <v>66</v>
      </c>
      <c r="F57" s="54">
        <f>HOUR('Summary daily'!F57)</f>
        <v>0</v>
      </c>
      <c r="G57" s="54">
        <f>HOUR('Summary daily'!G57)</f>
        <v>0</v>
      </c>
      <c r="H57" s="54">
        <f>HOUR('Summary daily'!H57)</f>
        <v>0</v>
      </c>
      <c r="I57" s="54">
        <f>HOUR('Summary daily'!I57)</f>
        <v>0</v>
      </c>
      <c r="J57" s="54">
        <f>HOUR('Summary daily'!J57)</f>
        <v>0</v>
      </c>
      <c r="K57" s="54">
        <f>HOUR('Summary daily'!K57)</f>
        <v>0</v>
      </c>
      <c r="L57" s="54">
        <f>HOUR('Summary daily'!L57)</f>
        <v>0</v>
      </c>
    </row>
    <row r="58" spans="1:12" x14ac:dyDescent="0.25">
      <c r="A58" s="1">
        <v>52</v>
      </c>
      <c r="B58" s="1">
        <v>129</v>
      </c>
      <c r="C58" s="18" t="s">
        <v>145</v>
      </c>
      <c r="D58" s="12" t="s">
        <v>107</v>
      </c>
      <c r="E58" s="10" t="s">
        <v>66</v>
      </c>
      <c r="F58" s="54">
        <f>HOUR('Summary daily'!F58)</f>
        <v>0</v>
      </c>
      <c r="G58" s="54">
        <f>HOUR('Summary daily'!G58)</f>
        <v>8</v>
      </c>
      <c r="H58" s="54">
        <f>HOUR('Summary daily'!H58)</f>
        <v>8</v>
      </c>
      <c r="I58" s="54">
        <f>HOUR('Summary daily'!I58)</f>
        <v>8</v>
      </c>
      <c r="J58" s="54">
        <f>HOUR('Summary daily'!J58)</f>
        <v>9</v>
      </c>
      <c r="K58" s="54">
        <f>HOUR('Summary daily'!K58)</f>
        <v>9</v>
      </c>
      <c r="L58" s="54">
        <f>HOUR('Summary daily'!L58)</f>
        <v>8</v>
      </c>
    </row>
    <row r="59" spans="1:12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54">
        <f>HOUR('Summary daily'!F59)</f>
        <v>0</v>
      </c>
      <c r="G59" s="54">
        <f>HOUR('Summary daily'!G59)</f>
        <v>3</v>
      </c>
      <c r="H59" s="54">
        <f>HOUR('Summary daily'!H59)</f>
        <v>0</v>
      </c>
      <c r="I59" s="54">
        <f>HOUR('Summary daily'!I59)</f>
        <v>0</v>
      </c>
      <c r="J59" s="54">
        <f>HOUR('Summary daily'!J59)</f>
        <v>0</v>
      </c>
      <c r="K59" s="54">
        <f>HOUR('Summary daily'!K59)</f>
        <v>0</v>
      </c>
      <c r="L59" s="54">
        <f>HOUR('Summary daily'!L59)</f>
        <v>0</v>
      </c>
    </row>
    <row r="60" spans="1:12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54">
        <f>HOUR('Summary daily'!F60)</f>
        <v>4</v>
      </c>
      <c r="G60" s="54">
        <f>HOUR('Summary daily'!G60)</f>
        <v>7</v>
      </c>
      <c r="H60" s="54">
        <f>HOUR('Summary daily'!H60)</f>
        <v>8</v>
      </c>
      <c r="I60" s="54">
        <f>HOUR('Summary daily'!I60)</f>
        <v>9</v>
      </c>
      <c r="J60" s="54">
        <f>HOUR('Summary daily'!J60)</f>
        <v>9</v>
      </c>
      <c r="K60" s="54">
        <f>HOUR('Summary daily'!K60)</f>
        <v>7</v>
      </c>
      <c r="L60" s="54">
        <f>HOUR('Summary daily'!L60)</f>
        <v>7</v>
      </c>
    </row>
    <row r="61" spans="1:12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54">
        <f>HOUR('Summary daily'!F61)</f>
        <v>8</v>
      </c>
      <c r="G61" s="54">
        <f>HOUR('Summary daily'!G61)</f>
        <v>8</v>
      </c>
      <c r="H61" s="54">
        <f>HOUR('Summary daily'!H61)</f>
        <v>13</v>
      </c>
      <c r="I61" s="54">
        <f>HOUR('Summary daily'!I61)</f>
        <v>8</v>
      </c>
      <c r="J61" s="54">
        <f>HOUR('Summary daily'!J61)</f>
        <v>6</v>
      </c>
      <c r="K61" s="54">
        <f>HOUR('Summary daily'!K61)</f>
        <v>8</v>
      </c>
      <c r="L61" s="54">
        <f>HOUR('Summary daily'!L61)</f>
        <v>7</v>
      </c>
    </row>
    <row r="62" spans="1:12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54">
        <f>HOUR('Summary daily'!F62)</f>
        <v>8</v>
      </c>
      <c r="G62" s="54">
        <f>HOUR('Summary daily'!G62)</f>
        <v>8</v>
      </c>
      <c r="H62" s="54">
        <f>HOUR('Summary daily'!H62)</f>
        <v>11</v>
      </c>
      <c r="I62" s="54">
        <f>HOUR('Summary daily'!I62)</f>
        <v>7</v>
      </c>
      <c r="J62" s="54">
        <f>HOUR('Summary daily'!J62)</f>
        <v>8</v>
      </c>
      <c r="K62" s="54">
        <f>HOUR('Summary daily'!K62)</f>
        <v>7</v>
      </c>
      <c r="L62" s="54">
        <f>HOUR('Summary daily'!L62)</f>
        <v>8</v>
      </c>
    </row>
    <row r="63" spans="1:12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54">
        <f>HOUR('Summary daily'!F63)</f>
        <v>8</v>
      </c>
      <c r="G63" s="54">
        <f>HOUR('Summary daily'!G63)</f>
        <v>8</v>
      </c>
      <c r="H63" s="54">
        <f>HOUR('Summary daily'!H63)</f>
        <v>8</v>
      </c>
      <c r="I63" s="54">
        <f>HOUR('Summary daily'!I63)</f>
        <v>8</v>
      </c>
      <c r="J63" s="54">
        <f>HOUR('Summary daily'!J63)</f>
        <v>8</v>
      </c>
      <c r="K63" s="54">
        <f>HOUR('Summary daily'!K63)</f>
        <v>8</v>
      </c>
      <c r="L63" s="54">
        <f>HOUR('Summary daily'!L63)</f>
        <v>0</v>
      </c>
    </row>
    <row r="64" spans="1:12" x14ac:dyDescent="0.25">
      <c r="A64" s="1">
        <v>58</v>
      </c>
      <c r="B64" s="7">
        <v>225</v>
      </c>
      <c r="C64" s="16" t="s">
        <v>64</v>
      </c>
      <c r="D64" s="12" t="s">
        <v>107</v>
      </c>
      <c r="E64" s="10" t="s">
        <v>133</v>
      </c>
      <c r="F64" s="54">
        <f>HOUR('Summary daily'!F64)</f>
        <v>0</v>
      </c>
      <c r="G64" s="54">
        <f>HOUR('Summary daily'!G64)</f>
        <v>0</v>
      </c>
      <c r="H64" s="54">
        <f>HOUR('Summary daily'!H64)</f>
        <v>0</v>
      </c>
      <c r="I64" s="54">
        <f>HOUR('Summary daily'!I64)</f>
        <v>0</v>
      </c>
      <c r="J64" s="54">
        <f>HOUR('Summary daily'!J64)</f>
        <v>0</v>
      </c>
      <c r="K64" s="54">
        <f>HOUR('Summary daily'!K64)</f>
        <v>0</v>
      </c>
      <c r="L64" s="54">
        <f>HOUR('Summary daily'!L64)</f>
        <v>0</v>
      </c>
    </row>
    <row r="65" spans="1:12" x14ac:dyDescent="0.25">
      <c r="A65" s="1">
        <v>59</v>
      </c>
      <c r="B65" s="7">
        <v>4</v>
      </c>
      <c r="C65" s="16" t="s">
        <v>150</v>
      </c>
      <c r="D65" s="11" t="s">
        <v>108</v>
      </c>
      <c r="E65" s="10" t="s">
        <v>149</v>
      </c>
      <c r="F65" s="54">
        <f>HOUR('Summary daily'!F65)</f>
        <v>0</v>
      </c>
      <c r="G65" s="54">
        <f>HOUR('Summary daily'!G65)</f>
        <v>0</v>
      </c>
      <c r="H65" s="54">
        <f>HOUR('Summary daily'!H65)</f>
        <v>0</v>
      </c>
      <c r="I65" s="54">
        <f>HOUR('Summary daily'!I65)</f>
        <v>0</v>
      </c>
      <c r="J65" s="54">
        <f>HOUR('Summary daily'!J65)</f>
        <v>0</v>
      </c>
      <c r="K65" s="54">
        <f>HOUR('Summary daily'!K65)</f>
        <v>0</v>
      </c>
      <c r="L65" s="54">
        <f>HOUR('Summary daily'!L65)</f>
        <v>0</v>
      </c>
    </row>
    <row r="66" spans="1:12" x14ac:dyDescent="0.25">
      <c r="A66" s="1">
        <v>60</v>
      </c>
      <c r="B66" s="7">
        <v>2</v>
      </c>
      <c r="C66" s="90" t="s">
        <v>146</v>
      </c>
      <c r="D66" s="11" t="s">
        <v>108</v>
      </c>
      <c r="E66" s="10" t="s">
        <v>147</v>
      </c>
      <c r="F66" s="54">
        <f>HOUR('Summary daily'!F66)</f>
        <v>0</v>
      </c>
      <c r="G66" s="54">
        <f>HOUR('Summary daily'!G66)</f>
        <v>0</v>
      </c>
      <c r="H66" s="54">
        <f>HOUR('Summary daily'!H66)</f>
        <v>0</v>
      </c>
      <c r="I66" s="54">
        <f>HOUR('Summary daily'!I66)</f>
        <v>0</v>
      </c>
      <c r="J66" s="54">
        <f>HOUR('Summary daily'!J66)</f>
        <v>0</v>
      </c>
      <c r="K66" s="54">
        <f>HOUR('Summary daily'!K66)</f>
        <v>0</v>
      </c>
      <c r="L66" s="54">
        <f>HOUR('Summary daily'!L66)</f>
        <v>0</v>
      </c>
    </row>
    <row r="67" spans="1:12" x14ac:dyDescent="0.25">
      <c r="A67" s="1">
        <v>61</v>
      </c>
      <c r="B67" s="1">
        <v>127</v>
      </c>
      <c r="C67" s="19" t="s">
        <v>70</v>
      </c>
      <c r="D67" s="11" t="s">
        <v>108</v>
      </c>
      <c r="E67" s="10" t="s">
        <v>69</v>
      </c>
      <c r="F67" s="54">
        <f>HOUR('Summary daily'!F67)</f>
        <v>7</v>
      </c>
      <c r="G67" s="54">
        <f>HOUR('Summary daily'!G67)</f>
        <v>9</v>
      </c>
      <c r="H67" s="54">
        <f>HOUR('Summary daily'!H67)</f>
        <v>8</v>
      </c>
      <c r="I67" s="54">
        <f>HOUR('Summary daily'!I67)</f>
        <v>8</v>
      </c>
      <c r="J67" s="54">
        <f>HOUR('Summary daily'!J67)</f>
        <v>0</v>
      </c>
      <c r="K67" s="54">
        <f>HOUR('Summary daily'!K67)</f>
        <v>6</v>
      </c>
      <c r="L67" s="54">
        <f>HOUR('Summary daily'!L67)</f>
        <v>7</v>
      </c>
    </row>
    <row r="68" spans="1:12" x14ac:dyDescent="0.25">
      <c r="A68" s="1">
        <v>62</v>
      </c>
      <c r="B68" s="1">
        <v>198</v>
      </c>
      <c r="C68" s="19" t="s">
        <v>71</v>
      </c>
      <c r="D68" s="11" t="s">
        <v>108</v>
      </c>
      <c r="E68" s="10" t="s">
        <v>69</v>
      </c>
      <c r="F68" s="54">
        <f>HOUR('Summary daily'!F68)</f>
        <v>8</v>
      </c>
      <c r="G68" s="54">
        <f>HOUR('Summary daily'!G68)</f>
        <v>8</v>
      </c>
      <c r="H68" s="54">
        <f>HOUR('Summary daily'!H68)</f>
        <v>10</v>
      </c>
      <c r="I68" s="54">
        <f>HOUR('Summary daily'!I68)</f>
        <v>12</v>
      </c>
      <c r="J68" s="54">
        <f>HOUR('Summary daily'!J68)</f>
        <v>8</v>
      </c>
      <c r="K68" s="54">
        <f>HOUR('Summary daily'!K68)</f>
        <v>11</v>
      </c>
      <c r="L68" s="54">
        <f>HOUR('Summary daily'!L68)</f>
        <v>9</v>
      </c>
    </row>
    <row r="69" spans="1:12" x14ac:dyDescent="0.25">
      <c r="A69" s="1">
        <v>63</v>
      </c>
      <c r="B69" s="1">
        <v>136</v>
      </c>
      <c r="C69" s="19" t="s">
        <v>72</v>
      </c>
      <c r="D69" s="11" t="s">
        <v>108</v>
      </c>
      <c r="E69" s="10" t="s">
        <v>105</v>
      </c>
      <c r="F69" s="54">
        <f>HOUR('Summary daily'!F69)</f>
        <v>9</v>
      </c>
      <c r="G69" s="54">
        <f>HOUR('Summary daily'!G69)</f>
        <v>8</v>
      </c>
      <c r="H69" s="54">
        <f>HOUR('Summary daily'!H69)</f>
        <v>9</v>
      </c>
      <c r="I69" s="54">
        <f>HOUR('Summary daily'!I69)</f>
        <v>12</v>
      </c>
      <c r="J69" s="54">
        <f>HOUR('Summary daily'!J69)</f>
        <v>8</v>
      </c>
      <c r="K69" s="54">
        <f>HOUR('Summary daily'!K69)</f>
        <v>9</v>
      </c>
      <c r="L69" s="54">
        <f>HOUR('Summary daily'!L69)</f>
        <v>9</v>
      </c>
    </row>
    <row r="70" spans="1:12" x14ac:dyDescent="0.25">
      <c r="A70" s="1">
        <v>64</v>
      </c>
      <c r="B70" s="1">
        <v>95</v>
      </c>
      <c r="C70" s="19" t="s">
        <v>73</v>
      </c>
      <c r="D70" s="11" t="s">
        <v>108</v>
      </c>
      <c r="E70" s="10" t="s">
        <v>117</v>
      </c>
      <c r="F70" s="54">
        <f>HOUR('Summary daily'!F70)</f>
        <v>9</v>
      </c>
      <c r="G70" s="54">
        <f>HOUR('Summary daily'!G70)</f>
        <v>9</v>
      </c>
      <c r="H70" s="54">
        <f>HOUR('Summary daily'!H70)</f>
        <v>9</v>
      </c>
      <c r="I70" s="54">
        <f>HOUR('Summary daily'!I70)</f>
        <v>8</v>
      </c>
      <c r="J70" s="54">
        <f>HOUR('Summary daily'!J70)</f>
        <v>9</v>
      </c>
      <c r="K70" s="54">
        <f>HOUR('Summary daily'!K70)</f>
        <v>10</v>
      </c>
      <c r="L70" s="54">
        <f>HOUR('Summary daily'!L70)</f>
        <v>9</v>
      </c>
    </row>
    <row r="71" spans="1:12" x14ac:dyDescent="0.25">
      <c r="A71" s="1">
        <v>65</v>
      </c>
      <c r="B71" s="1">
        <v>140</v>
      </c>
      <c r="C71" s="19" t="s">
        <v>154</v>
      </c>
      <c r="D71" s="11" t="s">
        <v>108</v>
      </c>
      <c r="E71" s="10" t="s">
        <v>117</v>
      </c>
      <c r="F71" s="54">
        <f>HOUR('Summary daily'!F71)</f>
        <v>0</v>
      </c>
      <c r="G71" s="54">
        <f>HOUR('Summary daily'!G71)</f>
        <v>0</v>
      </c>
      <c r="H71" s="54">
        <f>HOUR('Summary daily'!H71)</f>
        <v>7</v>
      </c>
      <c r="I71" s="54">
        <f>HOUR('Summary daily'!I71)</f>
        <v>11</v>
      </c>
      <c r="J71" s="54">
        <f>HOUR('Summary daily'!J71)</f>
        <v>0</v>
      </c>
      <c r="K71" s="54">
        <f>HOUR('Summary daily'!K71)</f>
        <v>9</v>
      </c>
      <c r="L71" s="54">
        <f>HOUR('Summary daily'!L71)</f>
        <v>9</v>
      </c>
    </row>
    <row r="72" spans="1:12" x14ac:dyDescent="0.25">
      <c r="A72" s="1"/>
      <c r="B72" s="1"/>
      <c r="C72" s="150" t="s">
        <v>179</v>
      </c>
      <c r="D72" s="11"/>
      <c r="E72" s="10"/>
      <c r="F72" s="54" t="e">
        <f>HOUR('Summary daily'!F72)</f>
        <v>#N/A</v>
      </c>
      <c r="G72" s="54" t="e">
        <f>HOUR('Summary daily'!G72)</f>
        <v>#N/A</v>
      </c>
      <c r="H72" s="54" t="e">
        <f>HOUR('Summary daily'!H72)</f>
        <v>#N/A</v>
      </c>
      <c r="I72" s="54" t="e">
        <f>HOUR('Summary daily'!I72)</f>
        <v>#N/A</v>
      </c>
      <c r="J72" s="54" t="e">
        <f>HOUR('Summary daily'!J72)</f>
        <v>#N/A</v>
      </c>
      <c r="K72" s="54" t="e">
        <f>HOUR('Summary daily'!K72)</f>
        <v>#N/A</v>
      </c>
      <c r="L72" s="54" t="e">
        <f>HOUR('Summary daily'!L72)</f>
        <v>#N/A</v>
      </c>
    </row>
    <row r="73" spans="1:12" x14ac:dyDescent="0.25">
      <c r="A73" s="1">
        <v>66</v>
      </c>
      <c r="B73" s="7">
        <v>10</v>
      </c>
      <c r="C73" s="16" t="s">
        <v>74</v>
      </c>
      <c r="D73" s="11" t="s">
        <v>108</v>
      </c>
      <c r="E73" s="10" t="s">
        <v>106</v>
      </c>
      <c r="F73" s="54">
        <f>HOUR('Summary daily'!F73)</f>
        <v>0</v>
      </c>
      <c r="G73" s="54">
        <f>HOUR('Summary daily'!G73)</f>
        <v>0</v>
      </c>
      <c r="H73" s="54">
        <f>HOUR('Summary daily'!H73)</f>
        <v>0</v>
      </c>
      <c r="I73" s="54">
        <f>HOUR('Summary daily'!I73)</f>
        <v>0</v>
      </c>
      <c r="J73" s="54">
        <f>HOUR('Summary daily'!J73)</f>
        <v>0</v>
      </c>
      <c r="K73" s="54">
        <f>HOUR('Summary daily'!K73)</f>
        <v>0</v>
      </c>
      <c r="L73" s="54">
        <f>HOUR('Summary daily'!L73)</f>
        <v>0</v>
      </c>
    </row>
    <row r="74" spans="1:12" x14ac:dyDescent="0.25">
      <c r="A74" s="1">
        <v>67</v>
      </c>
      <c r="B74" s="7">
        <v>34</v>
      </c>
      <c r="C74" s="16" t="s">
        <v>75</v>
      </c>
      <c r="D74" s="11" t="s">
        <v>108</v>
      </c>
      <c r="E74" s="10" t="s">
        <v>106</v>
      </c>
      <c r="F74" s="54">
        <f>HOUR('Summary daily'!F74)</f>
        <v>0</v>
      </c>
      <c r="G74" s="54">
        <f>HOUR('Summary daily'!G74)</f>
        <v>0</v>
      </c>
      <c r="H74" s="54">
        <f>HOUR('Summary daily'!H74)</f>
        <v>0</v>
      </c>
      <c r="I74" s="54">
        <f>HOUR('Summary daily'!I74)</f>
        <v>0</v>
      </c>
      <c r="J74" s="54">
        <f>HOUR('Summary daily'!J74)</f>
        <v>0</v>
      </c>
      <c r="K74" s="54">
        <f>HOUR('Summary daily'!K74)</f>
        <v>0</v>
      </c>
      <c r="L74" s="54">
        <f>HOUR('Summary daily'!L74)</f>
        <v>0</v>
      </c>
    </row>
    <row r="75" spans="1:12" x14ac:dyDescent="0.25">
      <c r="A75" s="1">
        <v>68</v>
      </c>
      <c r="B75" s="7">
        <v>32</v>
      </c>
      <c r="C75" s="16" t="s">
        <v>76</v>
      </c>
      <c r="D75" s="11" t="s">
        <v>108</v>
      </c>
      <c r="E75" s="10" t="s">
        <v>106</v>
      </c>
      <c r="F75" s="54">
        <f>HOUR('Summary daily'!F75)</f>
        <v>0</v>
      </c>
      <c r="G75" s="54">
        <f>HOUR('Summary daily'!G75)</f>
        <v>0</v>
      </c>
      <c r="H75" s="54">
        <f>HOUR('Summary daily'!H75)</f>
        <v>0</v>
      </c>
      <c r="I75" s="54">
        <f>HOUR('Summary daily'!I75)</f>
        <v>0</v>
      </c>
      <c r="J75" s="54">
        <f>HOUR('Summary daily'!J75)</f>
        <v>0</v>
      </c>
      <c r="K75" s="54">
        <f>HOUR('Summary daily'!K75)</f>
        <v>0</v>
      </c>
      <c r="L75" s="54">
        <f>HOUR('Summary daily'!L75)</f>
        <v>0</v>
      </c>
    </row>
    <row r="76" spans="1:12" x14ac:dyDescent="0.25">
      <c r="A76" s="1">
        <v>69</v>
      </c>
      <c r="B76" s="7">
        <v>12</v>
      </c>
      <c r="C76" s="16" t="s">
        <v>77</v>
      </c>
      <c r="D76" s="11" t="s">
        <v>108</v>
      </c>
      <c r="E76" s="10" t="s">
        <v>106</v>
      </c>
      <c r="F76" s="54">
        <f>HOUR('Summary daily'!F76)</f>
        <v>0</v>
      </c>
      <c r="G76" s="54">
        <f>HOUR('Summary daily'!G76)</f>
        <v>0</v>
      </c>
      <c r="H76" s="54">
        <f>HOUR('Summary daily'!H76)</f>
        <v>0</v>
      </c>
      <c r="I76" s="54">
        <f>HOUR('Summary daily'!I76)</f>
        <v>0</v>
      </c>
      <c r="J76" s="54">
        <f>HOUR('Summary daily'!J76)</f>
        <v>0</v>
      </c>
      <c r="K76" s="54">
        <f>HOUR('Summary daily'!K76)</f>
        <v>0</v>
      </c>
      <c r="L76" s="54">
        <f>HOUR('Summary daily'!L76)</f>
        <v>0</v>
      </c>
    </row>
    <row r="77" spans="1:12" x14ac:dyDescent="0.25">
      <c r="A77" s="1">
        <v>70</v>
      </c>
      <c r="B77" s="7">
        <v>38</v>
      </c>
      <c r="C77" s="16" t="s">
        <v>78</v>
      </c>
      <c r="D77" s="11" t="s">
        <v>108</v>
      </c>
      <c r="E77" s="10" t="s">
        <v>106</v>
      </c>
      <c r="F77" s="54">
        <f>HOUR('Summary daily'!F77)</f>
        <v>0</v>
      </c>
      <c r="G77" s="54">
        <f>HOUR('Summary daily'!G77)</f>
        <v>0</v>
      </c>
      <c r="H77" s="54">
        <f>HOUR('Summary daily'!H77)</f>
        <v>0</v>
      </c>
      <c r="I77" s="54">
        <f>HOUR('Summary daily'!I77)</f>
        <v>0</v>
      </c>
      <c r="J77" s="54">
        <f>HOUR('Summary daily'!J77)</f>
        <v>0</v>
      </c>
      <c r="K77" s="54">
        <f>HOUR('Summary daily'!K77)</f>
        <v>0</v>
      </c>
      <c r="L77" s="54">
        <f>HOUR('Summary daily'!L77)</f>
        <v>0</v>
      </c>
    </row>
    <row r="78" spans="1:12" x14ac:dyDescent="0.25">
      <c r="A78" s="1">
        <v>71</v>
      </c>
      <c r="B78" s="7">
        <v>43</v>
      </c>
      <c r="C78" s="16" t="s">
        <v>79</v>
      </c>
      <c r="D78" s="11" t="s">
        <v>108</v>
      </c>
      <c r="E78" s="10" t="s">
        <v>106</v>
      </c>
      <c r="F78" s="54">
        <f>HOUR('Summary daily'!F78)</f>
        <v>0</v>
      </c>
      <c r="G78" s="54">
        <f>HOUR('Summary daily'!G78)</f>
        <v>0</v>
      </c>
      <c r="H78" s="54">
        <f>HOUR('Summary daily'!H78)</f>
        <v>0</v>
      </c>
      <c r="I78" s="54">
        <f>HOUR('Summary daily'!I78)</f>
        <v>0</v>
      </c>
      <c r="J78" s="54">
        <f>HOUR('Summary daily'!J78)</f>
        <v>0</v>
      </c>
      <c r="K78" s="54">
        <f>HOUR('Summary daily'!K78)</f>
        <v>0</v>
      </c>
      <c r="L78" s="54">
        <f>HOUR('Summary daily'!L78)</f>
        <v>0</v>
      </c>
    </row>
    <row r="79" spans="1:12" x14ac:dyDescent="0.25">
      <c r="A79" s="1">
        <v>72</v>
      </c>
      <c r="B79" s="7">
        <v>40</v>
      </c>
      <c r="C79" s="16" t="s">
        <v>80</v>
      </c>
      <c r="D79" s="11" t="s">
        <v>108</v>
      </c>
      <c r="E79" s="10" t="s">
        <v>106</v>
      </c>
      <c r="F79" s="54">
        <f>HOUR('Summary daily'!F79)</f>
        <v>0</v>
      </c>
      <c r="G79" s="54">
        <f>HOUR('Summary daily'!G79)</f>
        <v>0</v>
      </c>
      <c r="H79" s="54">
        <f>HOUR('Summary daily'!H79)</f>
        <v>0</v>
      </c>
      <c r="I79" s="54">
        <f>HOUR('Summary daily'!I79)</f>
        <v>0</v>
      </c>
      <c r="J79" s="54">
        <f>HOUR('Summary daily'!J79)</f>
        <v>0</v>
      </c>
      <c r="K79" s="54">
        <f>HOUR('Summary daily'!K79)</f>
        <v>0</v>
      </c>
      <c r="L79" s="54">
        <f>HOUR('Summary daily'!L79)</f>
        <v>0</v>
      </c>
    </row>
    <row r="80" spans="1:12" x14ac:dyDescent="0.25">
      <c r="A80" s="1">
        <v>73</v>
      </c>
      <c r="B80" s="7">
        <v>104</v>
      </c>
      <c r="C80" s="16" t="s">
        <v>81</v>
      </c>
      <c r="D80" s="11" t="s">
        <v>108</v>
      </c>
      <c r="E80" s="10" t="s">
        <v>106</v>
      </c>
      <c r="F80" s="54">
        <f>HOUR('Summary daily'!F80)</f>
        <v>0</v>
      </c>
      <c r="G80" s="54">
        <f>HOUR('Summary daily'!G80)</f>
        <v>0</v>
      </c>
      <c r="H80" s="54">
        <f>HOUR('Summary daily'!H80)</f>
        <v>0</v>
      </c>
      <c r="I80" s="54">
        <f>HOUR('Summary daily'!I80)</f>
        <v>0</v>
      </c>
      <c r="J80" s="54">
        <f>HOUR('Summary daily'!J80)</f>
        <v>0</v>
      </c>
      <c r="K80" s="54">
        <f>HOUR('Summary daily'!K80)</f>
        <v>0</v>
      </c>
      <c r="L80" s="54">
        <f>HOUR('Summary daily'!L80)</f>
        <v>0</v>
      </c>
    </row>
    <row r="81" spans="1:12" x14ac:dyDescent="0.25">
      <c r="A81" s="1">
        <v>74</v>
      </c>
      <c r="B81" s="5">
        <v>165</v>
      </c>
      <c r="C81" s="20" t="s">
        <v>82</v>
      </c>
      <c r="D81" s="11" t="s">
        <v>108</v>
      </c>
      <c r="E81" s="10" t="s">
        <v>106</v>
      </c>
      <c r="F81" s="54">
        <f>HOUR('Summary daily'!F81)</f>
        <v>0</v>
      </c>
      <c r="G81" s="54">
        <f>HOUR('Summary daily'!G81)</f>
        <v>0</v>
      </c>
      <c r="H81" s="54">
        <f>HOUR('Summary daily'!H81)</f>
        <v>0</v>
      </c>
      <c r="I81" s="54">
        <f>HOUR('Summary daily'!I81)</f>
        <v>0</v>
      </c>
      <c r="J81" s="54">
        <f>HOUR('Summary daily'!J81)</f>
        <v>0</v>
      </c>
      <c r="K81" s="54">
        <f>HOUR('Summary daily'!K81)</f>
        <v>0</v>
      </c>
      <c r="L81" s="54">
        <f>HOUR('Summary daily'!L81)</f>
        <v>0</v>
      </c>
    </row>
    <row r="82" spans="1:12" x14ac:dyDescent="0.25">
      <c r="A82" s="1">
        <v>75</v>
      </c>
      <c r="B82" s="7">
        <v>116</v>
      </c>
      <c r="C82" s="16" t="s">
        <v>83</v>
      </c>
      <c r="D82" s="11" t="s">
        <v>108</v>
      </c>
      <c r="E82" s="10" t="s">
        <v>106</v>
      </c>
      <c r="F82" s="54">
        <f>HOUR('Summary daily'!F82)</f>
        <v>0</v>
      </c>
      <c r="G82" s="54">
        <f>HOUR('Summary daily'!G82)</f>
        <v>0</v>
      </c>
      <c r="H82" s="54">
        <f>HOUR('Summary daily'!H82)</f>
        <v>0</v>
      </c>
      <c r="I82" s="54">
        <f>HOUR('Summary daily'!I82)</f>
        <v>0</v>
      </c>
      <c r="J82" s="54">
        <f>HOUR('Summary daily'!J82)</f>
        <v>0</v>
      </c>
      <c r="K82" s="54">
        <f>HOUR('Summary daily'!K82)</f>
        <v>0</v>
      </c>
      <c r="L82" s="54">
        <f>HOUR('Summary daily'!L82)</f>
        <v>0</v>
      </c>
    </row>
    <row r="83" spans="1:12" x14ac:dyDescent="0.25">
      <c r="A83" s="1">
        <v>76</v>
      </c>
      <c r="B83" s="7">
        <v>3</v>
      </c>
      <c r="C83" s="16" t="s">
        <v>84</v>
      </c>
      <c r="D83" s="11" t="s">
        <v>108</v>
      </c>
      <c r="E83" s="10" t="s">
        <v>106</v>
      </c>
      <c r="F83" s="54">
        <f>HOUR('Summary daily'!F83)</f>
        <v>0</v>
      </c>
      <c r="G83" s="54">
        <f>HOUR('Summary daily'!G83)</f>
        <v>0</v>
      </c>
      <c r="H83" s="54">
        <f>HOUR('Summary daily'!H83)</f>
        <v>0</v>
      </c>
      <c r="I83" s="54">
        <f>HOUR('Summary daily'!I83)</f>
        <v>0</v>
      </c>
      <c r="J83" s="54">
        <f>HOUR('Summary daily'!J83)</f>
        <v>0</v>
      </c>
      <c r="K83" s="54">
        <f>HOUR('Summary daily'!K83)</f>
        <v>0</v>
      </c>
      <c r="L83" s="54">
        <f>HOUR('Summary daily'!L83)</f>
        <v>0</v>
      </c>
    </row>
    <row r="84" spans="1:12" x14ac:dyDescent="0.25">
      <c r="A84" s="1">
        <v>77</v>
      </c>
      <c r="B84" s="7">
        <v>39</v>
      </c>
      <c r="C84" s="16" t="s">
        <v>85</v>
      </c>
      <c r="D84" s="11" t="s">
        <v>108</v>
      </c>
      <c r="E84" s="10" t="s">
        <v>106</v>
      </c>
      <c r="F84" s="54">
        <f>HOUR('Summary daily'!F84)</f>
        <v>0</v>
      </c>
      <c r="G84" s="54">
        <f>HOUR('Summary daily'!G84)</f>
        <v>0</v>
      </c>
      <c r="H84" s="54">
        <f>HOUR('Summary daily'!H84)</f>
        <v>0</v>
      </c>
      <c r="I84" s="54">
        <f>HOUR('Summary daily'!I84)</f>
        <v>0</v>
      </c>
      <c r="J84" s="54">
        <f>HOUR('Summary daily'!J84)</f>
        <v>0</v>
      </c>
      <c r="K84" s="54">
        <f>HOUR('Summary daily'!K84)</f>
        <v>0</v>
      </c>
      <c r="L84" s="54">
        <f>HOUR('Summary daily'!L84)</f>
        <v>0</v>
      </c>
    </row>
    <row r="85" spans="1:12" x14ac:dyDescent="0.25">
      <c r="A85" s="1">
        <v>78</v>
      </c>
      <c r="B85" s="7">
        <v>300</v>
      </c>
      <c r="C85" s="16" t="s">
        <v>86</v>
      </c>
      <c r="D85" s="11" t="s">
        <v>108</v>
      </c>
      <c r="E85" s="10" t="s">
        <v>106</v>
      </c>
      <c r="F85" s="54">
        <f>HOUR('Summary daily'!F85)</f>
        <v>0</v>
      </c>
      <c r="G85" s="54">
        <f>HOUR('Summary daily'!G85)</f>
        <v>0</v>
      </c>
      <c r="H85" s="54">
        <f>HOUR('Summary daily'!H85)</f>
        <v>0</v>
      </c>
      <c r="I85" s="54">
        <f>HOUR('Summary daily'!I85)</f>
        <v>0</v>
      </c>
      <c r="J85" s="54">
        <f>HOUR('Summary daily'!J85)</f>
        <v>0</v>
      </c>
      <c r="K85" s="54">
        <f>HOUR('Summary daily'!K85)</f>
        <v>0</v>
      </c>
      <c r="L85" s="54">
        <f>HOUR('Summary daily'!L85)</f>
        <v>0</v>
      </c>
    </row>
    <row r="86" spans="1:12" x14ac:dyDescent="0.25">
      <c r="A86" s="1">
        <v>79</v>
      </c>
      <c r="B86" s="7">
        <v>147</v>
      </c>
      <c r="C86" s="16" t="s">
        <v>87</v>
      </c>
      <c r="D86" s="11" t="s">
        <v>108</v>
      </c>
      <c r="E86" s="10" t="s">
        <v>106</v>
      </c>
      <c r="F86" s="54">
        <f>HOUR('Summary daily'!F86)</f>
        <v>0</v>
      </c>
      <c r="G86" s="54">
        <f>HOUR('Summary daily'!G86)</f>
        <v>0</v>
      </c>
      <c r="H86" s="54">
        <f>HOUR('Summary daily'!H86)</f>
        <v>0</v>
      </c>
      <c r="I86" s="54">
        <f>HOUR('Summary daily'!I86)</f>
        <v>0</v>
      </c>
      <c r="J86" s="54">
        <f>HOUR('Summary daily'!J86)</f>
        <v>0</v>
      </c>
      <c r="K86" s="54">
        <f>HOUR('Summary daily'!K86)</f>
        <v>0</v>
      </c>
      <c r="L86" s="54">
        <f>HOUR('Summary daily'!L86)</f>
        <v>0</v>
      </c>
    </row>
    <row r="87" spans="1:12" x14ac:dyDescent="0.25">
      <c r="A87" s="1">
        <v>80</v>
      </c>
      <c r="B87" s="7">
        <v>134</v>
      </c>
      <c r="C87" s="16" t="s">
        <v>88</v>
      </c>
      <c r="D87" s="11" t="s">
        <v>108</v>
      </c>
      <c r="E87" s="10" t="s">
        <v>106</v>
      </c>
      <c r="F87" s="54">
        <f>HOUR('Summary daily'!F87)</f>
        <v>0</v>
      </c>
      <c r="G87" s="54">
        <f>HOUR('Summary daily'!G87)</f>
        <v>0</v>
      </c>
      <c r="H87" s="54">
        <f>HOUR('Summary daily'!H87)</f>
        <v>0</v>
      </c>
      <c r="I87" s="54">
        <f>HOUR('Summary daily'!I87)</f>
        <v>0</v>
      </c>
      <c r="J87" s="54">
        <f>HOUR('Summary daily'!J87)</f>
        <v>0</v>
      </c>
      <c r="K87" s="54">
        <f>HOUR('Summary daily'!K87)</f>
        <v>0</v>
      </c>
      <c r="L87" s="54">
        <f>HOUR('Summary daily'!L87)</f>
        <v>0</v>
      </c>
    </row>
    <row r="88" spans="1:12" x14ac:dyDescent="0.25">
      <c r="A88" s="1">
        <v>81</v>
      </c>
      <c r="B88" s="7">
        <v>141</v>
      </c>
      <c r="C88" s="16" t="s">
        <v>89</v>
      </c>
      <c r="D88" s="11" t="s">
        <v>108</v>
      </c>
      <c r="E88" s="10" t="s">
        <v>106</v>
      </c>
      <c r="F88" s="54">
        <f>HOUR('Summary daily'!F88)</f>
        <v>0</v>
      </c>
      <c r="G88" s="54">
        <f>HOUR('Summary daily'!G88)</f>
        <v>0</v>
      </c>
      <c r="H88" s="54">
        <f>HOUR('Summary daily'!H88)</f>
        <v>0</v>
      </c>
      <c r="I88" s="54">
        <f>HOUR('Summary daily'!I88)</f>
        <v>0</v>
      </c>
      <c r="J88" s="54">
        <f>HOUR('Summary daily'!J88)</f>
        <v>0</v>
      </c>
      <c r="K88" s="54">
        <f>HOUR('Summary daily'!K88)</f>
        <v>0</v>
      </c>
      <c r="L88" s="54">
        <f>HOUR('Summary daily'!L88)</f>
        <v>0</v>
      </c>
    </row>
    <row r="89" spans="1:12" x14ac:dyDescent="0.25">
      <c r="A89" s="1">
        <v>82</v>
      </c>
      <c r="B89" s="7">
        <v>133</v>
      </c>
      <c r="C89" s="16" t="s">
        <v>90</v>
      </c>
      <c r="D89" s="11" t="s">
        <v>108</v>
      </c>
      <c r="E89" s="10" t="s">
        <v>106</v>
      </c>
      <c r="F89" s="54">
        <f>HOUR('Summary daily'!F89)</f>
        <v>0</v>
      </c>
      <c r="G89" s="54">
        <f>HOUR('Summary daily'!G89)</f>
        <v>0</v>
      </c>
      <c r="H89" s="54">
        <f>HOUR('Summary daily'!H89)</f>
        <v>0</v>
      </c>
      <c r="I89" s="54">
        <f>HOUR('Summary daily'!I89)</f>
        <v>0</v>
      </c>
      <c r="J89" s="54">
        <f>HOUR('Summary daily'!J89)</f>
        <v>0</v>
      </c>
      <c r="K89" s="54">
        <f>HOUR('Summary daily'!K89)</f>
        <v>0</v>
      </c>
      <c r="L89" s="54">
        <f>HOUR('Summary daily'!L89)</f>
        <v>0</v>
      </c>
    </row>
    <row r="90" spans="1:12" x14ac:dyDescent="0.25">
      <c r="A90" s="1">
        <v>83</v>
      </c>
      <c r="B90" s="7">
        <v>132</v>
      </c>
      <c r="C90" s="16" t="s">
        <v>91</v>
      </c>
      <c r="D90" s="11" t="s">
        <v>108</v>
      </c>
      <c r="E90" s="10" t="s">
        <v>106</v>
      </c>
      <c r="F90" s="54">
        <f>HOUR('Summary daily'!F90)</f>
        <v>0</v>
      </c>
      <c r="G90" s="54">
        <f>HOUR('Summary daily'!G90)</f>
        <v>0</v>
      </c>
      <c r="H90" s="54">
        <f>HOUR('Summary daily'!H90)</f>
        <v>0</v>
      </c>
      <c r="I90" s="54">
        <f>HOUR('Summary daily'!I90)</f>
        <v>0</v>
      </c>
      <c r="J90" s="54">
        <f>HOUR('Summary daily'!J90)</f>
        <v>0</v>
      </c>
      <c r="K90" s="54">
        <f>HOUR('Summary daily'!K90)</f>
        <v>0</v>
      </c>
      <c r="L90" s="54">
        <f>HOUR('Summary daily'!L90)</f>
        <v>0</v>
      </c>
    </row>
    <row r="91" spans="1:12" x14ac:dyDescent="0.25">
      <c r="A91" s="1">
        <v>84</v>
      </c>
      <c r="B91" s="7">
        <v>144</v>
      </c>
      <c r="C91" s="16" t="s">
        <v>92</v>
      </c>
      <c r="D91" s="11" t="s">
        <v>108</v>
      </c>
      <c r="E91" s="10" t="s">
        <v>106</v>
      </c>
      <c r="F91" s="54">
        <f>HOUR('Summary daily'!F91)</f>
        <v>0</v>
      </c>
      <c r="G91" s="54">
        <f>HOUR('Summary daily'!G91)</f>
        <v>0</v>
      </c>
      <c r="H91" s="54">
        <f>HOUR('Summary daily'!H91)</f>
        <v>0</v>
      </c>
      <c r="I91" s="54">
        <f>HOUR('Summary daily'!I91)</f>
        <v>0</v>
      </c>
      <c r="J91" s="54">
        <f>HOUR('Summary daily'!J91)</f>
        <v>0</v>
      </c>
      <c r="K91" s="54">
        <f>HOUR('Summary daily'!K91)</f>
        <v>0</v>
      </c>
      <c r="L91" s="54">
        <f>HOUR('Summary daily'!L91)</f>
        <v>0</v>
      </c>
    </row>
    <row r="92" spans="1:12" x14ac:dyDescent="0.25">
      <c r="A92" s="1">
        <v>85</v>
      </c>
      <c r="B92" s="7">
        <v>148</v>
      </c>
      <c r="C92" s="16" t="s">
        <v>93</v>
      </c>
      <c r="D92" s="11" t="s">
        <v>108</v>
      </c>
      <c r="E92" s="10" t="s">
        <v>106</v>
      </c>
      <c r="F92" s="54">
        <f>HOUR('Summary daily'!F92)</f>
        <v>0</v>
      </c>
      <c r="G92" s="54">
        <f>HOUR('Summary daily'!G92)</f>
        <v>0</v>
      </c>
      <c r="H92" s="54">
        <f>HOUR('Summary daily'!H92)</f>
        <v>0</v>
      </c>
      <c r="I92" s="54">
        <f>HOUR('Summary daily'!I92)</f>
        <v>0</v>
      </c>
      <c r="J92" s="54">
        <f>HOUR('Summary daily'!J92)</f>
        <v>0</v>
      </c>
      <c r="K92" s="54">
        <f>HOUR('Summary daily'!K92)</f>
        <v>0</v>
      </c>
      <c r="L92" s="54">
        <f>HOUR('Summary daily'!L92)</f>
        <v>0</v>
      </c>
    </row>
    <row r="93" spans="1:12" x14ac:dyDescent="0.25">
      <c r="A93" s="1">
        <v>86</v>
      </c>
      <c r="B93" s="7">
        <v>145</v>
      </c>
      <c r="C93" s="16" t="s">
        <v>94</v>
      </c>
      <c r="D93" s="11" t="s">
        <v>108</v>
      </c>
      <c r="E93" s="10" t="s">
        <v>106</v>
      </c>
      <c r="F93" s="54">
        <f>HOUR('Summary daily'!F93)</f>
        <v>0</v>
      </c>
      <c r="G93" s="54">
        <f>HOUR('Summary daily'!G93)</f>
        <v>0</v>
      </c>
      <c r="H93" s="54">
        <f>HOUR('Summary daily'!H93)</f>
        <v>0</v>
      </c>
      <c r="I93" s="54">
        <f>HOUR('Summary daily'!I93)</f>
        <v>0</v>
      </c>
      <c r="J93" s="54">
        <f>HOUR('Summary daily'!J93)</f>
        <v>0</v>
      </c>
      <c r="K93" s="54">
        <f>HOUR('Summary daily'!K93)</f>
        <v>0</v>
      </c>
      <c r="L93" s="54">
        <f>HOUR('Summary daily'!L93)</f>
        <v>0</v>
      </c>
    </row>
    <row r="94" spans="1:12" x14ac:dyDescent="0.25">
      <c r="A94" s="1">
        <v>87</v>
      </c>
      <c r="B94" s="7"/>
      <c r="C94" s="16"/>
      <c r="D94" s="11"/>
      <c r="E94" s="10"/>
      <c r="F94" s="54" t="e">
        <f>HOUR('Summary daily'!F94)</f>
        <v>#N/A</v>
      </c>
      <c r="G94" s="54" t="e">
        <f>HOUR('Summary daily'!G94)</f>
        <v>#N/A</v>
      </c>
      <c r="H94" s="54" t="e">
        <f>HOUR('Summary daily'!H94)</f>
        <v>#N/A</v>
      </c>
      <c r="I94" s="54" t="e">
        <f>HOUR('Summary daily'!I94)</f>
        <v>#N/A</v>
      </c>
      <c r="J94" s="54" t="e">
        <f>HOUR('Summary daily'!J94)</f>
        <v>#N/A</v>
      </c>
      <c r="K94" s="54" t="e">
        <f>HOUR('Summary daily'!K94)</f>
        <v>#N/A</v>
      </c>
      <c r="L94" s="54" t="e">
        <f>HOUR('Summary daily'!L94)</f>
        <v>#N/A</v>
      </c>
    </row>
    <row r="95" spans="1:12" x14ac:dyDescent="0.25">
      <c r="A95" s="1">
        <v>88</v>
      </c>
      <c r="B95" s="7"/>
      <c r="C95" s="16"/>
      <c r="D95" s="11"/>
      <c r="E95" s="10"/>
      <c r="F95" s="54" t="e">
        <f>HOUR('Summary daily'!F95)</f>
        <v>#N/A</v>
      </c>
      <c r="G95" s="54" t="e">
        <f>HOUR('Summary daily'!G95)</f>
        <v>#N/A</v>
      </c>
      <c r="H95" s="54" t="e">
        <f>HOUR('Summary daily'!H95)</f>
        <v>#N/A</v>
      </c>
      <c r="I95" s="54" t="e">
        <f>HOUR('Summary daily'!I95)</f>
        <v>#N/A</v>
      </c>
      <c r="J95" s="54" t="e">
        <f>HOUR('Summary daily'!J95)</f>
        <v>#N/A</v>
      </c>
      <c r="K95" s="54" t="e">
        <f>HOUR('Summary daily'!K95)</f>
        <v>#N/A</v>
      </c>
      <c r="L95" s="54" t="e">
        <f>HOUR('Summary daily'!L95)</f>
        <v>#N/A</v>
      </c>
    </row>
    <row r="96" spans="1:12" x14ac:dyDescent="0.25">
      <c r="A96" s="1">
        <v>89</v>
      </c>
      <c r="B96" s="7"/>
      <c r="C96" s="16"/>
      <c r="D96" s="11"/>
      <c r="E96" s="10"/>
      <c r="F96" s="54" t="e">
        <f>HOUR('Summary daily'!F96)</f>
        <v>#N/A</v>
      </c>
      <c r="G96" s="54" t="e">
        <f>HOUR('Summary daily'!G96)</f>
        <v>#N/A</v>
      </c>
      <c r="H96" s="54" t="e">
        <f>HOUR('Summary daily'!H96)</f>
        <v>#N/A</v>
      </c>
      <c r="I96" s="54" t="e">
        <f>HOUR('Summary daily'!I96)</f>
        <v>#N/A</v>
      </c>
      <c r="J96" s="54" t="e">
        <f>HOUR('Summary daily'!J96)</f>
        <v>#N/A</v>
      </c>
      <c r="K96" s="54" t="e">
        <f>HOUR('Summary daily'!K96)</f>
        <v>#N/A</v>
      </c>
      <c r="L96" s="54" t="e">
        <f>HOUR('Summary daily'!L96)</f>
        <v>#N/A</v>
      </c>
    </row>
    <row r="97" spans="1:12" x14ac:dyDescent="0.25">
      <c r="A97" s="1">
        <v>90</v>
      </c>
      <c r="B97" s="7"/>
      <c r="C97" s="16"/>
      <c r="D97" s="11"/>
      <c r="E97" s="10"/>
      <c r="F97" s="54" t="e">
        <f>HOUR('Summary daily'!F97)</f>
        <v>#N/A</v>
      </c>
      <c r="G97" s="54" t="e">
        <f>HOUR('Summary daily'!G97)</f>
        <v>#N/A</v>
      </c>
      <c r="H97" s="54" t="e">
        <f>HOUR('Summary daily'!H97)</f>
        <v>#N/A</v>
      </c>
      <c r="I97" s="54" t="e">
        <f>HOUR('Summary daily'!I97)</f>
        <v>#N/A</v>
      </c>
      <c r="J97" s="54" t="e">
        <f>HOUR('Summary daily'!J97)</f>
        <v>#N/A</v>
      </c>
      <c r="K97" s="54" t="e">
        <f>HOUR('Summary daily'!K97)</f>
        <v>#N/A</v>
      </c>
      <c r="L97" s="54" t="e">
        <f>HOUR('Summary daily'!L97)</f>
        <v>#N/A</v>
      </c>
    </row>
    <row r="98" spans="1:12" x14ac:dyDescent="0.25">
      <c r="A98" s="1">
        <v>91</v>
      </c>
      <c r="B98" s="7">
        <v>14</v>
      </c>
      <c r="C98" s="16" t="s">
        <v>95</v>
      </c>
      <c r="D98" s="11" t="s">
        <v>108</v>
      </c>
      <c r="E98" s="10" t="s">
        <v>118</v>
      </c>
      <c r="F98" s="54">
        <f>HOUR('Summary daily'!F98)</f>
        <v>12</v>
      </c>
      <c r="G98" s="54">
        <f>HOUR('Summary daily'!G98)</f>
        <v>9</v>
      </c>
      <c r="H98" s="54">
        <f>HOUR('Summary daily'!H98)</f>
        <v>10</v>
      </c>
      <c r="I98" s="54">
        <f>HOUR('Summary daily'!I98)</f>
        <v>9</v>
      </c>
      <c r="J98" s="54">
        <f>HOUR('Summary daily'!J98)</f>
        <v>0</v>
      </c>
      <c r="K98" s="54">
        <f>HOUR('Summary daily'!K98)</f>
        <v>0</v>
      </c>
      <c r="L98" s="54">
        <f>HOUR('Summary daily'!L98)</f>
        <v>13</v>
      </c>
    </row>
    <row r="99" spans="1:12" x14ac:dyDescent="0.25">
      <c r="A99" s="1">
        <v>92</v>
      </c>
      <c r="B99" s="5">
        <v>19</v>
      </c>
      <c r="C99" s="20" t="s">
        <v>96</v>
      </c>
      <c r="D99" s="11" t="s">
        <v>108</v>
      </c>
      <c r="E99" s="10" t="s">
        <v>118</v>
      </c>
      <c r="F99" s="54">
        <f>HOUR('Summary daily'!F99)</f>
        <v>9</v>
      </c>
      <c r="G99" s="54">
        <f>HOUR('Summary daily'!G99)</f>
        <v>8</v>
      </c>
      <c r="H99" s="54">
        <f>HOUR('Summary daily'!H99)</f>
        <v>8</v>
      </c>
      <c r="I99" s="54">
        <f>HOUR('Summary daily'!I99)</f>
        <v>16</v>
      </c>
      <c r="J99" s="54">
        <f>HOUR('Summary daily'!J99)</f>
        <v>9</v>
      </c>
      <c r="K99" s="54">
        <f>HOUR('Summary daily'!K99)</f>
        <v>8</v>
      </c>
      <c r="L99" s="54">
        <f>HOUR('Summary daily'!L99)</f>
        <v>0</v>
      </c>
    </row>
    <row r="100" spans="1:12" x14ac:dyDescent="0.25">
      <c r="A100" s="1">
        <v>93</v>
      </c>
      <c r="B100" s="5">
        <v>21</v>
      </c>
      <c r="C100" s="20" t="s">
        <v>97</v>
      </c>
      <c r="D100" s="11" t="s">
        <v>108</v>
      </c>
      <c r="E100" s="10" t="s">
        <v>118</v>
      </c>
      <c r="F100" s="54">
        <f>HOUR('Summary daily'!F100)</f>
        <v>0</v>
      </c>
      <c r="G100" s="54">
        <f>HOUR('Summary daily'!G100)</f>
        <v>0</v>
      </c>
      <c r="H100" s="54">
        <f>HOUR('Summary daily'!H100)</f>
        <v>0</v>
      </c>
      <c r="I100" s="54">
        <f>HOUR('Summary daily'!I100)</f>
        <v>0</v>
      </c>
      <c r="J100" s="54">
        <f>HOUR('Summary daily'!J100)</f>
        <v>0</v>
      </c>
      <c r="K100" s="54">
        <f>HOUR('Summary daily'!K100)</f>
        <v>0</v>
      </c>
      <c r="L100" s="54">
        <f>HOUR('Summary daily'!L100)</f>
        <v>0</v>
      </c>
    </row>
    <row r="101" spans="1:12" x14ac:dyDescent="0.25">
      <c r="A101" s="1">
        <v>94</v>
      </c>
      <c r="B101" s="5">
        <v>30</v>
      </c>
      <c r="C101" s="20" t="s">
        <v>98</v>
      </c>
      <c r="D101" s="11" t="s">
        <v>108</v>
      </c>
      <c r="E101" s="10" t="s">
        <v>118</v>
      </c>
      <c r="F101" s="54">
        <f>HOUR('Summary daily'!F101)</f>
        <v>8</v>
      </c>
      <c r="G101" s="54">
        <f>HOUR('Summary daily'!G101)</f>
        <v>0</v>
      </c>
      <c r="H101" s="54">
        <f>HOUR('Summary daily'!H101)</f>
        <v>8</v>
      </c>
      <c r="I101" s="54">
        <f>HOUR('Summary daily'!I101)</f>
        <v>0</v>
      </c>
      <c r="J101" s="54">
        <f>HOUR('Summary daily'!J101)</f>
        <v>9</v>
      </c>
      <c r="K101" s="54">
        <f>HOUR('Summary daily'!K101)</f>
        <v>0</v>
      </c>
      <c r="L101" s="54">
        <f>HOUR('Summary daily'!L101)</f>
        <v>8</v>
      </c>
    </row>
    <row r="102" spans="1:12" x14ac:dyDescent="0.25">
      <c r="A102" s="1">
        <v>95</v>
      </c>
      <c r="B102" s="5">
        <v>197</v>
      </c>
      <c r="C102" s="20" t="s">
        <v>99</v>
      </c>
      <c r="D102" s="11" t="s">
        <v>108</v>
      </c>
      <c r="E102" s="10" t="s">
        <v>118</v>
      </c>
      <c r="F102" s="54">
        <f>HOUR('Summary daily'!F102)</f>
        <v>0</v>
      </c>
      <c r="G102" s="54">
        <f>HOUR('Summary daily'!G102)</f>
        <v>8</v>
      </c>
      <c r="H102" s="54">
        <f>HOUR('Summary daily'!H102)</f>
        <v>0</v>
      </c>
      <c r="I102" s="54">
        <f>HOUR('Summary daily'!I102)</f>
        <v>0</v>
      </c>
      <c r="J102" s="54">
        <f>HOUR('Summary daily'!J102)</f>
        <v>8</v>
      </c>
      <c r="K102" s="54">
        <f>HOUR('Summary daily'!K102)</f>
        <v>8</v>
      </c>
      <c r="L102" s="54">
        <f>HOUR('Summary daily'!L102)</f>
        <v>9</v>
      </c>
    </row>
    <row r="103" spans="1:12" x14ac:dyDescent="0.25">
      <c r="A103" s="1">
        <v>96</v>
      </c>
      <c r="B103" s="5">
        <v>17</v>
      </c>
      <c r="C103" s="20" t="s">
        <v>100</v>
      </c>
      <c r="D103" s="11" t="s">
        <v>108</v>
      </c>
      <c r="E103" s="10" t="s">
        <v>118</v>
      </c>
      <c r="F103" s="54">
        <f>HOUR('Summary daily'!F103)</f>
        <v>0</v>
      </c>
      <c r="G103" s="54">
        <f>HOUR('Summary daily'!G103)</f>
        <v>8</v>
      </c>
      <c r="H103" s="54">
        <f>HOUR('Summary daily'!H103)</f>
        <v>0</v>
      </c>
      <c r="I103" s="54">
        <f>HOUR('Summary daily'!I103)</f>
        <v>23</v>
      </c>
      <c r="J103" s="54">
        <f>HOUR('Summary daily'!J103)</f>
        <v>0</v>
      </c>
      <c r="K103" s="54">
        <f>HOUR('Summary daily'!K103)</f>
        <v>0</v>
      </c>
      <c r="L103" s="54">
        <f>HOUR('Summary daily'!L103)</f>
        <v>8</v>
      </c>
    </row>
    <row r="104" spans="1:12" x14ac:dyDescent="0.25">
      <c r="A104" s="1">
        <v>97</v>
      </c>
      <c r="B104" s="5">
        <v>23</v>
      </c>
      <c r="C104" s="20" t="s">
        <v>101</v>
      </c>
      <c r="D104" s="11" t="s">
        <v>108</v>
      </c>
      <c r="E104" s="10" t="s">
        <v>118</v>
      </c>
      <c r="F104" s="54">
        <f>HOUR('Summary daily'!F104)</f>
        <v>8</v>
      </c>
      <c r="G104" s="54">
        <f>HOUR('Summary daily'!G104)</f>
        <v>8</v>
      </c>
      <c r="H104" s="54">
        <f>HOUR('Summary daily'!H104)</f>
        <v>0</v>
      </c>
      <c r="I104" s="54">
        <f>HOUR('Summary daily'!I104)</f>
        <v>0</v>
      </c>
      <c r="J104" s="54">
        <f>HOUR('Summary daily'!J104)</f>
        <v>8</v>
      </c>
      <c r="K104" s="54">
        <f>HOUR('Summary daily'!K104)</f>
        <v>8</v>
      </c>
      <c r="L104" s="54">
        <f>HOUR('Summary daily'!L104)</f>
        <v>8</v>
      </c>
    </row>
    <row r="105" spans="1:12" x14ac:dyDescent="0.25">
      <c r="A105" s="1">
        <v>98</v>
      </c>
      <c r="B105" s="5"/>
      <c r="C105" s="20"/>
      <c r="D105" s="11"/>
      <c r="E105" s="10"/>
      <c r="F105" s="54" t="e">
        <f>HOUR('Summary daily'!F105)</f>
        <v>#N/A</v>
      </c>
      <c r="G105" s="54" t="e">
        <f>HOUR('Summary daily'!G105)</f>
        <v>#N/A</v>
      </c>
      <c r="H105" s="54" t="e">
        <f>HOUR('Summary daily'!H105)</f>
        <v>#N/A</v>
      </c>
      <c r="I105" s="54" t="e">
        <f>HOUR('Summary daily'!I105)</f>
        <v>#N/A</v>
      </c>
      <c r="J105" s="54" t="e">
        <f>HOUR('Summary daily'!J105)</f>
        <v>#N/A</v>
      </c>
      <c r="K105" s="54" t="e">
        <f>HOUR('Summary daily'!K105)</f>
        <v>#N/A</v>
      </c>
      <c r="L105" s="54" t="e">
        <f>HOUR('Summary daily'!L105)</f>
        <v>#N/A</v>
      </c>
    </row>
    <row r="106" spans="1:12" x14ac:dyDescent="0.25">
      <c r="A106" s="1">
        <v>99</v>
      </c>
      <c r="B106" s="5"/>
      <c r="C106" s="20"/>
      <c r="D106" s="11"/>
      <c r="E106" s="10"/>
      <c r="F106" s="54" t="e">
        <f>HOUR('Summary daily'!F106)</f>
        <v>#N/A</v>
      </c>
      <c r="G106" s="54" t="e">
        <f>HOUR('Summary daily'!G106)</f>
        <v>#N/A</v>
      </c>
      <c r="H106" s="54" t="e">
        <f>HOUR('Summary daily'!H106)</f>
        <v>#N/A</v>
      </c>
      <c r="I106" s="54" t="e">
        <f>HOUR('Summary daily'!I106)</f>
        <v>#N/A</v>
      </c>
      <c r="J106" s="54" t="e">
        <f>HOUR('Summary daily'!J106)</f>
        <v>#N/A</v>
      </c>
      <c r="K106" s="54" t="e">
        <f>HOUR('Summary daily'!K106)</f>
        <v>#N/A</v>
      </c>
      <c r="L106" s="54" t="e">
        <f>HOUR('Summary daily'!L106)</f>
        <v>#N/A</v>
      </c>
    </row>
    <row r="107" spans="1:12" x14ac:dyDescent="0.25">
      <c r="A107" s="1">
        <v>100</v>
      </c>
      <c r="B107" s="5"/>
      <c r="C107" s="20"/>
      <c r="D107" s="11"/>
      <c r="E107" s="10"/>
      <c r="F107" s="54" t="e">
        <f>HOUR('Summary daily'!F107)</f>
        <v>#N/A</v>
      </c>
      <c r="G107" s="54" t="e">
        <f>HOUR('Summary daily'!G107)</f>
        <v>#N/A</v>
      </c>
      <c r="H107" s="54" t="e">
        <f>HOUR('Summary daily'!H107)</f>
        <v>#N/A</v>
      </c>
      <c r="I107" s="54" t="e">
        <f>HOUR('Summary daily'!I107)</f>
        <v>#N/A</v>
      </c>
      <c r="J107" s="54" t="e">
        <f>HOUR('Summary daily'!J107)</f>
        <v>#N/A</v>
      </c>
      <c r="K107" s="54" t="e">
        <f>HOUR('Summary daily'!K107)</f>
        <v>#N/A</v>
      </c>
      <c r="L107" s="54" t="e">
        <f>HOUR('Summary daily'!L107)</f>
        <v>#N/A</v>
      </c>
    </row>
    <row r="108" spans="1:12" x14ac:dyDescent="0.25">
      <c r="A108" s="1">
        <v>101</v>
      </c>
      <c r="B108" s="5"/>
      <c r="C108" s="20"/>
      <c r="D108" s="11"/>
      <c r="E108" s="10"/>
      <c r="F108" s="54" t="e">
        <f>HOUR('Summary daily'!F108)</f>
        <v>#N/A</v>
      </c>
      <c r="G108" s="54" t="e">
        <f>HOUR('Summary daily'!G108)</f>
        <v>#N/A</v>
      </c>
      <c r="H108" s="54" t="e">
        <f>HOUR('Summary daily'!H108)</f>
        <v>#N/A</v>
      </c>
      <c r="I108" s="54" t="e">
        <f>HOUR('Summary daily'!I108)</f>
        <v>#N/A</v>
      </c>
      <c r="J108" s="54" t="e">
        <f>HOUR('Summary daily'!J108)</f>
        <v>#N/A</v>
      </c>
      <c r="K108" s="54" t="e">
        <f>HOUR('Summary daily'!K108)</f>
        <v>#N/A</v>
      </c>
      <c r="L108" s="54" t="e">
        <f>HOUR('Summary daily'!L108)</f>
        <v>#N/A</v>
      </c>
    </row>
    <row r="109" spans="1:12" x14ac:dyDescent="0.25">
      <c r="A109" s="1">
        <v>102</v>
      </c>
      <c r="B109" s="1">
        <v>52</v>
      </c>
      <c r="C109" s="19" t="s">
        <v>103</v>
      </c>
      <c r="D109" s="11" t="s">
        <v>108</v>
      </c>
      <c r="E109" s="10" t="s">
        <v>102</v>
      </c>
      <c r="F109" s="54">
        <f>HOUR('Summary daily'!F109)</f>
        <v>0</v>
      </c>
      <c r="G109" s="54">
        <f>HOUR('Summary daily'!G109)</f>
        <v>0</v>
      </c>
      <c r="H109" s="54">
        <f>HOUR('Summary daily'!H109)</f>
        <v>0</v>
      </c>
      <c r="I109" s="54">
        <f>HOUR('Summary daily'!I109)</f>
        <v>0</v>
      </c>
      <c r="J109" s="54">
        <f>HOUR('Summary daily'!J109)</f>
        <v>0</v>
      </c>
      <c r="K109" s="54">
        <f>HOUR('Summary daily'!K109)</f>
        <v>0</v>
      </c>
      <c r="L109" s="54">
        <f>HOUR('Summary daily'!L109)</f>
        <v>0</v>
      </c>
    </row>
    <row r="110" spans="1:12" x14ac:dyDescent="0.25">
      <c r="A110" s="1">
        <v>103</v>
      </c>
      <c r="B110" s="1">
        <v>213</v>
      </c>
      <c r="C110" s="19" t="s">
        <v>104</v>
      </c>
      <c r="D110" s="11" t="s">
        <v>108</v>
      </c>
      <c r="E110" s="10" t="s">
        <v>102</v>
      </c>
      <c r="F110" s="54">
        <f>HOUR('Summary daily'!F110)</f>
        <v>0</v>
      </c>
      <c r="G110" s="54">
        <f>HOUR('Summary daily'!G110)</f>
        <v>0</v>
      </c>
      <c r="H110" s="54">
        <f>HOUR('Summary daily'!H110)</f>
        <v>0</v>
      </c>
      <c r="I110" s="54">
        <f>HOUR('Summary daily'!I110)</f>
        <v>0</v>
      </c>
      <c r="J110" s="54">
        <f>HOUR('Summary daily'!J110)</f>
        <v>0</v>
      </c>
      <c r="K110" s="54">
        <f>HOUR('Summary daily'!K110)</f>
        <v>0</v>
      </c>
      <c r="L110" s="54">
        <f>HOUR('Summary daily'!L110)</f>
        <v>0</v>
      </c>
    </row>
    <row r="111" spans="1:12" x14ac:dyDescent="0.25">
      <c r="A111" s="1">
        <v>104</v>
      </c>
      <c r="B111" s="7">
        <v>33</v>
      </c>
      <c r="C111" s="16" t="s">
        <v>109</v>
      </c>
      <c r="D111" s="13" t="s">
        <v>113</v>
      </c>
      <c r="E111" s="10" t="s">
        <v>114</v>
      </c>
      <c r="F111" s="54">
        <f>HOUR('Summary daily'!F111)</f>
        <v>0</v>
      </c>
      <c r="G111" s="54">
        <f>HOUR('Summary daily'!G111)</f>
        <v>11</v>
      </c>
      <c r="H111" s="54">
        <f>HOUR('Summary daily'!H111)</f>
        <v>14</v>
      </c>
      <c r="I111" s="54">
        <f>HOUR('Summary daily'!I111)</f>
        <v>0</v>
      </c>
      <c r="J111" s="54">
        <f>HOUR('Summary daily'!J111)</f>
        <v>23</v>
      </c>
      <c r="K111" s="54">
        <f>HOUR('Summary daily'!K111)</f>
        <v>0</v>
      </c>
      <c r="L111" s="54">
        <f>HOUR('Summary daily'!L111)</f>
        <v>0</v>
      </c>
    </row>
    <row r="112" spans="1:12" x14ac:dyDescent="0.25">
      <c r="A112" s="1">
        <v>105</v>
      </c>
      <c r="B112" s="1">
        <v>121</v>
      </c>
      <c r="C112" s="19" t="s">
        <v>110</v>
      </c>
      <c r="D112" s="13" t="s">
        <v>113</v>
      </c>
      <c r="E112" s="10" t="s">
        <v>114</v>
      </c>
      <c r="F112" s="54">
        <f>HOUR('Summary daily'!F112)</f>
        <v>12</v>
      </c>
      <c r="G112" s="54">
        <f>HOUR('Summary daily'!G112)</f>
        <v>9</v>
      </c>
      <c r="H112" s="54">
        <f>HOUR('Summary daily'!H112)</f>
        <v>12</v>
      </c>
      <c r="I112" s="54">
        <f>HOUR('Summary daily'!I112)</f>
        <v>12</v>
      </c>
      <c r="J112" s="54">
        <f>HOUR('Summary daily'!J112)</f>
        <v>13</v>
      </c>
      <c r="K112" s="54">
        <f>HOUR('Summary daily'!K112)</f>
        <v>12</v>
      </c>
      <c r="L112" s="54">
        <f>HOUR('Summary daily'!L112)</f>
        <v>13</v>
      </c>
    </row>
    <row r="113" spans="1:12" x14ac:dyDescent="0.25">
      <c r="A113" s="1">
        <v>106</v>
      </c>
      <c r="B113" s="5">
        <v>20</v>
      </c>
      <c r="C113" s="20" t="s">
        <v>111</v>
      </c>
      <c r="D113" s="13" t="s">
        <v>113</v>
      </c>
      <c r="E113" s="10" t="s">
        <v>114</v>
      </c>
      <c r="F113" s="54">
        <f>HOUR('Summary daily'!F113)</f>
        <v>12</v>
      </c>
      <c r="G113" s="54">
        <f>HOUR('Summary daily'!G113)</f>
        <v>10</v>
      </c>
      <c r="H113" s="54">
        <f>HOUR('Summary daily'!H113)</f>
        <v>12</v>
      </c>
      <c r="I113" s="54">
        <f>HOUR('Summary daily'!I113)</f>
        <v>12</v>
      </c>
      <c r="J113" s="54">
        <f>HOUR('Summary daily'!J113)</f>
        <v>11</v>
      </c>
      <c r="K113" s="54">
        <f>HOUR('Summary daily'!K113)</f>
        <v>11</v>
      </c>
      <c r="L113" s="54">
        <f>HOUR('Summary daily'!L113)</f>
        <v>10</v>
      </c>
    </row>
    <row r="114" spans="1:12" x14ac:dyDescent="0.25">
      <c r="A114" s="1">
        <v>107</v>
      </c>
      <c r="B114" s="1">
        <v>138</v>
      </c>
      <c r="C114" s="19" t="s">
        <v>112</v>
      </c>
      <c r="D114" s="13" t="s">
        <v>113</v>
      </c>
      <c r="E114" s="10" t="s">
        <v>114</v>
      </c>
      <c r="F114" s="54">
        <f>HOUR('Summary daily'!F114)</f>
        <v>8</v>
      </c>
      <c r="G114" s="54">
        <f>HOUR('Summary daily'!G114)</f>
        <v>0</v>
      </c>
      <c r="H114" s="54">
        <f>HOUR('Summary daily'!H114)</f>
        <v>8</v>
      </c>
      <c r="I114" s="54">
        <f>HOUR('Summary daily'!I114)</f>
        <v>0</v>
      </c>
      <c r="J114" s="54">
        <f>HOUR('Summary daily'!J114)</f>
        <v>0</v>
      </c>
      <c r="K114" s="54">
        <f>HOUR('Summary daily'!K114)</f>
        <v>0</v>
      </c>
      <c r="L114" s="54">
        <f>HOUR('Summary daily'!L114)</f>
        <v>0</v>
      </c>
    </row>
    <row r="115" spans="1:12" x14ac:dyDescent="0.25">
      <c r="A115" s="1">
        <v>108</v>
      </c>
      <c r="B115" s="30">
        <v>303</v>
      </c>
      <c r="C115" s="94" t="s">
        <v>159</v>
      </c>
      <c r="D115" s="125" t="s">
        <v>113</v>
      </c>
      <c r="E115" s="32" t="s">
        <v>114</v>
      </c>
      <c r="F115" s="54">
        <f>HOUR('Summary daily'!F115)</f>
        <v>0</v>
      </c>
      <c r="G115" s="54">
        <f>HOUR('Summary daily'!G115)</f>
        <v>0</v>
      </c>
      <c r="H115" s="54">
        <f>HOUR('Summary daily'!H115)</f>
        <v>0</v>
      </c>
      <c r="I115" s="54">
        <f>HOUR('Summary daily'!I115)</f>
        <v>0</v>
      </c>
      <c r="J115" s="54">
        <f>HOUR('Summary daily'!J115)</f>
        <v>0</v>
      </c>
      <c r="K115" s="54">
        <f>HOUR('Summary daily'!K115)</f>
        <v>0</v>
      </c>
      <c r="L115" s="54">
        <f>HOUR('Summary daily'!L115)</f>
        <v>0</v>
      </c>
    </row>
    <row r="116" spans="1:12" x14ac:dyDescent="0.25">
      <c r="A116" s="1">
        <v>109</v>
      </c>
      <c r="B116" s="93"/>
      <c r="C116" s="94"/>
      <c r="D116" s="93"/>
      <c r="E116" s="95"/>
      <c r="F116" s="54" t="e">
        <f>HOUR('Summary daily'!F116)</f>
        <v>#N/A</v>
      </c>
      <c r="G116" s="54" t="e">
        <f>HOUR('Summary daily'!G116)</f>
        <v>#N/A</v>
      </c>
      <c r="H116" s="54" t="e">
        <f>HOUR('Summary daily'!H116)</f>
        <v>#N/A</v>
      </c>
      <c r="I116" s="54" t="e">
        <f>HOUR('Summary daily'!I116)</f>
        <v>#N/A</v>
      </c>
      <c r="J116" s="54" t="e">
        <f>HOUR('Summary daily'!J116)</f>
        <v>#N/A</v>
      </c>
      <c r="K116" s="54" t="e">
        <f>HOUR('Summary daily'!K116)</f>
        <v>#N/A</v>
      </c>
      <c r="L116" s="54" t="e">
        <f>HOUR('Summary daily'!L116)</f>
        <v>#N/A</v>
      </c>
    </row>
    <row r="117" spans="1:12" x14ac:dyDescent="0.25">
      <c r="A117" s="1">
        <v>110</v>
      </c>
      <c r="B117" s="93"/>
      <c r="C117" s="94"/>
      <c r="D117" s="93"/>
      <c r="E117" s="95"/>
      <c r="F117" s="54" t="e">
        <f>HOUR('Summary daily'!F117)</f>
        <v>#N/A</v>
      </c>
      <c r="G117" s="54" t="e">
        <f>HOUR('Summary daily'!G117)</f>
        <v>#N/A</v>
      </c>
      <c r="H117" s="54" t="e">
        <f>HOUR('Summary daily'!H117)</f>
        <v>#N/A</v>
      </c>
      <c r="I117" s="54" t="e">
        <f>HOUR('Summary daily'!I117)</f>
        <v>#N/A</v>
      </c>
      <c r="J117" s="54" t="e">
        <f>HOUR('Summary daily'!J117)</f>
        <v>#N/A</v>
      </c>
      <c r="K117" s="54" t="e">
        <f>HOUR('Summary daily'!K117)</f>
        <v>#N/A</v>
      </c>
      <c r="L117" s="54" t="e">
        <f>HOUR('Summary daily'!L117)</f>
        <v>#N/A</v>
      </c>
    </row>
    <row r="118" spans="1:12" x14ac:dyDescent="0.25">
      <c r="A118" s="1">
        <v>111</v>
      </c>
      <c r="B118" s="93"/>
      <c r="C118" s="94"/>
      <c r="D118" s="93"/>
      <c r="E118" s="95"/>
      <c r="F118" s="54" t="e">
        <f>HOUR('Summary daily'!F118)</f>
        <v>#N/A</v>
      </c>
      <c r="G118" s="54" t="e">
        <f>HOUR('Summary daily'!G118)</f>
        <v>#N/A</v>
      </c>
      <c r="H118" s="54" t="e">
        <f>HOUR('Summary daily'!H118)</f>
        <v>#N/A</v>
      </c>
      <c r="I118" s="54" t="e">
        <f>HOUR('Summary daily'!I118)</f>
        <v>#N/A</v>
      </c>
      <c r="J118" s="54" t="e">
        <f>HOUR('Summary daily'!J118)</f>
        <v>#N/A</v>
      </c>
      <c r="K118" s="54" t="e">
        <f>HOUR('Summary daily'!K118)</f>
        <v>#N/A</v>
      </c>
      <c r="L118" s="54" t="e">
        <f>HOUR('Summary daily'!L118)</f>
        <v>#N/A</v>
      </c>
    </row>
  </sheetData>
  <autoFilter ref="A6:E118"/>
  <conditionalFormatting sqref="F7:L118">
    <cfRule type="cellIs" dxfId="35" priority="8" operator="lessThan">
      <formula>5</formula>
    </cfRule>
  </conditionalFormatting>
  <conditionalFormatting sqref="B43">
    <cfRule type="duplicateValues" dxfId="34" priority="7"/>
  </conditionalFormatting>
  <conditionalFormatting sqref="B44">
    <cfRule type="duplicateValues" dxfId="33" priority="6"/>
  </conditionalFormatting>
  <conditionalFormatting sqref="B71:B72">
    <cfRule type="duplicateValues" dxfId="29" priority="2"/>
  </conditionalFormatting>
  <conditionalFormatting sqref="B115">
    <cfRule type="duplicateValues" dxfId="28" priority="1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5:AS118"/>
  <sheetViews>
    <sheetView workbookViewId="0">
      <pane xSplit="5" ySplit="6" topLeftCell="F7" activePane="bottomRight" state="frozen"/>
      <selection activeCell="H26" sqref="H26"/>
      <selection pane="topRight" activeCell="H26" sqref="H26"/>
      <selection pane="bottomLeft" activeCell="H26" sqref="H26"/>
      <selection pane="bottomRight" activeCell="AT1" sqref="AT1:GC1048576"/>
    </sheetView>
  </sheetViews>
  <sheetFormatPr defaultRowHeight="15" x14ac:dyDescent="0.25"/>
  <cols>
    <col min="1" max="1" width="4.7109375" style="2" customWidth="1"/>
    <col min="2" max="2" width="6" style="2" customWidth="1"/>
    <col min="3" max="3" width="26.42578125" style="8" customWidth="1"/>
    <col min="4" max="4" width="8.85546875" style="2" customWidth="1"/>
    <col min="5" max="5" width="11.5703125" style="9" customWidth="1"/>
    <col min="6" max="6" width="7.7109375" style="31" customWidth="1"/>
    <col min="7" max="40" width="7.85546875" style="31" customWidth="1"/>
    <col min="41" max="45" width="7.85546875" style="67" customWidth="1"/>
    <col min="46" max="16384" width="9.140625" style="2"/>
  </cols>
  <sheetData>
    <row r="5" spans="1:45" s="21" customFormat="1" x14ac:dyDescent="0.25">
      <c r="C5" s="22"/>
      <c r="F5" s="64">
        <v>43647</v>
      </c>
      <c r="G5" s="64"/>
      <c r="H5" s="64"/>
      <c r="I5" s="64"/>
      <c r="J5" s="64"/>
      <c r="K5" s="64">
        <v>43648</v>
      </c>
      <c r="L5" s="64"/>
      <c r="M5" s="64"/>
      <c r="N5" s="64"/>
      <c r="O5" s="64"/>
      <c r="P5" s="64">
        <v>43649</v>
      </c>
      <c r="Q5" s="64"/>
      <c r="R5" s="64"/>
      <c r="S5" s="64"/>
      <c r="T5" s="64"/>
      <c r="U5" s="64">
        <v>43650</v>
      </c>
      <c r="V5" s="64"/>
      <c r="W5" s="64"/>
      <c r="X5" s="64"/>
      <c r="Y5" s="64"/>
      <c r="Z5" s="64">
        <v>43651</v>
      </c>
      <c r="AA5" s="64"/>
      <c r="AB5" s="64"/>
      <c r="AC5" s="64"/>
      <c r="AD5" s="64"/>
      <c r="AE5" s="64">
        <v>43652</v>
      </c>
      <c r="AF5" s="64"/>
      <c r="AG5" s="64"/>
      <c r="AH5" s="64"/>
      <c r="AI5" s="64"/>
      <c r="AJ5" s="64">
        <v>43653</v>
      </c>
      <c r="AK5" s="64"/>
      <c r="AL5" s="64"/>
      <c r="AM5" s="64"/>
      <c r="AN5" s="64"/>
      <c r="AO5" s="65"/>
      <c r="AP5" s="65"/>
      <c r="AQ5" s="65"/>
      <c r="AR5" s="65"/>
      <c r="AS5" s="65"/>
    </row>
    <row r="6" spans="1:45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50" t="s">
        <v>123</v>
      </c>
      <c r="G6" s="36" t="s">
        <v>124</v>
      </c>
      <c r="H6" s="34" t="s">
        <v>125</v>
      </c>
      <c r="I6" s="51" t="s">
        <v>126</v>
      </c>
      <c r="J6" s="76" t="s">
        <v>140</v>
      </c>
      <c r="K6" s="50" t="s">
        <v>123</v>
      </c>
      <c r="L6" s="36" t="s">
        <v>124</v>
      </c>
      <c r="M6" s="34" t="s">
        <v>125</v>
      </c>
      <c r="N6" s="51" t="s">
        <v>126</v>
      </c>
      <c r="O6" s="76" t="s">
        <v>140</v>
      </c>
      <c r="P6" s="50" t="s">
        <v>123</v>
      </c>
      <c r="Q6" s="36" t="s">
        <v>124</v>
      </c>
      <c r="R6" s="34" t="s">
        <v>125</v>
      </c>
      <c r="S6" s="51" t="s">
        <v>126</v>
      </c>
      <c r="T6" s="76" t="s">
        <v>140</v>
      </c>
      <c r="U6" s="50" t="s">
        <v>123</v>
      </c>
      <c r="V6" s="36" t="s">
        <v>124</v>
      </c>
      <c r="W6" s="34" t="s">
        <v>125</v>
      </c>
      <c r="X6" s="51" t="s">
        <v>126</v>
      </c>
      <c r="Y6" s="76" t="s">
        <v>140</v>
      </c>
      <c r="Z6" s="50" t="s">
        <v>123</v>
      </c>
      <c r="AA6" s="36" t="s">
        <v>124</v>
      </c>
      <c r="AB6" s="34" t="s">
        <v>125</v>
      </c>
      <c r="AC6" s="51" t="s">
        <v>126</v>
      </c>
      <c r="AD6" s="76" t="s">
        <v>140</v>
      </c>
      <c r="AE6" s="50" t="s">
        <v>123</v>
      </c>
      <c r="AF6" s="36" t="s">
        <v>124</v>
      </c>
      <c r="AG6" s="34" t="s">
        <v>125</v>
      </c>
      <c r="AH6" s="51" t="s">
        <v>126</v>
      </c>
      <c r="AI6" s="76" t="s">
        <v>140</v>
      </c>
      <c r="AJ6" s="50" t="s">
        <v>123</v>
      </c>
      <c r="AK6" s="36" t="s">
        <v>124</v>
      </c>
      <c r="AL6" s="34" t="s">
        <v>125</v>
      </c>
      <c r="AM6" s="51" t="s">
        <v>126</v>
      </c>
      <c r="AN6" s="76" t="s">
        <v>140</v>
      </c>
      <c r="AO6" s="28"/>
      <c r="AP6" s="28"/>
      <c r="AQ6" s="28"/>
      <c r="AR6" s="28"/>
      <c r="AS6" s="28"/>
    </row>
    <row r="7" spans="1:45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41">
        <f>VLOOKUP('holiday summary'!B7,'July 01'!$B$7:$Q$134,13,FALSE)</f>
        <v>0</v>
      </c>
      <c r="G7" s="43">
        <f>VLOOKUP('holiday summary'!B7,'July 01'!$B$7:$Q$134,14,FALSE)</f>
        <v>0</v>
      </c>
      <c r="H7" s="42">
        <f>VLOOKUP('holiday summary'!B7,'July 01'!$B$7:$Q$134,15,FALSE)</f>
        <v>0</v>
      </c>
      <c r="I7" s="44">
        <f>VLOOKUP('holiday summary'!B7,'July 01'!$B$7:$Q$134,16,FALSE)</f>
        <v>0</v>
      </c>
      <c r="J7" s="44">
        <f>VLOOKUP('holiday summary'!B7,'July 01'!$B$7:$R$134,17,FALSE)</f>
        <v>0</v>
      </c>
      <c r="K7" s="41">
        <f>VLOOKUP('holiday summary'!B7,'July 02'!$B$7:$Q$135,13,FALSE)</f>
        <v>0</v>
      </c>
      <c r="L7" s="43">
        <f>VLOOKUP('holiday summary'!B7,'July 02'!$B$7:$Q$135,14,FALSE)</f>
        <v>0</v>
      </c>
      <c r="M7" s="42">
        <f>VLOOKUP('holiday summary'!B7,'July 02'!$B$7:$Q$135,15,FALSE)</f>
        <v>0</v>
      </c>
      <c r="N7" s="44">
        <f>VLOOKUP('holiday summary'!B7,'July 02'!$B$7:$Q$135,16,FALSE)</f>
        <v>0</v>
      </c>
      <c r="O7" s="44">
        <f>VLOOKUP('holiday summary'!B7,'July 02'!$B$7:$R$135,17,FALSE)</f>
        <v>0</v>
      </c>
      <c r="P7" s="41">
        <f>VLOOKUP('holiday summary'!B7,'July 03'!$B$7:$Q$135,13,FALSE)</f>
        <v>0</v>
      </c>
      <c r="Q7" s="43">
        <f>VLOOKUP('holiday summary'!B7,'July 03'!$B$7:$Q$135,14,FALSE)</f>
        <v>0</v>
      </c>
      <c r="R7" s="42">
        <f>VLOOKUP('holiday summary'!B7,'July 03'!$B$7:$Q$135,15,FALSE)</f>
        <v>0</v>
      </c>
      <c r="S7" s="44">
        <f>VLOOKUP('holiday summary'!B7,'July 03'!$B$7:$Q$135,16,FALSE)</f>
        <v>0</v>
      </c>
      <c r="T7" s="44">
        <f>VLOOKUP('holiday summary'!B7,'July 03'!$B$7:$R$135,17,FALSE)</f>
        <v>0</v>
      </c>
      <c r="U7" s="41">
        <f>VLOOKUP('holiday summary'!B7,'July 04'!$B$7:$Q$135,13,FALSE)</f>
        <v>0</v>
      </c>
      <c r="V7" s="43">
        <f>VLOOKUP('holiday summary'!B7,'July 04'!$B$7:$Q$135,14,FALSE)</f>
        <v>0</v>
      </c>
      <c r="W7" s="42">
        <f>VLOOKUP('holiday summary'!B7,'July 04'!$B$7:$Q$135,15,FALSE)</f>
        <v>0</v>
      </c>
      <c r="X7" s="44">
        <f>VLOOKUP('holiday summary'!B7,'July 05'!$B$7:$Q$135,16,FALSE)</f>
        <v>0</v>
      </c>
      <c r="Y7" s="44">
        <f>VLOOKUP('holiday summary'!B7,'July 04'!$B$7:$R$135,17,FALSE)</f>
        <v>0</v>
      </c>
      <c r="Z7" s="41">
        <f>VLOOKUP('holiday summary'!B7,'July 05'!$B$7:$Q$135,13,FALSE)</f>
        <v>0</v>
      </c>
      <c r="AA7" s="43">
        <f>VLOOKUP('holiday summary'!B7,'July 05'!$B$7:$Q$135,14,FALSE)</f>
        <v>0</v>
      </c>
      <c r="AB7" s="42">
        <f>VLOOKUP('holiday summary'!B7,'July 05'!$B$7:$Q$135,15,FALSE)</f>
        <v>0</v>
      </c>
      <c r="AC7" s="44">
        <f>VLOOKUP('holiday summary'!B7,'July 05'!$B$7:$Q$135,16,FALSE)</f>
        <v>0</v>
      </c>
      <c r="AD7" s="44">
        <f>VLOOKUP('holiday summary'!B7,'July 05'!$B$7:$R$135,17,FALSE)</f>
        <v>0</v>
      </c>
      <c r="AE7" s="41">
        <f>VLOOKUP('holiday summary'!B7,'July 06'!$B$7:$Q$135,13,FALSE)</f>
        <v>0</v>
      </c>
      <c r="AF7" s="43">
        <f>VLOOKUP('holiday summary'!B7,'July 06'!$B$7:$Q$135,14,FALSE)</f>
        <v>0</v>
      </c>
      <c r="AG7" s="42">
        <f>VLOOKUP('holiday summary'!B7,'July 06'!$B$7:$Q$135,15,FALSE)</f>
        <v>0</v>
      </c>
      <c r="AH7" s="44">
        <f>VLOOKUP('holiday summary'!B7,'July 06'!$B$7:$Q$135,16,FALSE)</f>
        <v>0</v>
      </c>
      <c r="AI7" s="44">
        <f>VLOOKUP('holiday summary'!B7,'July 06'!$B$7:$R$135,17,FALSE)</f>
        <v>0</v>
      </c>
      <c r="AJ7" s="41">
        <f>VLOOKUP('holiday summary'!B7,'July 07'!$B$7:$Q$138,13,FALSE)</f>
        <v>0</v>
      </c>
      <c r="AK7" s="43">
        <f>VLOOKUP('holiday summary'!B7,'July 07'!$B$7:$Q$138,14,FALSE)</f>
        <v>0</v>
      </c>
      <c r="AL7" s="42">
        <f>VLOOKUP('holiday summary'!B7,'July 07'!$B$7:$Q$138,15,FALSE)</f>
        <v>0</v>
      </c>
      <c r="AM7" s="44">
        <f>VLOOKUP('holiday summary'!B7,'July 07'!$B$7:$Q$138,16,FALSE)</f>
        <v>0</v>
      </c>
      <c r="AN7" s="44">
        <f>VLOOKUP('holiday summary'!B7,'July 07'!$B$7:$R$138,17,FALSE)</f>
        <v>0</v>
      </c>
      <c r="AO7" s="63">
        <f>F7+K7+P7+U7+Z7+AE7+AJ7</f>
        <v>0</v>
      </c>
      <c r="AP7" s="63">
        <f>G7+L7+Q7+V7+AA7+AF7+AK7</f>
        <v>0</v>
      </c>
      <c r="AQ7" s="63">
        <f>H7+M7+R7+W7+AB7+AG7+AL7</f>
        <v>0</v>
      </c>
      <c r="AR7" s="63">
        <f>I7+N7+S7+X7+AC7+AH7+AM7</f>
        <v>0</v>
      </c>
      <c r="AS7" s="63">
        <f>J7+O7+T7+Y7+AD7+AI7+AN7</f>
        <v>0</v>
      </c>
    </row>
    <row r="8" spans="1:45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41">
        <f>VLOOKUP('holiday summary'!B8,'July 01'!$B$7:$Q$134,13,FALSE)</f>
        <v>0</v>
      </c>
      <c r="G8" s="43">
        <f>VLOOKUP('holiday summary'!B8,'July 01'!$B$7:$Q$134,14,FALSE)</f>
        <v>0</v>
      </c>
      <c r="H8" s="42">
        <f>VLOOKUP('holiday summary'!B8,'July 01'!$B$7:$Q$134,15,FALSE)</f>
        <v>0</v>
      </c>
      <c r="I8" s="44">
        <f>VLOOKUP('holiday summary'!B8,'July 01'!$B$7:$Q$134,16,FALSE)</f>
        <v>0</v>
      </c>
      <c r="J8" s="44">
        <f>VLOOKUP('holiday summary'!B8,'July 01'!$B$7:$R$134,17,FALSE)</f>
        <v>0</v>
      </c>
      <c r="K8" s="41">
        <f>VLOOKUP('holiday summary'!B8,'July 02'!$B$7:$Q$135,13,FALSE)</f>
        <v>0</v>
      </c>
      <c r="L8" s="43">
        <f>VLOOKUP('holiday summary'!B8,'July 02'!$B$7:$Q$135,14,FALSE)</f>
        <v>0</v>
      </c>
      <c r="M8" s="42">
        <f>VLOOKUP('holiday summary'!B8,'July 02'!$B$7:$Q$135,15,FALSE)</f>
        <v>0</v>
      </c>
      <c r="N8" s="44">
        <f>VLOOKUP('holiday summary'!B8,'July 02'!$B$7:$Q$135,16,FALSE)</f>
        <v>0</v>
      </c>
      <c r="O8" s="44">
        <f>VLOOKUP('holiday summary'!B8,'July 02'!$B$7:$R$135,17,FALSE)</f>
        <v>0</v>
      </c>
      <c r="P8" s="41">
        <f>VLOOKUP('holiday summary'!B8,'July 03'!$B$7:$Q$135,13,FALSE)</f>
        <v>0</v>
      </c>
      <c r="Q8" s="43">
        <f>VLOOKUP('holiday summary'!B8,'July 03'!$B$7:$Q$135,14,FALSE)</f>
        <v>0</v>
      </c>
      <c r="R8" s="42">
        <f>VLOOKUP('holiday summary'!B8,'July 03'!$B$7:$Q$135,15,FALSE)</f>
        <v>0</v>
      </c>
      <c r="S8" s="44">
        <f>VLOOKUP('holiday summary'!B8,'July 03'!$B$7:$Q$135,16,FALSE)</f>
        <v>0</v>
      </c>
      <c r="T8" s="44">
        <f>VLOOKUP('holiday summary'!B8,'July 03'!$B$7:$R$135,17,FALSE)</f>
        <v>0</v>
      </c>
      <c r="U8" s="41">
        <f>VLOOKUP('holiday summary'!B8,'July 04'!$B$7:$Q$135,13,FALSE)</f>
        <v>0</v>
      </c>
      <c r="V8" s="43">
        <f>VLOOKUP('holiday summary'!B8,'July 04'!$B$7:$Q$135,14,FALSE)</f>
        <v>0</v>
      </c>
      <c r="W8" s="42">
        <f>VLOOKUP('holiday summary'!B8,'July 04'!$B$7:$Q$135,15,FALSE)</f>
        <v>0</v>
      </c>
      <c r="X8" s="44">
        <f>VLOOKUP('holiday summary'!B8,'July 04'!$B$7:$Q$135,16,FALSE)</f>
        <v>0</v>
      </c>
      <c r="Y8" s="44">
        <f>VLOOKUP('holiday summary'!B8,'July 04'!$B$7:$R$135,17,FALSE)</f>
        <v>0</v>
      </c>
      <c r="Z8" s="41">
        <f>VLOOKUP('holiday summary'!B8,'July 05'!$B$7:$Q$135,13,FALSE)</f>
        <v>0</v>
      </c>
      <c r="AA8" s="43">
        <f>VLOOKUP('holiday summary'!B8,'July 05'!$B$7:$Q$135,14,FALSE)</f>
        <v>0</v>
      </c>
      <c r="AB8" s="42">
        <f>VLOOKUP('holiday summary'!B8,'July 05'!$B$7:$Q$135,15,FALSE)</f>
        <v>1</v>
      </c>
      <c r="AC8" s="44">
        <f>VLOOKUP('holiday summary'!B8,'July 05'!$B$7:$Q$135,16,FALSE)</f>
        <v>0</v>
      </c>
      <c r="AD8" s="44">
        <f>VLOOKUP('holiday summary'!B8,'July 05'!$B$7:$R$135,17,FALSE)</f>
        <v>0</v>
      </c>
      <c r="AE8" s="41">
        <f>VLOOKUP('holiday summary'!B8,'July 06'!$B$7:$Q$135,13,FALSE)</f>
        <v>0</v>
      </c>
      <c r="AF8" s="43">
        <f>VLOOKUP('holiday summary'!B8,'July 06'!$B$7:$Q$135,14,FALSE)</f>
        <v>0</v>
      </c>
      <c r="AG8" s="42">
        <f>VLOOKUP('holiday summary'!B8,'July 06'!$B$7:$Q$135,15,FALSE)</f>
        <v>1</v>
      </c>
      <c r="AH8" s="44">
        <f>VLOOKUP('holiday summary'!B8,'July 06'!$B$7:$Q$135,16,FALSE)</f>
        <v>0</v>
      </c>
      <c r="AI8" s="44">
        <f>VLOOKUP('holiday summary'!B8,'July 06'!$B$7:$R$135,17,FALSE)</f>
        <v>0</v>
      </c>
      <c r="AJ8" s="41">
        <f>VLOOKUP('holiday summary'!B8,'July 07'!$B$7:$Q$138,13,FALSE)</f>
        <v>0</v>
      </c>
      <c r="AK8" s="43">
        <f>VLOOKUP('holiday summary'!B8,'July 07'!$B$7:$Q$138,14,FALSE)</f>
        <v>0</v>
      </c>
      <c r="AL8" s="42">
        <f>VLOOKUP('holiday summary'!B8,'July 07'!$B$7:$Q$138,15,FALSE)</f>
        <v>0</v>
      </c>
      <c r="AM8" s="44">
        <f>VLOOKUP('holiday summary'!B8,'July 07'!$B$7:$Q$138,16,FALSE)</f>
        <v>1</v>
      </c>
      <c r="AN8" s="44">
        <f>VLOOKUP('holiday summary'!B8,'July 07'!$B$7:$R$138,17,FALSE)</f>
        <v>0</v>
      </c>
      <c r="AO8" s="63">
        <f t="shared" ref="AO8:AO37" si="0">F8+K8+P8+U8+Z8+AE8+AJ8</f>
        <v>0</v>
      </c>
      <c r="AP8" s="63">
        <f t="shared" ref="AP8:AP37" si="1">G8+L8+Q8+V8+AA8+AF8+AK8</f>
        <v>0</v>
      </c>
      <c r="AQ8" s="63">
        <f t="shared" ref="AQ8:AQ37" si="2">H8+M8+R8+W8+AB8+AG8+AL8</f>
        <v>2</v>
      </c>
      <c r="AR8" s="63">
        <f t="shared" ref="AR8:AR37" si="3">I8+N8+S8+X8+AC8+AH8+AM8</f>
        <v>1</v>
      </c>
      <c r="AS8" s="63">
        <f t="shared" ref="AS8:AS73" si="4">J8+O8+T8+Y8+AD8+AI8+AN8</f>
        <v>0</v>
      </c>
    </row>
    <row r="9" spans="1:45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41">
        <f>VLOOKUP('holiday summary'!B9,'July 01'!$B$7:$Q$134,13,FALSE)</f>
        <v>0</v>
      </c>
      <c r="G9" s="43">
        <f>VLOOKUP('holiday summary'!B9,'July 01'!$B$7:$Q$134,14,FALSE)</f>
        <v>0</v>
      </c>
      <c r="H9" s="42">
        <f>VLOOKUP('holiday summary'!B9,'July 01'!$B$7:$Q$134,15,FALSE)</f>
        <v>0</v>
      </c>
      <c r="I9" s="44">
        <f>VLOOKUP('holiday summary'!B9,'July 01'!$B$7:$Q$134,16,FALSE)</f>
        <v>0</v>
      </c>
      <c r="J9" s="44">
        <f>VLOOKUP('holiday summary'!B9,'July 01'!$B$7:$R$134,17,FALSE)</f>
        <v>0</v>
      </c>
      <c r="K9" s="41">
        <f>VLOOKUP('holiday summary'!B9,'July 02'!$B$7:$Q$135,13,FALSE)</f>
        <v>0</v>
      </c>
      <c r="L9" s="43">
        <f>VLOOKUP('holiday summary'!B9,'July 02'!$B$7:$Q$135,14,FALSE)</f>
        <v>0</v>
      </c>
      <c r="M9" s="42">
        <f>VLOOKUP('holiday summary'!B9,'July 02'!$B$7:$Q$135,15,FALSE)</f>
        <v>0</v>
      </c>
      <c r="N9" s="44">
        <f>VLOOKUP('holiday summary'!B9,'July 02'!$B$7:$Q$135,16,FALSE)</f>
        <v>0</v>
      </c>
      <c r="O9" s="44">
        <f>VLOOKUP('holiday summary'!B9,'July 02'!$B$7:$R$135,17,FALSE)</f>
        <v>0</v>
      </c>
      <c r="P9" s="41">
        <f>VLOOKUP('holiday summary'!B9,'July 03'!$B$7:$Q$135,13,FALSE)</f>
        <v>0</v>
      </c>
      <c r="Q9" s="43">
        <f>VLOOKUP('holiday summary'!B9,'July 03'!$B$7:$Q$135,14,FALSE)</f>
        <v>0</v>
      </c>
      <c r="R9" s="42">
        <f>VLOOKUP('holiday summary'!B9,'July 03'!$B$7:$Q$135,15,FALSE)</f>
        <v>0</v>
      </c>
      <c r="S9" s="44">
        <f>VLOOKUP('holiday summary'!B9,'July 03'!$B$7:$Q$135,16,FALSE)</f>
        <v>1</v>
      </c>
      <c r="T9" s="44">
        <f>VLOOKUP('holiday summary'!B9,'July 03'!$B$7:$R$135,17,FALSE)</f>
        <v>0</v>
      </c>
      <c r="U9" s="41">
        <f>VLOOKUP('holiday summary'!B9,'July 04'!$B$7:$Q$135,13,FALSE)</f>
        <v>0</v>
      </c>
      <c r="V9" s="43">
        <f>VLOOKUP('holiday summary'!B9,'July 04'!$B$7:$Q$135,14,FALSE)</f>
        <v>0</v>
      </c>
      <c r="W9" s="42">
        <f>VLOOKUP('holiday summary'!B9,'July 04'!$B$7:$Q$135,15,FALSE)</f>
        <v>0</v>
      </c>
      <c r="X9" s="44">
        <f>VLOOKUP('holiday summary'!B9,'July 04'!$B$7:$Q$135,16,FALSE)</f>
        <v>0</v>
      </c>
      <c r="Y9" s="44">
        <f>VLOOKUP('holiday summary'!B9,'July 04'!$B$7:$R$135,17,FALSE)</f>
        <v>0</v>
      </c>
      <c r="Z9" s="41">
        <f>VLOOKUP('holiday summary'!B9,'July 05'!$B$7:$Q$135,13,FALSE)</f>
        <v>0</v>
      </c>
      <c r="AA9" s="43">
        <f>VLOOKUP('holiday summary'!B9,'July 05'!$B$7:$Q$135,14,FALSE)</f>
        <v>0</v>
      </c>
      <c r="AB9" s="42">
        <f>VLOOKUP('holiday summary'!B9,'July 05'!$B$7:$Q$135,15,FALSE)</f>
        <v>0</v>
      </c>
      <c r="AC9" s="44">
        <f>VLOOKUP('holiday summary'!B9,'July 05'!$B$7:$Q$135,16,FALSE)</f>
        <v>0</v>
      </c>
      <c r="AD9" s="44">
        <f>VLOOKUP('holiday summary'!B9,'July 05'!$B$7:$R$135,17,FALSE)</f>
        <v>0</v>
      </c>
      <c r="AE9" s="41">
        <f>VLOOKUP('holiday summary'!B9,'July 06'!$B$7:$Q$135,13,FALSE)</f>
        <v>0</v>
      </c>
      <c r="AF9" s="43">
        <f>VLOOKUP('holiday summary'!B9,'July 06'!$B$7:$Q$135,14,FALSE)</f>
        <v>0</v>
      </c>
      <c r="AG9" s="42">
        <f>VLOOKUP('holiday summary'!B9,'July 06'!$B$7:$Q$135,15,FALSE)</f>
        <v>0</v>
      </c>
      <c r="AH9" s="44">
        <f>VLOOKUP('holiday summary'!B9,'July 06'!$B$7:$Q$135,16,FALSE)</f>
        <v>0</v>
      </c>
      <c r="AI9" s="44">
        <f>VLOOKUP('holiday summary'!B9,'July 06'!$B$7:$R$135,17,FALSE)</f>
        <v>0</v>
      </c>
      <c r="AJ9" s="41">
        <f>VLOOKUP('holiday summary'!B9,'July 07'!$B$7:$Q$138,13,FALSE)</f>
        <v>0</v>
      </c>
      <c r="AK9" s="43">
        <f>VLOOKUP('holiday summary'!B9,'July 07'!$B$7:$Q$138,14,FALSE)</f>
        <v>0</v>
      </c>
      <c r="AL9" s="42">
        <f>VLOOKUP('holiday summary'!B9,'July 07'!$B$7:$Q$138,15,FALSE)</f>
        <v>0</v>
      </c>
      <c r="AM9" s="44">
        <f>VLOOKUP('holiday summary'!B9,'July 07'!$B$7:$Q$138,16,FALSE)</f>
        <v>0</v>
      </c>
      <c r="AN9" s="44">
        <f>VLOOKUP('holiday summary'!B9,'July 07'!$B$7:$R$138,17,FALSE)</f>
        <v>0</v>
      </c>
      <c r="AO9" s="63">
        <f t="shared" si="0"/>
        <v>0</v>
      </c>
      <c r="AP9" s="63">
        <f t="shared" si="1"/>
        <v>0</v>
      </c>
      <c r="AQ9" s="63">
        <f t="shared" si="2"/>
        <v>0</v>
      </c>
      <c r="AR9" s="63">
        <f t="shared" si="3"/>
        <v>1</v>
      </c>
      <c r="AS9" s="63">
        <f t="shared" si="4"/>
        <v>0</v>
      </c>
    </row>
    <row r="10" spans="1:45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41">
        <f>VLOOKUP('holiday summary'!B10,'July 01'!$B$7:$Q$134,13,FALSE)</f>
        <v>0</v>
      </c>
      <c r="G10" s="43">
        <f>VLOOKUP('holiday summary'!B10,'July 01'!$B$7:$Q$134,14,FALSE)</f>
        <v>0</v>
      </c>
      <c r="H10" s="42">
        <f>VLOOKUP('holiday summary'!B10,'July 01'!$B$7:$Q$134,15,FALSE)</f>
        <v>0</v>
      </c>
      <c r="I10" s="44">
        <f>VLOOKUP('holiday summary'!B10,'July 01'!$B$7:$Q$134,16,FALSE)</f>
        <v>0</v>
      </c>
      <c r="J10" s="44">
        <f>VLOOKUP('holiday summary'!B10,'July 01'!$B$7:$R$134,17,FALSE)</f>
        <v>0</v>
      </c>
      <c r="K10" s="41">
        <f>VLOOKUP('holiday summary'!B10,'July 02'!$B$7:$Q$135,13,FALSE)</f>
        <v>0</v>
      </c>
      <c r="L10" s="43">
        <f>VLOOKUP('holiday summary'!B10,'July 02'!$B$7:$Q$135,14,FALSE)</f>
        <v>0</v>
      </c>
      <c r="M10" s="42">
        <f>VLOOKUP('holiday summary'!B10,'July 02'!$B$7:$Q$135,15,FALSE)</f>
        <v>0</v>
      </c>
      <c r="N10" s="44">
        <f>VLOOKUP('holiday summary'!B10,'July 02'!$B$7:$Q$135,16,FALSE)</f>
        <v>0</v>
      </c>
      <c r="O10" s="44">
        <f>VLOOKUP('holiday summary'!B10,'July 02'!$B$7:$R$135,17,FALSE)</f>
        <v>0</v>
      </c>
      <c r="P10" s="41">
        <f>VLOOKUP('holiday summary'!B10,'July 03'!$B$7:$Q$135,13,FALSE)</f>
        <v>0</v>
      </c>
      <c r="Q10" s="43">
        <f>VLOOKUP('holiday summary'!B10,'July 03'!$B$7:$Q$135,14,FALSE)</f>
        <v>0</v>
      </c>
      <c r="R10" s="42">
        <f>VLOOKUP('holiday summary'!B10,'July 03'!$B$7:$Q$135,15,FALSE)</f>
        <v>0</v>
      </c>
      <c r="S10" s="44">
        <f>VLOOKUP('holiday summary'!B10,'July 03'!$B$7:$Q$135,16,FALSE)</f>
        <v>0</v>
      </c>
      <c r="T10" s="44">
        <f>VLOOKUP('holiday summary'!B10,'July 03'!$B$7:$R$135,17,FALSE)</f>
        <v>0</v>
      </c>
      <c r="U10" s="41">
        <f>VLOOKUP('holiday summary'!B10,'July 04'!$B$7:$Q$135,13,FALSE)</f>
        <v>0</v>
      </c>
      <c r="V10" s="43">
        <f>VLOOKUP('holiday summary'!B10,'July 04'!$B$7:$Q$135,14,FALSE)</f>
        <v>0</v>
      </c>
      <c r="W10" s="42">
        <f>VLOOKUP('holiday summary'!B10,'July 04'!$B$7:$Q$135,15,FALSE)</f>
        <v>0</v>
      </c>
      <c r="X10" s="44">
        <f>VLOOKUP('holiday summary'!B10,'July 04'!$B$7:$Q$135,16,FALSE)</f>
        <v>0</v>
      </c>
      <c r="Y10" s="44">
        <f>VLOOKUP('holiday summary'!B10,'July 04'!$B$7:$R$135,17,FALSE)</f>
        <v>0</v>
      </c>
      <c r="Z10" s="41">
        <f>VLOOKUP('holiday summary'!B10,'July 05'!$B$7:$Q$135,13,FALSE)</f>
        <v>0</v>
      </c>
      <c r="AA10" s="43">
        <f>VLOOKUP('holiday summary'!B10,'July 05'!$B$7:$Q$135,14,FALSE)</f>
        <v>0</v>
      </c>
      <c r="AB10" s="42">
        <f>VLOOKUP('holiday summary'!B10,'July 05'!$B$7:$Q$135,15,FALSE)</f>
        <v>0</v>
      </c>
      <c r="AC10" s="44">
        <f>VLOOKUP('holiday summary'!B10,'July 05'!$B$7:$Q$135,16,FALSE)</f>
        <v>0</v>
      </c>
      <c r="AD10" s="44">
        <f>VLOOKUP('holiday summary'!B10,'July 05'!$B$7:$R$135,17,FALSE)</f>
        <v>0</v>
      </c>
      <c r="AE10" s="41">
        <f>VLOOKUP('holiday summary'!B10,'July 06'!$B$7:$Q$135,13,FALSE)</f>
        <v>0</v>
      </c>
      <c r="AF10" s="43">
        <f>VLOOKUP('holiday summary'!B10,'July 06'!$B$7:$Q$135,14,FALSE)</f>
        <v>0</v>
      </c>
      <c r="AG10" s="42">
        <f>VLOOKUP('holiday summary'!B10,'July 06'!$B$7:$Q$135,15,FALSE)</f>
        <v>0</v>
      </c>
      <c r="AH10" s="44">
        <f>VLOOKUP('holiday summary'!B10,'July 06'!$B$7:$Q$135,16,FALSE)</f>
        <v>1</v>
      </c>
      <c r="AI10" s="44">
        <f>VLOOKUP('holiday summary'!B10,'July 06'!$B$7:$R$135,17,FALSE)</f>
        <v>0</v>
      </c>
      <c r="AJ10" s="41">
        <f>VLOOKUP('holiday summary'!B10,'July 07'!$B$7:$Q$138,13,FALSE)</f>
        <v>0</v>
      </c>
      <c r="AK10" s="43">
        <f>VLOOKUP('holiday summary'!B10,'July 07'!$B$7:$Q$138,14,FALSE)</f>
        <v>0</v>
      </c>
      <c r="AL10" s="42">
        <f>VLOOKUP('holiday summary'!B10,'July 07'!$B$7:$Q$138,15,FALSE)</f>
        <v>0</v>
      </c>
      <c r="AM10" s="44">
        <f>VLOOKUP('holiday summary'!B10,'July 07'!$B$7:$Q$138,16,FALSE)</f>
        <v>0</v>
      </c>
      <c r="AN10" s="44">
        <f>VLOOKUP('holiday summary'!B10,'July 07'!$B$7:$R$138,17,FALSE)</f>
        <v>0</v>
      </c>
      <c r="AO10" s="63">
        <f t="shared" si="0"/>
        <v>0</v>
      </c>
      <c r="AP10" s="63">
        <f t="shared" si="1"/>
        <v>0</v>
      </c>
      <c r="AQ10" s="63">
        <f t="shared" si="2"/>
        <v>0</v>
      </c>
      <c r="AR10" s="63">
        <f t="shared" si="3"/>
        <v>1</v>
      </c>
      <c r="AS10" s="63">
        <f t="shared" si="4"/>
        <v>0</v>
      </c>
    </row>
    <row r="11" spans="1:45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41">
        <f>VLOOKUP('holiday summary'!B11,'July 01'!$B$7:$Q$134,13,FALSE)</f>
        <v>0</v>
      </c>
      <c r="G11" s="43">
        <f>VLOOKUP('holiday summary'!B11,'July 01'!$B$7:$Q$134,14,FALSE)</f>
        <v>0</v>
      </c>
      <c r="H11" s="42">
        <f>VLOOKUP('holiday summary'!B11,'July 01'!$B$7:$Q$134,15,FALSE)</f>
        <v>0</v>
      </c>
      <c r="I11" s="44">
        <f>VLOOKUP('holiday summary'!B11,'July 01'!$B$7:$Q$134,16,FALSE)</f>
        <v>1</v>
      </c>
      <c r="J11" s="44">
        <f>VLOOKUP('holiday summary'!B11,'July 01'!$B$7:$R$134,17,FALSE)</f>
        <v>0</v>
      </c>
      <c r="K11" s="41">
        <f>VLOOKUP('holiday summary'!B11,'July 02'!$B$7:$Q$135,13,FALSE)</f>
        <v>0</v>
      </c>
      <c r="L11" s="43">
        <f>VLOOKUP('holiday summary'!B11,'July 02'!$B$7:$Q$135,14,FALSE)</f>
        <v>0</v>
      </c>
      <c r="M11" s="42">
        <f>VLOOKUP('holiday summary'!B11,'July 02'!$B$7:$Q$135,15,FALSE)</f>
        <v>0</v>
      </c>
      <c r="N11" s="44">
        <f>VLOOKUP('holiday summary'!B11,'July 02'!$B$7:$Q$135,16,FALSE)</f>
        <v>0</v>
      </c>
      <c r="O11" s="44">
        <f>VLOOKUP('holiday summary'!B11,'July 02'!$B$7:$R$135,17,FALSE)</f>
        <v>0</v>
      </c>
      <c r="P11" s="41">
        <f>VLOOKUP('holiday summary'!B11,'July 03'!$B$7:$Q$135,13,FALSE)</f>
        <v>0</v>
      </c>
      <c r="Q11" s="43">
        <f>VLOOKUP('holiday summary'!B11,'July 03'!$B$7:$Q$135,14,FALSE)</f>
        <v>0</v>
      </c>
      <c r="R11" s="42">
        <f>VLOOKUP('holiday summary'!B11,'July 03'!$B$7:$Q$135,15,FALSE)</f>
        <v>0</v>
      </c>
      <c r="S11" s="44">
        <f>VLOOKUP('holiday summary'!B11,'July 03'!$B$7:$Q$135,16,FALSE)</f>
        <v>0</v>
      </c>
      <c r="T11" s="44">
        <f>VLOOKUP('holiday summary'!B11,'July 03'!$B$7:$R$135,17,FALSE)</f>
        <v>0</v>
      </c>
      <c r="U11" s="41">
        <f>VLOOKUP('holiday summary'!B11,'July 04'!$B$7:$Q$135,13,FALSE)</f>
        <v>0</v>
      </c>
      <c r="V11" s="43">
        <f>VLOOKUP('holiday summary'!B11,'July 04'!$B$7:$Q$135,14,FALSE)</f>
        <v>0</v>
      </c>
      <c r="W11" s="42">
        <f>VLOOKUP('holiday summary'!B11,'July 04'!$B$7:$Q$135,15,FALSE)</f>
        <v>0</v>
      </c>
      <c r="X11" s="44">
        <f>VLOOKUP('holiday summary'!B11,'July 04'!$B$7:$Q$135,16,FALSE)</f>
        <v>0</v>
      </c>
      <c r="Y11" s="44">
        <f>VLOOKUP('holiday summary'!B11,'July 04'!$B$7:$R$135,17,FALSE)</f>
        <v>0</v>
      </c>
      <c r="Z11" s="41">
        <f>VLOOKUP('holiday summary'!B11,'July 05'!$B$7:$Q$135,13,FALSE)</f>
        <v>0</v>
      </c>
      <c r="AA11" s="43">
        <f>VLOOKUP('holiday summary'!B11,'July 05'!$B$7:$Q$135,14,FALSE)</f>
        <v>0</v>
      </c>
      <c r="AB11" s="42">
        <f>VLOOKUP('holiday summary'!B11,'July 05'!$B$7:$Q$135,15,FALSE)</f>
        <v>0</v>
      </c>
      <c r="AC11" s="44">
        <f>VLOOKUP('holiday summary'!B11,'July 05'!$B$7:$Q$135,16,FALSE)</f>
        <v>0</v>
      </c>
      <c r="AD11" s="44">
        <f>VLOOKUP('holiday summary'!B11,'July 05'!$B$7:$R$135,17,FALSE)</f>
        <v>0</v>
      </c>
      <c r="AE11" s="41">
        <f>VLOOKUP('holiday summary'!B11,'July 06'!$B$7:$Q$135,13,FALSE)</f>
        <v>0</v>
      </c>
      <c r="AF11" s="43">
        <f>VLOOKUP('holiday summary'!B11,'July 06'!$B$7:$Q$135,14,FALSE)</f>
        <v>0</v>
      </c>
      <c r="AG11" s="42">
        <f>VLOOKUP('holiday summary'!B11,'July 06'!$B$7:$Q$135,15,FALSE)</f>
        <v>0</v>
      </c>
      <c r="AH11" s="44">
        <f>VLOOKUP('holiday summary'!B11,'July 06'!$B$7:$Q$135,16,FALSE)</f>
        <v>0</v>
      </c>
      <c r="AI11" s="44">
        <f>VLOOKUP('holiday summary'!B11,'July 06'!$B$7:$R$135,17,FALSE)</f>
        <v>0</v>
      </c>
      <c r="AJ11" s="41">
        <f>VLOOKUP('holiday summary'!B11,'July 07'!$B$7:$Q$138,13,FALSE)</f>
        <v>0</v>
      </c>
      <c r="AK11" s="43">
        <f>VLOOKUP('holiday summary'!B11,'July 07'!$B$7:$Q$138,14,FALSE)</f>
        <v>0</v>
      </c>
      <c r="AL11" s="42">
        <f>VLOOKUP('holiday summary'!B11,'July 07'!$B$7:$Q$138,15,FALSE)</f>
        <v>0</v>
      </c>
      <c r="AM11" s="44">
        <f>VLOOKUP('holiday summary'!B11,'July 07'!$B$7:$Q$138,16,FALSE)</f>
        <v>0</v>
      </c>
      <c r="AN11" s="44">
        <f>VLOOKUP('holiday summary'!B11,'July 07'!$B$7:$R$138,17,FALSE)</f>
        <v>0</v>
      </c>
      <c r="AO11" s="63">
        <f t="shared" si="0"/>
        <v>0</v>
      </c>
      <c r="AP11" s="63">
        <f t="shared" si="1"/>
        <v>0</v>
      </c>
      <c r="AQ11" s="63">
        <f t="shared" si="2"/>
        <v>0</v>
      </c>
      <c r="AR11" s="63">
        <f t="shared" si="3"/>
        <v>1</v>
      </c>
      <c r="AS11" s="63">
        <f t="shared" si="4"/>
        <v>0</v>
      </c>
    </row>
    <row r="12" spans="1:45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41">
        <f>VLOOKUP('holiday summary'!B12,'July 01'!$B$7:$Q$134,13,FALSE)</f>
        <v>0</v>
      </c>
      <c r="G12" s="43">
        <f>VLOOKUP('holiday summary'!B12,'July 01'!$B$7:$Q$134,14,FALSE)</f>
        <v>0</v>
      </c>
      <c r="H12" s="42">
        <f>VLOOKUP('holiday summary'!B12,'July 01'!$B$7:$Q$134,15,FALSE)</f>
        <v>0</v>
      </c>
      <c r="I12" s="44">
        <f>VLOOKUP('holiday summary'!B12,'July 01'!$B$7:$Q$134,16,FALSE)</f>
        <v>0</v>
      </c>
      <c r="J12" s="44">
        <f>VLOOKUP('holiday summary'!B12,'July 01'!$B$7:$R$134,17,FALSE)</f>
        <v>0</v>
      </c>
      <c r="K12" s="41">
        <f>VLOOKUP('holiday summary'!B12,'July 02'!$B$7:$Q$135,13,FALSE)</f>
        <v>0</v>
      </c>
      <c r="L12" s="43">
        <f>VLOOKUP('holiday summary'!B12,'July 02'!$B$7:$Q$135,14,FALSE)</f>
        <v>0</v>
      </c>
      <c r="M12" s="42">
        <f>VLOOKUP('holiday summary'!B12,'July 02'!$B$7:$Q$135,15,FALSE)</f>
        <v>0</v>
      </c>
      <c r="N12" s="44">
        <f>VLOOKUP('holiday summary'!B12,'July 02'!$B$7:$Q$135,16,FALSE)</f>
        <v>0</v>
      </c>
      <c r="O12" s="44">
        <f>VLOOKUP('holiday summary'!B12,'July 02'!$B$7:$R$135,17,FALSE)</f>
        <v>0</v>
      </c>
      <c r="P12" s="41">
        <f>VLOOKUP('holiday summary'!B12,'July 03'!$B$7:$Q$135,13,FALSE)</f>
        <v>0</v>
      </c>
      <c r="Q12" s="43">
        <f>VLOOKUP('holiday summary'!B12,'July 03'!$B$7:$Q$135,14,FALSE)</f>
        <v>0</v>
      </c>
      <c r="R12" s="42">
        <f>VLOOKUP('holiday summary'!B12,'July 03'!$B$7:$Q$135,15,FALSE)</f>
        <v>0</v>
      </c>
      <c r="S12" s="44">
        <f>VLOOKUP('holiday summary'!B12,'July 03'!$B$7:$Q$135,16,FALSE)</f>
        <v>0</v>
      </c>
      <c r="T12" s="44">
        <f>VLOOKUP('holiday summary'!B12,'July 03'!$B$7:$R$135,17,FALSE)</f>
        <v>0</v>
      </c>
      <c r="U12" s="41">
        <f>VLOOKUP('holiday summary'!B12,'July 04'!$B$7:$Q$135,13,FALSE)</f>
        <v>0</v>
      </c>
      <c r="V12" s="43">
        <f>VLOOKUP('holiday summary'!B12,'July 04'!$B$7:$Q$135,14,FALSE)</f>
        <v>0</v>
      </c>
      <c r="W12" s="42">
        <f>VLOOKUP('holiday summary'!B12,'July 04'!$B$7:$Q$135,15,FALSE)</f>
        <v>0</v>
      </c>
      <c r="X12" s="44">
        <f>VLOOKUP('holiday summary'!B12,'July 04'!$B$7:$Q$135,16,FALSE)</f>
        <v>0</v>
      </c>
      <c r="Y12" s="44">
        <f>VLOOKUP('holiday summary'!B12,'July 04'!$B$7:$R$135,17,FALSE)</f>
        <v>0</v>
      </c>
      <c r="Z12" s="41">
        <f>VLOOKUP('holiday summary'!B12,'July 05'!$B$7:$Q$135,13,FALSE)</f>
        <v>0</v>
      </c>
      <c r="AA12" s="43">
        <f>VLOOKUP('holiday summary'!B12,'July 05'!$B$7:$Q$135,14,FALSE)</f>
        <v>0</v>
      </c>
      <c r="AB12" s="42">
        <f>VLOOKUP('holiday summary'!B12,'July 05'!$B$7:$Q$135,15,FALSE)</f>
        <v>0</v>
      </c>
      <c r="AC12" s="44">
        <f>VLOOKUP('holiday summary'!B12,'July 05'!$B$7:$Q$135,16,FALSE)</f>
        <v>1</v>
      </c>
      <c r="AD12" s="44">
        <f>VLOOKUP('holiday summary'!B12,'July 05'!$B$7:$R$135,17,FALSE)</f>
        <v>0</v>
      </c>
      <c r="AE12" s="41">
        <f>VLOOKUP('holiday summary'!B12,'July 06'!$B$7:$Q$135,13,FALSE)</f>
        <v>0</v>
      </c>
      <c r="AF12" s="43">
        <f>VLOOKUP('holiday summary'!B12,'July 06'!$B$7:$Q$135,14,FALSE)</f>
        <v>0</v>
      </c>
      <c r="AG12" s="42">
        <f>VLOOKUP('holiday summary'!B12,'July 06'!$B$7:$Q$135,15,FALSE)</f>
        <v>0</v>
      </c>
      <c r="AH12" s="44">
        <f>VLOOKUP('holiday summary'!B12,'July 06'!$B$7:$Q$135,16,FALSE)</f>
        <v>0</v>
      </c>
      <c r="AI12" s="44">
        <f>VLOOKUP('holiday summary'!B12,'July 06'!$B$7:$R$135,17,FALSE)</f>
        <v>0</v>
      </c>
      <c r="AJ12" s="41">
        <f>VLOOKUP('holiday summary'!B12,'July 07'!$B$7:$Q$138,13,FALSE)</f>
        <v>0</v>
      </c>
      <c r="AK12" s="43">
        <f>VLOOKUP('holiday summary'!B12,'July 07'!$B$7:$Q$138,14,FALSE)</f>
        <v>0</v>
      </c>
      <c r="AL12" s="42">
        <f>VLOOKUP('holiday summary'!B12,'July 07'!$B$7:$Q$138,15,FALSE)</f>
        <v>0</v>
      </c>
      <c r="AM12" s="44">
        <f>VLOOKUP('holiday summary'!B12,'July 07'!$B$7:$Q$138,16,FALSE)</f>
        <v>0</v>
      </c>
      <c r="AN12" s="44">
        <f>VLOOKUP('holiday summary'!B12,'July 07'!$B$7:$R$138,17,FALSE)</f>
        <v>0</v>
      </c>
      <c r="AO12" s="63">
        <f t="shared" si="0"/>
        <v>0</v>
      </c>
      <c r="AP12" s="63">
        <f t="shared" si="1"/>
        <v>0</v>
      </c>
      <c r="AQ12" s="63">
        <f t="shared" si="2"/>
        <v>0</v>
      </c>
      <c r="AR12" s="63">
        <f t="shared" si="3"/>
        <v>1</v>
      </c>
      <c r="AS12" s="63">
        <f t="shared" si="4"/>
        <v>0</v>
      </c>
    </row>
    <row r="13" spans="1:45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41">
        <f>VLOOKUP('holiday summary'!B13,'July 01'!$B$7:$Q$134,13,FALSE)</f>
        <v>0</v>
      </c>
      <c r="G13" s="43">
        <f>VLOOKUP('holiday summary'!B13,'July 01'!$B$7:$Q$134,14,FALSE)</f>
        <v>0</v>
      </c>
      <c r="H13" s="42">
        <f>VLOOKUP('holiday summary'!B13,'July 01'!$B$7:$Q$134,15,FALSE)</f>
        <v>0</v>
      </c>
      <c r="I13" s="44">
        <f>VLOOKUP('holiday summary'!B13,'July 01'!$B$7:$Q$134,16,FALSE)</f>
        <v>0</v>
      </c>
      <c r="J13" s="44">
        <f>VLOOKUP('holiday summary'!B13,'July 01'!$B$7:$R$134,17,FALSE)</f>
        <v>0</v>
      </c>
      <c r="K13" s="41">
        <f>VLOOKUP('holiday summary'!B13,'July 02'!$B$7:$Q$135,13,FALSE)</f>
        <v>0</v>
      </c>
      <c r="L13" s="43">
        <f>VLOOKUP('holiday summary'!B13,'July 02'!$B$7:$Q$135,14,FALSE)</f>
        <v>0</v>
      </c>
      <c r="M13" s="42">
        <f>VLOOKUP('holiday summary'!B13,'July 02'!$B$7:$Q$135,15,FALSE)</f>
        <v>0</v>
      </c>
      <c r="N13" s="44">
        <f>VLOOKUP('holiday summary'!B13,'July 02'!$B$7:$Q$135,16,FALSE)</f>
        <v>0</v>
      </c>
      <c r="O13" s="44">
        <f>VLOOKUP('holiday summary'!B13,'July 02'!$B$7:$R$135,17,FALSE)</f>
        <v>0</v>
      </c>
      <c r="P13" s="41">
        <f>VLOOKUP('holiday summary'!B13,'July 03'!$B$7:$Q$135,13,FALSE)</f>
        <v>0</v>
      </c>
      <c r="Q13" s="43">
        <f>VLOOKUP('holiday summary'!B13,'July 03'!$B$7:$Q$135,14,FALSE)</f>
        <v>0</v>
      </c>
      <c r="R13" s="42">
        <f>VLOOKUP('holiday summary'!B13,'July 03'!$B$7:$Q$135,15,FALSE)</f>
        <v>0</v>
      </c>
      <c r="S13" s="44">
        <f>VLOOKUP('holiday summary'!B13,'July 03'!$B$7:$Q$135,16,FALSE)</f>
        <v>0</v>
      </c>
      <c r="T13" s="44">
        <f>VLOOKUP('holiday summary'!B13,'July 03'!$B$7:$R$135,17,FALSE)</f>
        <v>0</v>
      </c>
      <c r="U13" s="41">
        <f>VLOOKUP('holiday summary'!B13,'July 04'!$B$7:$Q$135,13,FALSE)</f>
        <v>0</v>
      </c>
      <c r="V13" s="43">
        <f>VLOOKUP('holiday summary'!B13,'July 04'!$B$7:$Q$135,14,FALSE)</f>
        <v>0</v>
      </c>
      <c r="W13" s="42">
        <f>VLOOKUP('holiday summary'!B13,'July 04'!$B$7:$Q$135,15,FALSE)</f>
        <v>0</v>
      </c>
      <c r="X13" s="44">
        <f>VLOOKUP('holiday summary'!B13,'July 04'!$B$7:$Q$135,16,FALSE)</f>
        <v>0</v>
      </c>
      <c r="Y13" s="44">
        <f>VLOOKUP('holiday summary'!B13,'July 04'!$B$7:$R$135,17,FALSE)</f>
        <v>0</v>
      </c>
      <c r="Z13" s="41">
        <f>VLOOKUP('holiday summary'!B13,'July 05'!$B$7:$Q$135,13,FALSE)</f>
        <v>0</v>
      </c>
      <c r="AA13" s="43">
        <f>VLOOKUP('holiday summary'!B13,'July 05'!$B$7:$Q$135,14,FALSE)</f>
        <v>0</v>
      </c>
      <c r="AB13" s="42">
        <f>VLOOKUP('holiday summary'!B13,'July 05'!$B$7:$Q$135,15,FALSE)</f>
        <v>0</v>
      </c>
      <c r="AC13" s="44">
        <f>VLOOKUP('holiday summary'!B13,'July 05'!$B$7:$Q$135,16,FALSE)</f>
        <v>0</v>
      </c>
      <c r="AD13" s="44">
        <f>VLOOKUP('holiday summary'!B13,'July 05'!$B$7:$R$135,17,FALSE)</f>
        <v>0</v>
      </c>
      <c r="AE13" s="41">
        <f>VLOOKUP('holiday summary'!B13,'July 06'!$B$7:$Q$135,13,FALSE)</f>
        <v>0</v>
      </c>
      <c r="AF13" s="43">
        <f>VLOOKUP('holiday summary'!B13,'July 06'!$B$7:$Q$135,14,FALSE)</f>
        <v>0</v>
      </c>
      <c r="AG13" s="42">
        <f>VLOOKUP('holiday summary'!B13,'July 06'!$B$7:$Q$135,15,FALSE)</f>
        <v>0</v>
      </c>
      <c r="AH13" s="44">
        <f>VLOOKUP('holiday summary'!B13,'July 06'!$B$7:$Q$135,16,FALSE)</f>
        <v>0</v>
      </c>
      <c r="AI13" s="44">
        <f>VLOOKUP('holiday summary'!B13,'July 06'!$B$7:$R$135,17,FALSE)</f>
        <v>0</v>
      </c>
      <c r="AJ13" s="41">
        <f>VLOOKUP('holiday summary'!B13,'July 07'!$B$7:$Q$138,13,FALSE)</f>
        <v>0</v>
      </c>
      <c r="AK13" s="43">
        <f>VLOOKUP('holiday summary'!B13,'July 07'!$B$7:$Q$138,14,FALSE)</f>
        <v>0</v>
      </c>
      <c r="AL13" s="42">
        <f>VLOOKUP('holiday summary'!B13,'July 07'!$B$7:$Q$138,15,FALSE)</f>
        <v>0</v>
      </c>
      <c r="AM13" s="44">
        <f>VLOOKUP('holiday summary'!B13,'July 07'!$B$7:$Q$138,16,FALSE)</f>
        <v>0</v>
      </c>
      <c r="AN13" s="44">
        <f>VLOOKUP('holiday summary'!B13,'July 07'!$B$7:$R$138,17,FALSE)</f>
        <v>0</v>
      </c>
      <c r="AO13" s="63">
        <f t="shared" si="0"/>
        <v>0</v>
      </c>
      <c r="AP13" s="63">
        <f t="shared" si="1"/>
        <v>0</v>
      </c>
      <c r="AQ13" s="63">
        <f t="shared" si="2"/>
        <v>0</v>
      </c>
      <c r="AR13" s="63">
        <f t="shared" si="3"/>
        <v>0</v>
      </c>
      <c r="AS13" s="63">
        <f t="shared" si="4"/>
        <v>0</v>
      </c>
    </row>
    <row r="14" spans="1:45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41">
        <f>VLOOKUP('holiday summary'!B14,'July 01'!$B$7:$Q$134,13,FALSE)</f>
        <v>0</v>
      </c>
      <c r="G14" s="43">
        <f>VLOOKUP('holiday summary'!B14,'July 01'!$B$7:$Q$134,14,FALSE)</f>
        <v>0</v>
      </c>
      <c r="H14" s="42">
        <f>VLOOKUP('holiday summary'!B14,'July 01'!$B$7:$Q$134,15,FALSE)</f>
        <v>0</v>
      </c>
      <c r="I14" s="44">
        <f>VLOOKUP('holiday summary'!B14,'July 01'!$B$7:$Q$134,16,FALSE)</f>
        <v>0</v>
      </c>
      <c r="J14" s="44">
        <f>VLOOKUP('holiday summary'!B14,'July 01'!$B$7:$R$134,17,FALSE)</f>
        <v>0</v>
      </c>
      <c r="K14" s="41">
        <f>VLOOKUP('holiday summary'!B14,'July 02'!$B$7:$Q$135,13,FALSE)</f>
        <v>0</v>
      </c>
      <c r="L14" s="43">
        <f>VLOOKUP('holiday summary'!B14,'July 02'!$B$7:$Q$135,14,FALSE)</f>
        <v>0</v>
      </c>
      <c r="M14" s="42">
        <f>VLOOKUP('holiday summary'!B14,'July 02'!$B$7:$Q$135,15,FALSE)</f>
        <v>0</v>
      </c>
      <c r="N14" s="44">
        <f>VLOOKUP('holiday summary'!B14,'July 02'!$B$7:$Q$135,16,FALSE)</f>
        <v>0</v>
      </c>
      <c r="O14" s="44">
        <f>VLOOKUP('holiday summary'!B14,'July 02'!$B$7:$R$135,17,FALSE)</f>
        <v>0</v>
      </c>
      <c r="P14" s="41">
        <f>VLOOKUP('holiday summary'!B14,'July 03'!$B$7:$Q$135,13,FALSE)</f>
        <v>0</v>
      </c>
      <c r="Q14" s="43">
        <f>VLOOKUP('holiday summary'!B14,'July 03'!$B$7:$Q$135,14,FALSE)</f>
        <v>0</v>
      </c>
      <c r="R14" s="42">
        <f>VLOOKUP('holiday summary'!B14,'July 03'!$B$7:$Q$135,15,FALSE)</f>
        <v>0</v>
      </c>
      <c r="S14" s="44">
        <f>VLOOKUP('holiday summary'!B14,'July 03'!$B$7:$Q$135,16,FALSE)</f>
        <v>0</v>
      </c>
      <c r="T14" s="44">
        <f>VLOOKUP('holiday summary'!B14,'July 03'!$B$7:$R$135,17,FALSE)</f>
        <v>0</v>
      </c>
      <c r="U14" s="41">
        <f>VLOOKUP('holiday summary'!B14,'July 04'!$B$7:$Q$135,13,FALSE)</f>
        <v>0</v>
      </c>
      <c r="V14" s="43">
        <f>VLOOKUP('holiday summary'!B14,'July 04'!$B$7:$Q$135,14,FALSE)</f>
        <v>0</v>
      </c>
      <c r="W14" s="42">
        <f>VLOOKUP('holiday summary'!B14,'July 04'!$B$7:$Q$135,15,FALSE)</f>
        <v>0</v>
      </c>
      <c r="X14" s="44">
        <f>VLOOKUP('holiday summary'!B14,'July 04'!$B$7:$Q$135,16,FALSE)</f>
        <v>1</v>
      </c>
      <c r="Y14" s="44">
        <f>VLOOKUP('holiday summary'!B14,'July 04'!$B$7:$R$135,17,FALSE)</f>
        <v>0</v>
      </c>
      <c r="Z14" s="41">
        <f>VLOOKUP('holiday summary'!B14,'July 05'!$B$7:$Q$135,13,FALSE)</f>
        <v>0</v>
      </c>
      <c r="AA14" s="43">
        <f>VLOOKUP('holiday summary'!B14,'July 05'!$B$7:$Q$135,14,FALSE)</f>
        <v>0</v>
      </c>
      <c r="AB14" s="42">
        <f>VLOOKUP('holiday summary'!B14,'July 05'!$B$7:$Q$135,15,FALSE)</f>
        <v>0</v>
      </c>
      <c r="AC14" s="44">
        <f>VLOOKUP('holiday summary'!B14,'July 05'!$B$7:$Q$135,16,FALSE)</f>
        <v>0</v>
      </c>
      <c r="AD14" s="44">
        <f>VLOOKUP('holiday summary'!B14,'July 05'!$B$7:$R$135,17,FALSE)</f>
        <v>0</v>
      </c>
      <c r="AE14" s="41">
        <f>VLOOKUP('holiday summary'!B14,'July 06'!$B$7:$Q$135,13,FALSE)</f>
        <v>0</v>
      </c>
      <c r="AF14" s="43">
        <f>VLOOKUP('holiday summary'!B14,'July 06'!$B$7:$Q$135,14,FALSE)</f>
        <v>0</v>
      </c>
      <c r="AG14" s="42">
        <f>VLOOKUP('holiday summary'!B14,'July 06'!$B$7:$Q$135,15,FALSE)</f>
        <v>0</v>
      </c>
      <c r="AH14" s="44">
        <f>VLOOKUP('holiday summary'!B14,'July 06'!$B$7:$Q$135,16,FALSE)</f>
        <v>0</v>
      </c>
      <c r="AI14" s="44">
        <f>VLOOKUP('holiday summary'!B14,'July 06'!$B$7:$R$135,17,FALSE)</f>
        <v>0</v>
      </c>
      <c r="AJ14" s="41">
        <f>VLOOKUP('holiday summary'!B14,'July 07'!$B$7:$Q$138,13,FALSE)</f>
        <v>0</v>
      </c>
      <c r="AK14" s="43">
        <f>VLOOKUP('holiday summary'!B14,'July 07'!$B$7:$Q$138,14,FALSE)</f>
        <v>0</v>
      </c>
      <c r="AL14" s="42">
        <f>VLOOKUP('holiday summary'!B14,'July 07'!$B$7:$Q$138,15,FALSE)</f>
        <v>0</v>
      </c>
      <c r="AM14" s="44">
        <f>VLOOKUP('holiday summary'!B14,'July 07'!$B$7:$Q$138,16,FALSE)</f>
        <v>0</v>
      </c>
      <c r="AN14" s="44">
        <f>VLOOKUP('holiday summary'!B14,'July 07'!$B$7:$R$138,17,FALSE)</f>
        <v>0</v>
      </c>
      <c r="AO14" s="63">
        <f t="shared" si="0"/>
        <v>0</v>
      </c>
      <c r="AP14" s="63">
        <f t="shared" si="1"/>
        <v>0</v>
      </c>
      <c r="AQ14" s="63">
        <f t="shared" si="2"/>
        <v>0</v>
      </c>
      <c r="AR14" s="63">
        <f t="shared" si="3"/>
        <v>1</v>
      </c>
      <c r="AS14" s="63">
        <f t="shared" si="4"/>
        <v>0</v>
      </c>
    </row>
    <row r="15" spans="1:45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41">
        <f>VLOOKUP('holiday summary'!B15,'July 01'!$B$7:$Q$134,13,FALSE)</f>
        <v>0</v>
      </c>
      <c r="G15" s="43">
        <f>VLOOKUP('holiday summary'!B15,'July 01'!$B$7:$Q$134,14,FALSE)</f>
        <v>0</v>
      </c>
      <c r="H15" s="42">
        <f>VLOOKUP('holiday summary'!B15,'July 01'!$B$7:$Q$134,15,FALSE)</f>
        <v>0</v>
      </c>
      <c r="I15" s="44">
        <f>VLOOKUP('holiday summary'!B15,'July 01'!$B$7:$Q$134,16,FALSE)</f>
        <v>0</v>
      </c>
      <c r="J15" s="44">
        <f>VLOOKUP('holiday summary'!B15,'July 01'!$B$7:$R$134,17,FALSE)</f>
        <v>0</v>
      </c>
      <c r="K15" s="41">
        <f>VLOOKUP('holiday summary'!B15,'July 02'!$B$7:$Q$135,13,FALSE)</f>
        <v>0</v>
      </c>
      <c r="L15" s="43">
        <f>VLOOKUP('holiday summary'!B15,'July 02'!$B$7:$Q$135,14,FALSE)</f>
        <v>0</v>
      </c>
      <c r="M15" s="42">
        <f>VLOOKUP('holiday summary'!B15,'July 02'!$B$7:$Q$135,15,FALSE)</f>
        <v>0</v>
      </c>
      <c r="N15" s="44">
        <f>VLOOKUP('holiday summary'!B15,'July 02'!$B$7:$Q$135,16,FALSE)</f>
        <v>0</v>
      </c>
      <c r="O15" s="44">
        <f>VLOOKUP('holiday summary'!B15,'July 02'!$B$7:$R$135,17,FALSE)</f>
        <v>0</v>
      </c>
      <c r="P15" s="41">
        <f>VLOOKUP('holiday summary'!B15,'July 03'!$B$7:$Q$135,13,FALSE)</f>
        <v>0</v>
      </c>
      <c r="Q15" s="43">
        <f>VLOOKUP('holiday summary'!B15,'July 03'!$B$7:$Q$135,14,FALSE)</f>
        <v>0</v>
      </c>
      <c r="R15" s="42">
        <f>VLOOKUP('holiday summary'!B15,'July 03'!$B$7:$Q$135,15,FALSE)</f>
        <v>0</v>
      </c>
      <c r="S15" s="44">
        <f>VLOOKUP('holiday summary'!B15,'July 03'!$B$7:$Q$135,16,FALSE)</f>
        <v>1</v>
      </c>
      <c r="T15" s="44">
        <f>VLOOKUP('holiday summary'!B15,'July 03'!$B$7:$R$135,17,FALSE)</f>
        <v>0</v>
      </c>
      <c r="U15" s="41">
        <f>VLOOKUP('holiday summary'!B15,'July 04'!$B$7:$Q$135,13,FALSE)</f>
        <v>0</v>
      </c>
      <c r="V15" s="43">
        <f>VLOOKUP('holiday summary'!B15,'July 04'!$B$7:$Q$135,14,FALSE)</f>
        <v>0</v>
      </c>
      <c r="W15" s="42">
        <f>VLOOKUP('holiday summary'!B15,'July 04'!$B$7:$Q$135,15,FALSE)</f>
        <v>0</v>
      </c>
      <c r="X15" s="44">
        <f>VLOOKUP('holiday summary'!B15,'July 04'!$B$7:$Q$135,16,FALSE)</f>
        <v>0</v>
      </c>
      <c r="Y15" s="44">
        <f>VLOOKUP('holiday summary'!B15,'July 04'!$B$7:$R$135,17,FALSE)</f>
        <v>0</v>
      </c>
      <c r="Z15" s="41">
        <f>VLOOKUP('holiday summary'!B15,'July 05'!$B$7:$Q$135,13,FALSE)</f>
        <v>0</v>
      </c>
      <c r="AA15" s="43">
        <f>VLOOKUP('holiday summary'!B15,'July 05'!$B$7:$Q$135,14,FALSE)</f>
        <v>0</v>
      </c>
      <c r="AB15" s="42">
        <f>VLOOKUP('holiday summary'!B15,'July 05'!$B$7:$Q$135,15,FALSE)</f>
        <v>0</v>
      </c>
      <c r="AC15" s="44">
        <f>VLOOKUP('holiday summary'!B15,'July 05'!$B$7:$Q$135,16,FALSE)</f>
        <v>0</v>
      </c>
      <c r="AD15" s="44">
        <f>VLOOKUP('holiday summary'!B15,'July 05'!$B$7:$R$135,17,FALSE)</f>
        <v>0</v>
      </c>
      <c r="AE15" s="41">
        <f>VLOOKUP('holiday summary'!B15,'July 06'!$B$7:$Q$135,13,FALSE)</f>
        <v>0</v>
      </c>
      <c r="AF15" s="43">
        <f>VLOOKUP('holiday summary'!B15,'July 06'!$B$7:$Q$135,14,FALSE)</f>
        <v>0</v>
      </c>
      <c r="AG15" s="42">
        <f>VLOOKUP('holiday summary'!B15,'July 06'!$B$7:$Q$135,15,FALSE)</f>
        <v>0</v>
      </c>
      <c r="AH15" s="44">
        <f>VLOOKUP('holiday summary'!B15,'July 06'!$B$7:$Q$135,16,FALSE)</f>
        <v>0</v>
      </c>
      <c r="AI15" s="44">
        <f>VLOOKUP('holiday summary'!B15,'July 06'!$B$7:$R$135,17,FALSE)</f>
        <v>0</v>
      </c>
      <c r="AJ15" s="41">
        <f>VLOOKUP('holiday summary'!B15,'July 07'!$B$7:$Q$138,13,FALSE)</f>
        <v>0</v>
      </c>
      <c r="AK15" s="43">
        <f>VLOOKUP('holiday summary'!B15,'July 07'!$B$7:$Q$138,14,FALSE)</f>
        <v>0</v>
      </c>
      <c r="AL15" s="42">
        <f>VLOOKUP('holiday summary'!B15,'July 07'!$B$7:$Q$138,15,FALSE)</f>
        <v>0</v>
      </c>
      <c r="AM15" s="44">
        <f>VLOOKUP('holiday summary'!B15,'July 07'!$B$7:$Q$138,16,FALSE)</f>
        <v>0</v>
      </c>
      <c r="AN15" s="44">
        <f>VLOOKUP('holiday summary'!B15,'July 07'!$B$7:$R$138,17,FALSE)</f>
        <v>0</v>
      </c>
      <c r="AO15" s="63">
        <f t="shared" si="0"/>
        <v>0</v>
      </c>
      <c r="AP15" s="63">
        <f t="shared" si="1"/>
        <v>0</v>
      </c>
      <c r="AQ15" s="63">
        <f t="shared" si="2"/>
        <v>0</v>
      </c>
      <c r="AR15" s="63">
        <f t="shared" si="3"/>
        <v>1</v>
      </c>
      <c r="AS15" s="63">
        <f t="shared" si="4"/>
        <v>0</v>
      </c>
    </row>
    <row r="16" spans="1:45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41">
        <f>VLOOKUP('holiday summary'!B16,'July 01'!$B$7:$Q$134,13,FALSE)</f>
        <v>0</v>
      </c>
      <c r="G16" s="43">
        <f>VLOOKUP('holiday summary'!B16,'July 01'!$B$7:$Q$134,14,FALSE)</f>
        <v>0</v>
      </c>
      <c r="H16" s="42">
        <f>VLOOKUP('holiday summary'!B16,'July 01'!$B$7:$Q$134,15,FALSE)</f>
        <v>0</v>
      </c>
      <c r="I16" s="44">
        <f>VLOOKUP('holiday summary'!B16,'July 01'!$B$7:$Q$134,16,FALSE)</f>
        <v>0</v>
      </c>
      <c r="J16" s="44">
        <f>VLOOKUP('holiday summary'!B16,'July 01'!$B$7:$R$134,17,FALSE)</f>
        <v>0</v>
      </c>
      <c r="K16" s="41">
        <f>VLOOKUP('holiday summary'!B16,'July 02'!$B$7:$Q$135,13,FALSE)</f>
        <v>0</v>
      </c>
      <c r="L16" s="43">
        <f>VLOOKUP('holiday summary'!B16,'July 02'!$B$7:$Q$135,14,FALSE)</f>
        <v>0</v>
      </c>
      <c r="M16" s="42">
        <f>VLOOKUP('holiday summary'!B16,'July 02'!$B$7:$Q$135,15,FALSE)</f>
        <v>1</v>
      </c>
      <c r="N16" s="44">
        <f>VLOOKUP('holiday summary'!B16,'July 02'!$B$7:$Q$135,16,FALSE)</f>
        <v>0</v>
      </c>
      <c r="O16" s="44">
        <f>VLOOKUP('holiday summary'!B16,'July 02'!$B$7:$R$135,17,FALSE)</f>
        <v>0</v>
      </c>
      <c r="P16" s="41">
        <f>VLOOKUP('holiday summary'!B16,'July 03'!$B$7:$Q$135,13,FALSE)</f>
        <v>0</v>
      </c>
      <c r="Q16" s="43">
        <f>VLOOKUP('holiday summary'!B16,'July 03'!$B$7:$Q$135,14,FALSE)</f>
        <v>0</v>
      </c>
      <c r="R16" s="42">
        <f>VLOOKUP('holiday summary'!B16,'July 03'!$B$7:$Q$135,15,FALSE)</f>
        <v>0</v>
      </c>
      <c r="S16" s="44">
        <f>VLOOKUP('holiday summary'!B16,'July 03'!$B$7:$Q$135,16,FALSE)</f>
        <v>0</v>
      </c>
      <c r="T16" s="44">
        <f>VLOOKUP('holiday summary'!B16,'July 03'!$B$7:$R$135,17,FALSE)</f>
        <v>0</v>
      </c>
      <c r="U16" s="41">
        <f>VLOOKUP('holiday summary'!B16,'July 04'!$B$7:$Q$135,13,FALSE)</f>
        <v>0</v>
      </c>
      <c r="V16" s="43">
        <f>VLOOKUP('holiday summary'!B16,'July 04'!$B$7:$Q$135,14,FALSE)</f>
        <v>0</v>
      </c>
      <c r="W16" s="42">
        <f>VLOOKUP('holiday summary'!B16,'July 04'!$B$7:$Q$135,15,FALSE)</f>
        <v>0</v>
      </c>
      <c r="X16" s="44">
        <f>VLOOKUP('holiday summary'!B16,'July 04'!$B$7:$Q$135,16,FALSE)</f>
        <v>0</v>
      </c>
      <c r="Y16" s="44">
        <f>VLOOKUP('holiday summary'!B16,'July 04'!$B$7:$R$135,17,FALSE)</f>
        <v>0</v>
      </c>
      <c r="Z16" s="41">
        <f>VLOOKUP('holiday summary'!B16,'July 05'!$B$7:$Q$135,13,FALSE)</f>
        <v>0</v>
      </c>
      <c r="AA16" s="43">
        <f>VLOOKUP('holiday summary'!B16,'July 05'!$B$7:$Q$135,14,FALSE)</f>
        <v>0</v>
      </c>
      <c r="AB16" s="42">
        <f>VLOOKUP('holiday summary'!B16,'July 05'!$B$7:$Q$135,15,FALSE)</f>
        <v>0</v>
      </c>
      <c r="AC16" s="44">
        <f>VLOOKUP('holiday summary'!B16,'July 05'!$B$7:$Q$135,16,FALSE)</f>
        <v>0</v>
      </c>
      <c r="AD16" s="44">
        <f>VLOOKUP('holiday summary'!B16,'July 05'!$B$7:$R$135,17,FALSE)</f>
        <v>0</v>
      </c>
      <c r="AE16" s="41">
        <f>VLOOKUP('holiday summary'!B16,'July 06'!$B$7:$Q$135,13,FALSE)</f>
        <v>0</v>
      </c>
      <c r="AF16" s="43">
        <f>VLOOKUP('holiday summary'!B16,'July 06'!$B$7:$Q$135,14,FALSE)</f>
        <v>0</v>
      </c>
      <c r="AG16" s="42">
        <f>VLOOKUP('holiday summary'!B16,'July 06'!$B$7:$Q$135,15,FALSE)</f>
        <v>0</v>
      </c>
      <c r="AH16" s="44">
        <f>VLOOKUP('holiday summary'!B16,'July 06'!$B$7:$Q$135,16,FALSE)</f>
        <v>1</v>
      </c>
      <c r="AI16" s="44">
        <f>VLOOKUP('holiday summary'!B16,'July 06'!$B$7:$R$135,17,FALSE)</f>
        <v>0</v>
      </c>
      <c r="AJ16" s="41">
        <f>VLOOKUP('holiday summary'!B16,'July 07'!$B$7:$Q$138,13,FALSE)</f>
        <v>0</v>
      </c>
      <c r="AK16" s="43">
        <f>VLOOKUP('holiday summary'!B16,'July 07'!$B$7:$Q$138,14,FALSE)</f>
        <v>0</v>
      </c>
      <c r="AL16" s="42">
        <f>VLOOKUP('holiday summary'!B16,'July 07'!$B$7:$Q$138,15,FALSE)</f>
        <v>0</v>
      </c>
      <c r="AM16" s="44">
        <f>VLOOKUP('holiday summary'!B16,'July 07'!$B$7:$Q$138,16,FALSE)</f>
        <v>0</v>
      </c>
      <c r="AN16" s="44">
        <f>VLOOKUP('holiday summary'!B16,'July 07'!$B$7:$R$138,17,FALSE)</f>
        <v>0</v>
      </c>
      <c r="AO16" s="63">
        <f t="shared" si="0"/>
        <v>0</v>
      </c>
      <c r="AP16" s="63">
        <f t="shared" si="1"/>
        <v>0</v>
      </c>
      <c r="AQ16" s="63">
        <f t="shared" si="2"/>
        <v>1</v>
      </c>
      <c r="AR16" s="63">
        <f t="shared" si="3"/>
        <v>1</v>
      </c>
      <c r="AS16" s="63">
        <f t="shared" si="4"/>
        <v>0</v>
      </c>
    </row>
    <row r="17" spans="1:45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41">
        <f>VLOOKUP('holiday summary'!B17,'July 01'!$B$7:$Q$134,13,FALSE)</f>
        <v>0</v>
      </c>
      <c r="G17" s="43">
        <f>VLOOKUP('holiday summary'!B17,'July 01'!$B$7:$Q$134,14,FALSE)</f>
        <v>0</v>
      </c>
      <c r="H17" s="42">
        <f>VLOOKUP('holiday summary'!B17,'July 01'!$B$7:$Q$134,15,FALSE)</f>
        <v>0</v>
      </c>
      <c r="I17" s="44">
        <f>VLOOKUP('holiday summary'!B17,'July 01'!$B$7:$Q$134,16,FALSE)</f>
        <v>0</v>
      </c>
      <c r="J17" s="44">
        <f>VLOOKUP('holiday summary'!B17,'July 01'!$B$7:$R$134,17,FALSE)</f>
        <v>0</v>
      </c>
      <c r="K17" s="41">
        <f>VLOOKUP('holiday summary'!B17,'July 02'!$B$7:$Q$135,13,FALSE)</f>
        <v>0</v>
      </c>
      <c r="L17" s="43">
        <f>VLOOKUP('holiday summary'!B17,'July 02'!$B$7:$Q$135,14,FALSE)</f>
        <v>0</v>
      </c>
      <c r="M17" s="42">
        <f>VLOOKUP('holiday summary'!B17,'July 02'!$B$7:$Q$135,15,FALSE)</f>
        <v>0</v>
      </c>
      <c r="N17" s="44">
        <f>VLOOKUP('holiday summary'!B17,'July 02'!$B$7:$Q$135,16,FALSE)</f>
        <v>1</v>
      </c>
      <c r="O17" s="44">
        <f>VLOOKUP('holiday summary'!B17,'July 02'!$B$7:$R$135,17,FALSE)</f>
        <v>0</v>
      </c>
      <c r="P17" s="41">
        <f>VLOOKUP('holiday summary'!B17,'July 03'!$B$7:$Q$135,13,FALSE)</f>
        <v>0</v>
      </c>
      <c r="Q17" s="43">
        <f>VLOOKUP('holiday summary'!B17,'July 03'!$B$7:$Q$135,14,FALSE)</f>
        <v>0</v>
      </c>
      <c r="R17" s="42">
        <f>VLOOKUP('holiday summary'!B17,'July 03'!$B$7:$Q$135,15,FALSE)</f>
        <v>0</v>
      </c>
      <c r="S17" s="44">
        <f>VLOOKUP('holiday summary'!B17,'July 03'!$B$7:$Q$135,16,FALSE)</f>
        <v>0</v>
      </c>
      <c r="T17" s="44">
        <f>VLOOKUP('holiday summary'!B17,'July 03'!$B$7:$R$135,17,FALSE)</f>
        <v>0</v>
      </c>
      <c r="U17" s="41">
        <f>VLOOKUP('holiday summary'!B17,'July 04'!$B$7:$Q$135,13,FALSE)</f>
        <v>0</v>
      </c>
      <c r="V17" s="43">
        <f>VLOOKUP('holiday summary'!B17,'July 04'!$B$7:$Q$135,14,FALSE)</f>
        <v>0</v>
      </c>
      <c r="W17" s="42">
        <f>VLOOKUP('holiday summary'!B17,'July 04'!$B$7:$Q$135,15,FALSE)</f>
        <v>0</v>
      </c>
      <c r="X17" s="44">
        <f>VLOOKUP('holiday summary'!B17,'July 04'!$B$7:$Q$135,16,FALSE)</f>
        <v>0</v>
      </c>
      <c r="Y17" s="44">
        <f>VLOOKUP('holiday summary'!B17,'July 04'!$B$7:$R$135,17,FALSE)</f>
        <v>0</v>
      </c>
      <c r="Z17" s="41">
        <f>VLOOKUP('holiday summary'!B17,'July 05'!$B$7:$Q$135,13,FALSE)</f>
        <v>0</v>
      </c>
      <c r="AA17" s="43">
        <f>VLOOKUP('holiday summary'!B17,'July 05'!$B$7:$Q$135,14,FALSE)</f>
        <v>0</v>
      </c>
      <c r="AB17" s="42">
        <f>VLOOKUP('holiday summary'!B17,'July 05'!$B$7:$Q$135,15,FALSE)</f>
        <v>0</v>
      </c>
      <c r="AC17" s="44">
        <f>VLOOKUP('holiday summary'!B17,'July 05'!$B$7:$Q$135,16,FALSE)</f>
        <v>0</v>
      </c>
      <c r="AD17" s="44">
        <f>VLOOKUP('holiday summary'!B17,'July 05'!$B$7:$R$135,17,FALSE)</f>
        <v>0</v>
      </c>
      <c r="AE17" s="41">
        <f>VLOOKUP('holiday summary'!B17,'July 06'!$B$7:$Q$135,13,FALSE)</f>
        <v>0</v>
      </c>
      <c r="AF17" s="43">
        <f>VLOOKUP('holiday summary'!B17,'July 06'!$B$7:$Q$135,14,FALSE)</f>
        <v>0</v>
      </c>
      <c r="AG17" s="42">
        <f>VLOOKUP('holiday summary'!B17,'July 06'!$B$7:$Q$135,15,FALSE)</f>
        <v>0</v>
      </c>
      <c r="AH17" s="44">
        <f>VLOOKUP('holiday summary'!B17,'July 06'!$B$7:$Q$135,16,FALSE)</f>
        <v>0</v>
      </c>
      <c r="AI17" s="44">
        <f>VLOOKUP('holiday summary'!B17,'July 06'!$B$7:$R$135,17,FALSE)</f>
        <v>0</v>
      </c>
      <c r="AJ17" s="41">
        <f>VLOOKUP('holiday summary'!B17,'July 07'!$B$7:$Q$138,13,FALSE)</f>
        <v>0</v>
      </c>
      <c r="AK17" s="43">
        <f>VLOOKUP('holiday summary'!B17,'July 07'!$B$7:$Q$138,14,FALSE)</f>
        <v>0</v>
      </c>
      <c r="AL17" s="42">
        <f>VLOOKUP('holiday summary'!B17,'July 07'!$B$7:$Q$138,15,FALSE)</f>
        <v>0</v>
      </c>
      <c r="AM17" s="44">
        <f>VLOOKUP('holiday summary'!B17,'July 07'!$B$7:$Q$138,16,FALSE)</f>
        <v>0</v>
      </c>
      <c r="AN17" s="44">
        <f>VLOOKUP('holiday summary'!B17,'July 07'!$B$7:$R$138,17,FALSE)</f>
        <v>0</v>
      </c>
      <c r="AO17" s="63">
        <f t="shared" si="0"/>
        <v>0</v>
      </c>
      <c r="AP17" s="63">
        <f t="shared" si="1"/>
        <v>0</v>
      </c>
      <c r="AQ17" s="63">
        <f t="shared" si="2"/>
        <v>0</v>
      </c>
      <c r="AR17" s="63">
        <f t="shared" si="3"/>
        <v>1</v>
      </c>
      <c r="AS17" s="63">
        <f t="shared" si="4"/>
        <v>0</v>
      </c>
    </row>
    <row r="18" spans="1:45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41">
        <f>VLOOKUP('holiday summary'!B18,'July 01'!$B$7:$Q$134,13,FALSE)</f>
        <v>0</v>
      </c>
      <c r="G18" s="43">
        <f>VLOOKUP('holiday summary'!B18,'July 01'!$B$7:$Q$134,14,FALSE)</f>
        <v>0</v>
      </c>
      <c r="H18" s="42">
        <f>VLOOKUP('holiday summary'!B18,'July 01'!$B$7:$Q$134,15,FALSE)</f>
        <v>0</v>
      </c>
      <c r="I18" s="44">
        <f>VLOOKUP('holiday summary'!B18,'July 01'!$B$7:$Q$134,16,FALSE)</f>
        <v>0</v>
      </c>
      <c r="J18" s="44">
        <f>VLOOKUP('holiday summary'!B18,'July 01'!$B$7:$R$134,17,FALSE)</f>
        <v>0</v>
      </c>
      <c r="K18" s="41">
        <f>VLOOKUP('holiday summary'!B18,'July 02'!$B$7:$Q$135,13,FALSE)</f>
        <v>0</v>
      </c>
      <c r="L18" s="43">
        <f>VLOOKUP('holiday summary'!B18,'July 02'!$B$7:$Q$135,14,FALSE)</f>
        <v>0</v>
      </c>
      <c r="M18" s="42">
        <f>VLOOKUP('holiday summary'!B18,'July 02'!$B$7:$Q$135,15,FALSE)</f>
        <v>0</v>
      </c>
      <c r="N18" s="44">
        <f>VLOOKUP('holiday summary'!B18,'July 02'!$B$7:$Q$135,16,FALSE)</f>
        <v>0</v>
      </c>
      <c r="O18" s="44">
        <f>VLOOKUP('holiday summary'!B18,'July 02'!$B$7:$R$135,17,FALSE)</f>
        <v>0</v>
      </c>
      <c r="P18" s="41">
        <f>VLOOKUP('holiday summary'!B18,'July 03'!$B$7:$Q$135,13,FALSE)</f>
        <v>0</v>
      </c>
      <c r="Q18" s="43">
        <f>VLOOKUP('holiday summary'!B18,'July 03'!$B$7:$Q$135,14,FALSE)</f>
        <v>0</v>
      </c>
      <c r="R18" s="42">
        <f>VLOOKUP('holiday summary'!B18,'July 03'!$B$7:$Q$135,15,FALSE)</f>
        <v>0</v>
      </c>
      <c r="S18" s="44">
        <f>VLOOKUP('holiday summary'!B18,'July 03'!$B$7:$Q$135,16,FALSE)</f>
        <v>0</v>
      </c>
      <c r="T18" s="44">
        <f>VLOOKUP('holiday summary'!B18,'July 03'!$B$7:$R$135,17,FALSE)</f>
        <v>0</v>
      </c>
      <c r="U18" s="41">
        <f>VLOOKUP('holiday summary'!B18,'July 04'!$B$7:$Q$135,13,FALSE)</f>
        <v>0</v>
      </c>
      <c r="V18" s="43">
        <f>VLOOKUP('holiday summary'!B18,'July 04'!$B$7:$Q$135,14,FALSE)</f>
        <v>0</v>
      </c>
      <c r="W18" s="42">
        <f>VLOOKUP('holiday summary'!B18,'July 04'!$B$7:$Q$135,15,FALSE)</f>
        <v>0</v>
      </c>
      <c r="X18" s="44">
        <f>VLOOKUP('holiday summary'!B18,'July 04'!$B$7:$Q$135,16,FALSE)</f>
        <v>0</v>
      </c>
      <c r="Y18" s="44">
        <f>VLOOKUP('holiday summary'!B18,'July 04'!$B$7:$R$135,17,FALSE)</f>
        <v>0</v>
      </c>
      <c r="Z18" s="41">
        <f>VLOOKUP('holiday summary'!B18,'July 05'!$B$7:$Q$135,13,FALSE)</f>
        <v>0</v>
      </c>
      <c r="AA18" s="43">
        <f>VLOOKUP('holiday summary'!B18,'July 05'!$B$7:$Q$135,14,FALSE)</f>
        <v>0</v>
      </c>
      <c r="AB18" s="42">
        <f>VLOOKUP('holiday summary'!B18,'July 05'!$B$7:$Q$135,15,FALSE)</f>
        <v>0</v>
      </c>
      <c r="AC18" s="44">
        <f>VLOOKUP('holiday summary'!B18,'July 05'!$B$7:$Q$135,16,FALSE)</f>
        <v>0</v>
      </c>
      <c r="AD18" s="44">
        <f>VLOOKUP('holiday summary'!B18,'July 05'!$B$7:$R$135,17,FALSE)</f>
        <v>0</v>
      </c>
      <c r="AE18" s="41">
        <f>VLOOKUP('holiday summary'!B18,'July 06'!$B$7:$Q$135,13,FALSE)</f>
        <v>0</v>
      </c>
      <c r="AF18" s="43">
        <f>VLOOKUP('holiday summary'!B18,'July 06'!$B$7:$Q$135,14,FALSE)</f>
        <v>0</v>
      </c>
      <c r="AG18" s="42">
        <f>VLOOKUP('holiday summary'!B18,'July 06'!$B$7:$Q$135,15,FALSE)</f>
        <v>0</v>
      </c>
      <c r="AH18" s="44">
        <f>VLOOKUP('holiday summary'!B18,'July 06'!$B$7:$Q$135,16,FALSE)</f>
        <v>0</v>
      </c>
      <c r="AI18" s="44">
        <f>VLOOKUP('holiday summary'!B18,'July 06'!$B$7:$R$135,17,FALSE)</f>
        <v>0</v>
      </c>
      <c r="AJ18" s="41">
        <f>VLOOKUP('holiday summary'!B18,'July 07'!$B$7:$Q$138,13,FALSE)</f>
        <v>0</v>
      </c>
      <c r="AK18" s="43">
        <f>VLOOKUP('holiday summary'!B18,'July 07'!$B$7:$Q$138,14,FALSE)</f>
        <v>0</v>
      </c>
      <c r="AL18" s="42">
        <f>VLOOKUP('holiday summary'!B18,'July 07'!$B$7:$Q$138,15,FALSE)</f>
        <v>0</v>
      </c>
      <c r="AM18" s="44">
        <f>VLOOKUP('holiday summary'!B18,'July 07'!$B$7:$Q$138,16,FALSE)</f>
        <v>0</v>
      </c>
      <c r="AN18" s="44">
        <f>VLOOKUP('holiday summary'!B18,'July 07'!$B$7:$R$138,17,FALSE)</f>
        <v>0</v>
      </c>
      <c r="AO18" s="63">
        <f t="shared" si="0"/>
        <v>0</v>
      </c>
      <c r="AP18" s="63">
        <f t="shared" si="1"/>
        <v>0</v>
      </c>
      <c r="AQ18" s="63">
        <f t="shared" si="2"/>
        <v>0</v>
      </c>
      <c r="AR18" s="63">
        <f t="shared" si="3"/>
        <v>0</v>
      </c>
      <c r="AS18" s="63">
        <f t="shared" si="4"/>
        <v>0</v>
      </c>
    </row>
    <row r="19" spans="1:45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41">
        <f>VLOOKUP('holiday summary'!B19,'July 01'!$B$7:$Q$134,13,FALSE)</f>
        <v>0</v>
      </c>
      <c r="G19" s="43">
        <f>VLOOKUP('holiday summary'!B19,'July 01'!$B$7:$Q$134,14,FALSE)</f>
        <v>0</v>
      </c>
      <c r="H19" s="42">
        <f>VLOOKUP('holiday summary'!B19,'July 01'!$B$7:$Q$134,15,FALSE)</f>
        <v>0</v>
      </c>
      <c r="I19" s="44">
        <f>VLOOKUP('holiday summary'!B19,'July 01'!$B$7:$Q$134,16,FALSE)</f>
        <v>0</v>
      </c>
      <c r="J19" s="44">
        <f>VLOOKUP('holiday summary'!B19,'July 01'!$B$7:$R$134,17,FALSE)</f>
        <v>0</v>
      </c>
      <c r="K19" s="41">
        <f>VLOOKUP('holiday summary'!B19,'July 02'!$B$7:$Q$135,13,FALSE)</f>
        <v>0</v>
      </c>
      <c r="L19" s="43">
        <f>VLOOKUP('holiday summary'!B19,'July 02'!$B$7:$Q$135,14,FALSE)</f>
        <v>0</v>
      </c>
      <c r="M19" s="42">
        <f>VLOOKUP('holiday summary'!B19,'July 02'!$B$7:$Q$135,15,FALSE)</f>
        <v>0</v>
      </c>
      <c r="N19" s="44">
        <f>VLOOKUP('holiday summary'!B19,'July 02'!$B$7:$Q$135,16,FALSE)</f>
        <v>0</v>
      </c>
      <c r="O19" s="44">
        <f>VLOOKUP('holiday summary'!B19,'July 02'!$B$7:$R$135,17,FALSE)</f>
        <v>0</v>
      </c>
      <c r="P19" s="41">
        <f>VLOOKUP('holiday summary'!B19,'July 03'!$B$7:$Q$135,13,FALSE)</f>
        <v>0</v>
      </c>
      <c r="Q19" s="43">
        <f>VLOOKUP('holiday summary'!B19,'July 03'!$B$7:$Q$135,14,FALSE)</f>
        <v>0</v>
      </c>
      <c r="R19" s="42">
        <f>VLOOKUP('holiday summary'!B19,'July 03'!$B$7:$Q$135,15,FALSE)</f>
        <v>0</v>
      </c>
      <c r="S19" s="44">
        <f>VLOOKUP('holiday summary'!B19,'July 03'!$B$7:$Q$135,16,FALSE)</f>
        <v>1</v>
      </c>
      <c r="T19" s="44">
        <f>VLOOKUP('holiday summary'!B19,'July 03'!$B$7:$R$135,17,FALSE)</f>
        <v>0</v>
      </c>
      <c r="U19" s="41">
        <f>VLOOKUP('holiday summary'!B19,'July 04'!$B$7:$Q$135,13,FALSE)</f>
        <v>0</v>
      </c>
      <c r="V19" s="43">
        <f>VLOOKUP('holiday summary'!B19,'July 04'!$B$7:$Q$135,14,FALSE)</f>
        <v>0</v>
      </c>
      <c r="W19" s="42">
        <f>VLOOKUP('holiday summary'!B19,'July 04'!$B$7:$Q$135,15,FALSE)</f>
        <v>0</v>
      </c>
      <c r="X19" s="44">
        <f>VLOOKUP('holiday summary'!B19,'July 04'!$B$7:$Q$135,16,FALSE)</f>
        <v>0</v>
      </c>
      <c r="Y19" s="44">
        <f>VLOOKUP('holiday summary'!B19,'July 04'!$B$7:$R$135,17,FALSE)</f>
        <v>0</v>
      </c>
      <c r="Z19" s="41">
        <f>VLOOKUP('holiday summary'!B19,'July 05'!$B$7:$Q$135,13,FALSE)</f>
        <v>0</v>
      </c>
      <c r="AA19" s="43">
        <f>VLOOKUP('holiday summary'!B19,'July 05'!$B$7:$Q$135,14,FALSE)</f>
        <v>0</v>
      </c>
      <c r="AB19" s="42">
        <f>VLOOKUP('holiday summary'!B19,'July 05'!$B$7:$Q$135,15,FALSE)</f>
        <v>0</v>
      </c>
      <c r="AC19" s="44">
        <f>VLOOKUP('holiday summary'!B19,'July 05'!$B$7:$Q$135,16,FALSE)</f>
        <v>0</v>
      </c>
      <c r="AD19" s="44">
        <f>VLOOKUP('holiday summary'!B19,'July 05'!$B$7:$R$135,17,FALSE)</f>
        <v>0</v>
      </c>
      <c r="AE19" s="41">
        <f>VLOOKUP('holiday summary'!B19,'July 06'!$B$7:$Q$135,13,FALSE)</f>
        <v>0</v>
      </c>
      <c r="AF19" s="43">
        <f>VLOOKUP('holiday summary'!B19,'July 06'!$B$7:$Q$135,14,FALSE)</f>
        <v>0</v>
      </c>
      <c r="AG19" s="42">
        <f>VLOOKUP('holiday summary'!B19,'July 06'!$B$7:$Q$135,15,FALSE)</f>
        <v>0</v>
      </c>
      <c r="AH19" s="44">
        <f>VLOOKUP('holiday summary'!B19,'July 06'!$B$7:$Q$135,16,FALSE)</f>
        <v>0</v>
      </c>
      <c r="AI19" s="44">
        <f>VLOOKUP('holiday summary'!B19,'July 06'!$B$7:$R$135,17,FALSE)</f>
        <v>0</v>
      </c>
      <c r="AJ19" s="41">
        <f>VLOOKUP('holiday summary'!B19,'July 07'!$B$7:$Q$138,13,FALSE)</f>
        <v>0</v>
      </c>
      <c r="AK19" s="43">
        <f>VLOOKUP('holiday summary'!B19,'July 07'!$B$7:$Q$138,14,FALSE)</f>
        <v>0</v>
      </c>
      <c r="AL19" s="42">
        <f>VLOOKUP('holiday summary'!B19,'July 07'!$B$7:$Q$138,15,FALSE)</f>
        <v>0</v>
      </c>
      <c r="AM19" s="44">
        <f>VLOOKUP('holiday summary'!B19,'July 07'!$B$7:$Q$138,16,FALSE)</f>
        <v>0</v>
      </c>
      <c r="AN19" s="44">
        <f>VLOOKUP('holiday summary'!B19,'July 07'!$B$7:$R$138,17,FALSE)</f>
        <v>0</v>
      </c>
      <c r="AO19" s="63">
        <f t="shared" si="0"/>
        <v>0</v>
      </c>
      <c r="AP19" s="63">
        <f t="shared" si="1"/>
        <v>0</v>
      </c>
      <c r="AQ19" s="63">
        <f t="shared" si="2"/>
        <v>0</v>
      </c>
      <c r="AR19" s="63">
        <f t="shared" si="3"/>
        <v>1</v>
      </c>
      <c r="AS19" s="63">
        <f t="shared" si="4"/>
        <v>0</v>
      </c>
    </row>
    <row r="20" spans="1:45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41">
        <f>VLOOKUP('holiday summary'!B20,'July 01'!$B$7:$Q$134,13,FALSE)</f>
        <v>0</v>
      </c>
      <c r="G20" s="43">
        <f>VLOOKUP('holiday summary'!B20,'July 01'!$B$7:$Q$134,14,FALSE)</f>
        <v>0</v>
      </c>
      <c r="H20" s="42">
        <f>VLOOKUP('holiday summary'!B20,'July 01'!$B$7:$Q$134,15,FALSE)</f>
        <v>0</v>
      </c>
      <c r="I20" s="44">
        <f>VLOOKUP('holiday summary'!B20,'July 01'!$B$7:$Q$134,16,FALSE)</f>
        <v>0</v>
      </c>
      <c r="J20" s="44">
        <f>VLOOKUP('holiday summary'!B20,'July 01'!$B$7:$R$134,17,FALSE)</f>
        <v>0</v>
      </c>
      <c r="K20" s="41">
        <f>VLOOKUP('holiday summary'!B20,'July 02'!$B$7:$Q$135,13,FALSE)</f>
        <v>0</v>
      </c>
      <c r="L20" s="43">
        <f>VLOOKUP('holiday summary'!B20,'July 02'!$B$7:$Q$135,14,FALSE)</f>
        <v>0</v>
      </c>
      <c r="M20" s="42">
        <f>VLOOKUP('holiday summary'!B20,'July 02'!$B$7:$Q$135,15,FALSE)</f>
        <v>0</v>
      </c>
      <c r="N20" s="44">
        <f>VLOOKUP('holiday summary'!B20,'July 02'!$B$7:$Q$135,16,FALSE)</f>
        <v>0</v>
      </c>
      <c r="O20" s="44">
        <f>VLOOKUP('holiday summary'!B20,'July 02'!$B$7:$R$135,17,FALSE)</f>
        <v>0</v>
      </c>
      <c r="P20" s="41">
        <f>VLOOKUP('holiday summary'!B20,'July 03'!$B$7:$Q$135,13,FALSE)</f>
        <v>0</v>
      </c>
      <c r="Q20" s="43">
        <f>VLOOKUP('holiday summary'!B20,'July 03'!$B$7:$Q$135,14,FALSE)</f>
        <v>0</v>
      </c>
      <c r="R20" s="42">
        <f>VLOOKUP('holiday summary'!B20,'July 03'!$B$7:$Q$135,15,FALSE)</f>
        <v>0</v>
      </c>
      <c r="S20" s="44">
        <f>VLOOKUP('holiday summary'!B20,'July 03'!$B$7:$Q$135,16,FALSE)</f>
        <v>1</v>
      </c>
      <c r="T20" s="44">
        <f>VLOOKUP('holiday summary'!B20,'July 03'!$B$7:$R$135,17,FALSE)</f>
        <v>0</v>
      </c>
      <c r="U20" s="41">
        <f>VLOOKUP('holiday summary'!B20,'July 04'!$B$7:$Q$135,13,FALSE)</f>
        <v>0</v>
      </c>
      <c r="V20" s="43">
        <f>VLOOKUP('holiday summary'!B20,'July 04'!$B$7:$Q$135,14,FALSE)</f>
        <v>0</v>
      </c>
      <c r="W20" s="42">
        <f>VLOOKUP('holiday summary'!B20,'July 04'!$B$7:$Q$135,15,FALSE)</f>
        <v>0</v>
      </c>
      <c r="X20" s="44">
        <f>VLOOKUP('holiday summary'!B20,'July 04'!$B$7:$Q$135,16,FALSE)</f>
        <v>0</v>
      </c>
      <c r="Y20" s="44">
        <f>VLOOKUP('holiday summary'!B20,'July 04'!$B$7:$R$135,17,FALSE)</f>
        <v>0</v>
      </c>
      <c r="Z20" s="41">
        <f>VLOOKUP('holiday summary'!B20,'July 05'!$B$7:$Q$135,13,FALSE)</f>
        <v>0</v>
      </c>
      <c r="AA20" s="43">
        <f>VLOOKUP('holiday summary'!B20,'July 05'!$B$7:$Q$135,14,FALSE)</f>
        <v>0</v>
      </c>
      <c r="AB20" s="42">
        <f>VLOOKUP('holiday summary'!B20,'July 05'!$B$7:$Q$135,15,FALSE)</f>
        <v>0</v>
      </c>
      <c r="AC20" s="44">
        <f>VLOOKUP('holiday summary'!B20,'July 05'!$B$7:$Q$135,16,FALSE)</f>
        <v>0</v>
      </c>
      <c r="AD20" s="44">
        <f>VLOOKUP('holiday summary'!B20,'July 05'!$B$7:$R$135,17,FALSE)</f>
        <v>0</v>
      </c>
      <c r="AE20" s="41">
        <f>VLOOKUP('holiday summary'!B20,'July 06'!$B$7:$Q$135,13,FALSE)</f>
        <v>0</v>
      </c>
      <c r="AF20" s="43">
        <f>VLOOKUP('holiday summary'!B20,'July 06'!$B$7:$Q$135,14,FALSE)</f>
        <v>0</v>
      </c>
      <c r="AG20" s="42">
        <f>VLOOKUP('holiday summary'!B20,'July 06'!$B$7:$Q$135,15,FALSE)</f>
        <v>0</v>
      </c>
      <c r="AH20" s="44">
        <f>VLOOKUP('holiday summary'!B20,'July 06'!$B$7:$Q$135,16,FALSE)</f>
        <v>0</v>
      </c>
      <c r="AI20" s="44">
        <f>VLOOKUP('holiday summary'!B20,'July 06'!$B$7:$R$135,17,FALSE)</f>
        <v>0</v>
      </c>
      <c r="AJ20" s="41">
        <f>VLOOKUP('holiday summary'!B20,'July 07'!$B$7:$Q$138,13,FALSE)</f>
        <v>0</v>
      </c>
      <c r="AK20" s="43">
        <f>VLOOKUP('holiday summary'!B20,'July 07'!$B$7:$Q$138,14,FALSE)</f>
        <v>0</v>
      </c>
      <c r="AL20" s="42">
        <f>VLOOKUP('holiday summary'!B20,'July 07'!$B$7:$Q$138,15,FALSE)</f>
        <v>0</v>
      </c>
      <c r="AM20" s="44">
        <f>VLOOKUP('holiday summary'!B20,'July 07'!$B$7:$Q$138,16,FALSE)</f>
        <v>0</v>
      </c>
      <c r="AN20" s="44">
        <f>VLOOKUP('holiday summary'!B20,'July 07'!$B$7:$R$138,17,FALSE)</f>
        <v>0</v>
      </c>
      <c r="AO20" s="63">
        <f t="shared" si="0"/>
        <v>0</v>
      </c>
      <c r="AP20" s="63">
        <f t="shared" si="1"/>
        <v>0</v>
      </c>
      <c r="AQ20" s="63">
        <f t="shared" si="2"/>
        <v>0</v>
      </c>
      <c r="AR20" s="63">
        <f t="shared" si="3"/>
        <v>1</v>
      </c>
      <c r="AS20" s="63">
        <f t="shared" si="4"/>
        <v>0</v>
      </c>
    </row>
    <row r="21" spans="1:45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41">
        <f>VLOOKUP('holiday summary'!B21,'July 01'!$B$7:$Q$134,13,FALSE)</f>
        <v>0</v>
      </c>
      <c r="G21" s="43">
        <f>VLOOKUP('holiday summary'!B21,'July 01'!$B$7:$Q$134,14,FALSE)</f>
        <v>0</v>
      </c>
      <c r="H21" s="42">
        <f>VLOOKUP('holiday summary'!B21,'July 01'!$B$7:$Q$134,15,FALSE)</f>
        <v>0</v>
      </c>
      <c r="I21" s="44">
        <f>VLOOKUP('holiday summary'!B21,'July 01'!$B$7:$Q$134,16,FALSE)</f>
        <v>0</v>
      </c>
      <c r="J21" s="44">
        <f>VLOOKUP('holiday summary'!B21,'July 01'!$B$7:$R$134,17,FALSE)</f>
        <v>0</v>
      </c>
      <c r="K21" s="41">
        <f>VLOOKUP('holiday summary'!B21,'July 02'!$B$7:$Q$135,13,FALSE)</f>
        <v>0</v>
      </c>
      <c r="L21" s="43">
        <f>VLOOKUP('holiday summary'!B21,'July 02'!$B$7:$Q$135,14,FALSE)</f>
        <v>0</v>
      </c>
      <c r="M21" s="42">
        <f>VLOOKUP('holiday summary'!B21,'July 02'!$B$7:$Q$135,15,FALSE)</f>
        <v>0</v>
      </c>
      <c r="N21" s="44">
        <f>VLOOKUP('holiday summary'!B21,'July 02'!$B$7:$Q$135,16,FALSE)</f>
        <v>0</v>
      </c>
      <c r="O21" s="44">
        <f>VLOOKUP('holiday summary'!B21,'July 02'!$B$7:$R$135,17,FALSE)</f>
        <v>0</v>
      </c>
      <c r="P21" s="41">
        <f>VLOOKUP('holiday summary'!B21,'July 03'!$B$7:$Q$135,13,FALSE)</f>
        <v>0</v>
      </c>
      <c r="Q21" s="43">
        <f>VLOOKUP('holiday summary'!B21,'July 03'!$B$7:$Q$135,14,FALSE)</f>
        <v>0</v>
      </c>
      <c r="R21" s="42">
        <f>VLOOKUP('holiday summary'!B21,'July 03'!$B$7:$Q$135,15,FALSE)</f>
        <v>0</v>
      </c>
      <c r="S21" s="44">
        <f>VLOOKUP('holiday summary'!B21,'July 03'!$B$7:$Q$135,16,FALSE)</f>
        <v>0</v>
      </c>
      <c r="T21" s="44">
        <f>VLOOKUP('holiday summary'!B21,'July 03'!$B$7:$R$135,17,FALSE)</f>
        <v>0</v>
      </c>
      <c r="U21" s="41">
        <f>VLOOKUP('holiday summary'!B21,'July 04'!$B$7:$Q$135,13,FALSE)</f>
        <v>0</v>
      </c>
      <c r="V21" s="43">
        <f>VLOOKUP('holiday summary'!B21,'July 04'!$B$7:$Q$135,14,FALSE)</f>
        <v>0</v>
      </c>
      <c r="W21" s="42">
        <f>VLOOKUP('holiday summary'!B21,'July 04'!$B$7:$Q$135,15,FALSE)</f>
        <v>0</v>
      </c>
      <c r="X21" s="44">
        <f>VLOOKUP('holiday summary'!B21,'July 04'!$B$7:$Q$135,16,FALSE)</f>
        <v>0</v>
      </c>
      <c r="Y21" s="44">
        <f>VLOOKUP('holiday summary'!B21,'July 04'!$B$7:$R$135,17,FALSE)</f>
        <v>0</v>
      </c>
      <c r="Z21" s="41">
        <f>VLOOKUP('holiday summary'!B21,'July 05'!$B$7:$Q$135,13,FALSE)</f>
        <v>0</v>
      </c>
      <c r="AA21" s="43">
        <f>VLOOKUP('holiday summary'!B21,'July 05'!$B$7:$Q$135,14,FALSE)</f>
        <v>0</v>
      </c>
      <c r="AB21" s="42">
        <f>VLOOKUP('holiday summary'!B21,'July 05'!$B$7:$Q$135,15,FALSE)</f>
        <v>0</v>
      </c>
      <c r="AC21" s="44">
        <f>VLOOKUP('holiday summary'!B21,'July 05'!$B$7:$Q$135,16,FALSE)</f>
        <v>0</v>
      </c>
      <c r="AD21" s="44">
        <f>VLOOKUP('holiday summary'!B21,'July 05'!$B$7:$R$135,17,FALSE)</f>
        <v>0</v>
      </c>
      <c r="AE21" s="41">
        <f>VLOOKUP('holiday summary'!B21,'July 06'!$B$7:$Q$135,13,FALSE)</f>
        <v>0</v>
      </c>
      <c r="AF21" s="43">
        <f>VLOOKUP('holiday summary'!B21,'July 06'!$B$7:$Q$135,14,FALSE)</f>
        <v>0</v>
      </c>
      <c r="AG21" s="42">
        <f>VLOOKUP('holiday summary'!B21,'July 06'!$B$7:$Q$135,15,FALSE)</f>
        <v>0</v>
      </c>
      <c r="AH21" s="44">
        <f>VLOOKUP('holiday summary'!B21,'July 06'!$B$7:$Q$135,16,FALSE)</f>
        <v>0</v>
      </c>
      <c r="AI21" s="44">
        <f>VLOOKUP('holiday summary'!B21,'July 06'!$B$7:$R$135,17,FALSE)</f>
        <v>0</v>
      </c>
      <c r="AJ21" s="41">
        <f>VLOOKUP('holiday summary'!B21,'July 07'!$B$7:$Q$138,13,FALSE)</f>
        <v>0</v>
      </c>
      <c r="AK21" s="43">
        <f>VLOOKUP('holiday summary'!B21,'July 07'!$B$7:$Q$138,14,FALSE)</f>
        <v>0</v>
      </c>
      <c r="AL21" s="42">
        <f>VLOOKUP('holiday summary'!B21,'July 07'!$B$7:$Q$138,15,FALSE)</f>
        <v>0</v>
      </c>
      <c r="AM21" s="44">
        <f>VLOOKUP('holiday summary'!B21,'July 07'!$B$7:$Q$138,16,FALSE)</f>
        <v>1</v>
      </c>
      <c r="AN21" s="44">
        <f>VLOOKUP('holiday summary'!B21,'July 07'!$B$7:$R$138,17,FALSE)</f>
        <v>0</v>
      </c>
      <c r="AO21" s="63">
        <f t="shared" si="0"/>
        <v>0</v>
      </c>
      <c r="AP21" s="63">
        <f t="shared" si="1"/>
        <v>0</v>
      </c>
      <c r="AQ21" s="63">
        <f t="shared" si="2"/>
        <v>0</v>
      </c>
      <c r="AR21" s="63">
        <f t="shared" si="3"/>
        <v>1</v>
      </c>
      <c r="AS21" s="63">
        <f t="shared" si="4"/>
        <v>0</v>
      </c>
    </row>
    <row r="22" spans="1:45" x14ac:dyDescent="0.25">
      <c r="A22" s="1">
        <v>16</v>
      </c>
      <c r="B22" s="1">
        <v>150</v>
      </c>
      <c r="C22" s="15" t="s">
        <v>22</v>
      </c>
      <c r="D22" s="12" t="s">
        <v>107</v>
      </c>
      <c r="E22" s="10" t="s">
        <v>115</v>
      </c>
      <c r="F22" s="41">
        <f>VLOOKUP('holiday summary'!B22,'July 01'!$B$7:$Q$134,13,FALSE)</f>
        <v>0</v>
      </c>
      <c r="G22" s="43">
        <f>VLOOKUP('holiday summary'!B22,'July 01'!$B$7:$Q$134,14,FALSE)</f>
        <v>0</v>
      </c>
      <c r="H22" s="42">
        <f>VLOOKUP('holiday summary'!B22,'July 01'!$B$7:$Q$134,15,FALSE)</f>
        <v>0</v>
      </c>
      <c r="I22" s="44">
        <f>VLOOKUP('holiday summary'!B22,'July 01'!$B$7:$Q$134,16,FALSE)</f>
        <v>0</v>
      </c>
      <c r="J22" s="44">
        <f>VLOOKUP('holiday summary'!B22,'July 01'!$B$7:$R$134,17,FALSE)</f>
        <v>0</v>
      </c>
      <c r="K22" s="41">
        <f>VLOOKUP('holiday summary'!B22,'July 02'!$B$7:$Q$135,13,FALSE)</f>
        <v>0</v>
      </c>
      <c r="L22" s="43">
        <f>VLOOKUP('holiday summary'!B22,'July 02'!$B$7:$Q$135,14,FALSE)</f>
        <v>0</v>
      </c>
      <c r="M22" s="42">
        <f>VLOOKUP('holiday summary'!B22,'July 02'!$B$7:$Q$135,15,FALSE)</f>
        <v>0</v>
      </c>
      <c r="N22" s="44">
        <f>VLOOKUP('holiday summary'!B22,'July 02'!$B$7:$Q$135,16,FALSE)</f>
        <v>0</v>
      </c>
      <c r="O22" s="44">
        <f>VLOOKUP('holiday summary'!B22,'July 02'!$B$7:$R$135,17,FALSE)</f>
        <v>0</v>
      </c>
      <c r="P22" s="41">
        <f>VLOOKUP('holiday summary'!B22,'July 03'!$B$7:$Q$135,13,FALSE)</f>
        <v>0</v>
      </c>
      <c r="Q22" s="43">
        <f>VLOOKUP('holiday summary'!B22,'July 03'!$B$7:$Q$135,14,FALSE)</f>
        <v>0</v>
      </c>
      <c r="R22" s="42">
        <f>VLOOKUP('holiday summary'!B22,'July 03'!$B$7:$Q$135,15,FALSE)</f>
        <v>0</v>
      </c>
      <c r="S22" s="44">
        <f>VLOOKUP('holiday summary'!B22,'July 03'!$B$7:$Q$135,16,FALSE)</f>
        <v>0</v>
      </c>
      <c r="T22" s="44">
        <f>VLOOKUP('holiday summary'!B22,'July 03'!$B$7:$R$135,17,FALSE)</f>
        <v>0</v>
      </c>
      <c r="U22" s="41">
        <f>VLOOKUP('holiday summary'!B22,'July 04'!$B$7:$Q$135,13,FALSE)</f>
        <v>0</v>
      </c>
      <c r="V22" s="43">
        <f>VLOOKUP('holiday summary'!B22,'July 04'!$B$7:$Q$135,14,FALSE)</f>
        <v>0</v>
      </c>
      <c r="W22" s="42">
        <f>VLOOKUP('holiday summary'!B22,'July 04'!$B$7:$Q$135,15,FALSE)</f>
        <v>0</v>
      </c>
      <c r="X22" s="44">
        <f>VLOOKUP('holiday summary'!B22,'July 04'!$B$7:$Q$135,16,FALSE)</f>
        <v>0</v>
      </c>
      <c r="Y22" s="44">
        <f>VLOOKUP('holiday summary'!B22,'July 04'!$B$7:$R$135,17,FALSE)</f>
        <v>0</v>
      </c>
      <c r="Z22" s="41">
        <f>VLOOKUP('holiday summary'!B22,'July 05'!$B$7:$Q$135,13,FALSE)</f>
        <v>0</v>
      </c>
      <c r="AA22" s="43">
        <f>VLOOKUP('holiday summary'!B22,'July 05'!$B$7:$Q$135,14,FALSE)</f>
        <v>0</v>
      </c>
      <c r="AB22" s="42">
        <f>VLOOKUP('holiday summary'!B22,'July 05'!$B$7:$Q$135,15,FALSE)</f>
        <v>0</v>
      </c>
      <c r="AC22" s="44">
        <f>VLOOKUP('holiday summary'!B22,'July 05'!$B$7:$Q$135,16,FALSE)</f>
        <v>1</v>
      </c>
      <c r="AD22" s="44">
        <f>VLOOKUP('holiday summary'!B22,'July 05'!$B$7:$R$135,17,FALSE)</f>
        <v>0</v>
      </c>
      <c r="AE22" s="41">
        <f>VLOOKUP('holiday summary'!B22,'July 06'!$B$7:$Q$135,13,FALSE)</f>
        <v>0</v>
      </c>
      <c r="AF22" s="43">
        <f>VLOOKUP('holiday summary'!B22,'July 06'!$B$7:$Q$135,14,FALSE)</f>
        <v>0</v>
      </c>
      <c r="AG22" s="42">
        <f>VLOOKUP('holiday summary'!B22,'July 06'!$B$7:$Q$135,15,FALSE)</f>
        <v>0</v>
      </c>
      <c r="AH22" s="44">
        <f>VLOOKUP('holiday summary'!B22,'July 06'!$B$7:$Q$135,16,FALSE)</f>
        <v>0</v>
      </c>
      <c r="AI22" s="44">
        <f>VLOOKUP('holiday summary'!B22,'July 06'!$B$7:$R$135,17,FALSE)</f>
        <v>0</v>
      </c>
      <c r="AJ22" s="41">
        <f>VLOOKUP('holiday summary'!B22,'July 07'!$B$7:$Q$138,13,FALSE)</f>
        <v>0</v>
      </c>
      <c r="AK22" s="43">
        <f>VLOOKUP('holiday summary'!B22,'July 07'!$B$7:$Q$138,14,FALSE)</f>
        <v>0</v>
      </c>
      <c r="AL22" s="42">
        <f>VLOOKUP('holiday summary'!B22,'July 07'!$B$7:$Q$138,15,FALSE)</f>
        <v>0</v>
      </c>
      <c r="AM22" s="44">
        <f>VLOOKUP('holiday summary'!B22,'July 07'!$B$7:$Q$138,16,FALSE)</f>
        <v>0</v>
      </c>
      <c r="AN22" s="44">
        <f>VLOOKUP('holiday summary'!B22,'July 07'!$B$7:$R$138,17,FALSE)</f>
        <v>0</v>
      </c>
      <c r="AO22" s="63">
        <f t="shared" si="0"/>
        <v>0</v>
      </c>
      <c r="AP22" s="63">
        <f t="shared" si="1"/>
        <v>0</v>
      </c>
      <c r="AQ22" s="63">
        <f t="shared" si="2"/>
        <v>0</v>
      </c>
      <c r="AR22" s="63">
        <f t="shared" si="3"/>
        <v>1</v>
      </c>
      <c r="AS22" s="63">
        <f t="shared" si="4"/>
        <v>0</v>
      </c>
    </row>
    <row r="23" spans="1:45" x14ac:dyDescent="0.25">
      <c r="A23" s="1">
        <v>17</v>
      </c>
      <c r="B23" s="1">
        <v>174</v>
      </c>
      <c r="C23" s="15" t="s">
        <v>23</v>
      </c>
      <c r="D23" s="12" t="s">
        <v>107</v>
      </c>
      <c r="E23" s="10" t="s">
        <v>115</v>
      </c>
      <c r="F23" s="41">
        <f>VLOOKUP('holiday summary'!B23,'July 01'!$B$7:$Q$134,13,FALSE)</f>
        <v>0</v>
      </c>
      <c r="G23" s="43">
        <f>VLOOKUP('holiday summary'!B23,'July 01'!$B$7:$Q$134,14,FALSE)</f>
        <v>0</v>
      </c>
      <c r="H23" s="42">
        <f>VLOOKUP('holiday summary'!B23,'July 01'!$B$7:$Q$134,15,FALSE)</f>
        <v>0</v>
      </c>
      <c r="I23" s="44">
        <f>VLOOKUP('holiday summary'!B23,'July 01'!$B$7:$Q$134,16,FALSE)</f>
        <v>0</v>
      </c>
      <c r="J23" s="44">
        <f>VLOOKUP('holiday summary'!B23,'July 01'!$B$7:$R$134,17,FALSE)</f>
        <v>0</v>
      </c>
      <c r="K23" s="41">
        <f>VLOOKUP('holiday summary'!B23,'July 02'!$B$7:$Q$135,13,FALSE)</f>
        <v>0</v>
      </c>
      <c r="L23" s="43">
        <f>VLOOKUP('holiday summary'!B23,'July 02'!$B$7:$Q$135,14,FALSE)</f>
        <v>0</v>
      </c>
      <c r="M23" s="42">
        <f>VLOOKUP('holiday summary'!B23,'July 02'!$B$7:$Q$135,15,FALSE)</f>
        <v>0</v>
      </c>
      <c r="N23" s="44">
        <f>VLOOKUP('holiday summary'!B23,'July 02'!$B$7:$Q$135,16,FALSE)</f>
        <v>0</v>
      </c>
      <c r="O23" s="44">
        <f>VLOOKUP('holiday summary'!B23,'July 02'!$B$7:$R$135,17,FALSE)</f>
        <v>0</v>
      </c>
      <c r="P23" s="41">
        <f>VLOOKUP('holiday summary'!B23,'July 03'!$B$7:$Q$135,13,FALSE)</f>
        <v>0</v>
      </c>
      <c r="Q23" s="43">
        <f>VLOOKUP('holiday summary'!B23,'July 03'!$B$7:$Q$135,14,FALSE)</f>
        <v>0</v>
      </c>
      <c r="R23" s="42">
        <f>VLOOKUP('holiday summary'!B23,'July 03'!$B$7:$Q$135,15,FALSE)</f>
        <v>0</v>
      </c>
      <c r="S23" s="44">
        <f>VLOOKUP('holiday summary'!B23,'July 03'!$B$7:$Q$135,16,FALSE)</f>
        <v>0</v>
      </c>
      <c r="T23" s="44">
        <f>VLOOKUP('holiday summary'!B23,'July 03'!$B$7:$R$135,17,FALSE)</f>
        <v>0</v>
      </c>
      <c r="U23" s="41">
        <f>VLOOKUP('holiday summary'!B23,'July 04'!$B$7:$Q$135,13,FALSE)</f>
        <v>0</v>
      </c>
      <c r="V23" s="43">
        <f>VLOOKUP('holiday summary'!B23,'July 04'!$B$7:$Q$135,14,FALSE)</f>
        <v>0</v>
      </c>
      <c r="W23" s="42">
        <f>VLOOKUP('holiday summary'!B23,'July 04'!$B$7:$Q$135,15,FALSE)</f>
        <v>0</v>
      </c>
      <c r="X23" s="44">
        <f>VLOOKUP('holiday summary'!B23,'July 04'!$B$7:$Q$135,16,FALSE)</f>
        <v>0</v>
      </c>
      <c r="Y23" s="44">
        <f>VLOOKUP('holiday summary'!B23,'July 04'!$B$7:$R$135,17,FALSE)</f>
        <v>0</v>
      </c>
      <c r="Z23" s="41">
        <f>VLOOKUP('holiday summary'!B23,'July 05'!$B$7:$Q$135,13,FALSE)</f>
        <v>0</v>
      </c>
      <c r="AA23" s="43">
        <f>VLOOKUP('holiday summary'!B23,'July 05'!$B$7:$Q$135,14,FALSE)</f>
        <v>0</v>
      </c>
      <c r="AB23" s="42">
        <f>VLOOKUP('holiday summary'!B23,'July 05'!$B$7:$Q$135,15,FALSE)</f>
        <v>0</v>
      </c>
      <c r="AC23" s="44">
        <f>VLOOKUP('holiday summary'!B23,'July 05'!$B$7:$Q$135,16,FALSE)</f>
        <v>0</v>
      </c>
      <c r="AD23" s="44">
        <f>VLOOKUP('holiday summary'!B23,'July 05'!$B$7:$R$135,17,FALSE)</f>
        <v>0</v>
      </c>
      <c r="AE23" s="41">
        <f>VLOOKUP('holiday summary'!B23,'July 06'!$B$7:$Q$135,13,FALSE)</f>
        <v>0</v>
      </c>
      <c r="AF23" s="43">
        <f>VLOOKUP('holiday summary'!B23,'July 06'!$B$7:$Q$135,14,FALSE)</f>
        <v>0</v>
      </c>
      <c r="AG23" s="42">
        <f>VLOOKUP('holiday summary'!B23,'July 06'!$B$7:$Q$135,15,FALSE)</f>
        <v>0</v>
      </c>
      <c r="AH23" s="44">
        <f>VLOOKUP('holiday summary'!B23,'July 06'!$B$7:$Q$135,16,FALSE)</f>
        <v>0</v>
      </c>
      <c r="AI23" s="44">
        <f>VLOOKUP('holiday summary'!B23,'July 06'!$B$7:$R$135,17,FALSE)</f>
        <v>0</v>
      </c>
      <c r="AJ23" s="41">
        <f>VLOOKUP('holiday summary'!B23,'July 07'!$B$7:$Q$138,13,FALSE)</f>
        <v>0</v>
      </c>
      <c r="AK23" s="43">
        <f>VLOOKUP('holiday summary'!B23,'July 07'!$B$7:$Q$138,14,FALSE)</f>
        <v>0</v>
      </c>
      <c r="AL23" s="42">
        <f>VLOOKUP('holiday summary'!B23,'July 07'!$B$7:$Q$138,15,FALSE)</f>
        <v>0</v>
      </c>
      <c r="AM23" s="44">
        <f>VLOOKUP('holiday summary'!B23,'July 07'!$B$7:$Q$138,16,FALSE)</f>
        <v>1</v>
      </c>
      <c r="AN23" s="44">
        <f>VLOOKUP('holiday summary'!B23,'July 07'!$B$7:$R$138,17,FALSE)</f>
        <v>0</v>
      </c>
      <c r="AO23" s="63">
        <f t="shared" si="0"/>
        <v>0</v>
      </c>
      <c r="AP23" s="63">
        <f t="shared" si="1"/>
        <v>0</v>
      </c>
      <c r="AQ23" s="63">
        <f t="shared" si="2"/>
        <v>0</v>
      </c>
      <c r="AR23" s="63">
        <f t="shared" si="3"/>
        <v>1</v>
      </c>
      <c r="AS23" s="63">
        <f t="shared" si="4"/>
        <v>0</v>
      </c>
    </row>
    <row r="24" spans="1:45" x14ac:dyDescent="0.25">
      <c r="A24" s="1">
        <v>18</v>
      </c>
      <c r="B24" s="1">
        <v>192</v>
      </c>
      <c r="C24" s="15" t="s">
        <v>24</v>
      </c>
      <c r="D24" s="12" t="s">
        <v>107</v>
      </c>
      <c r="E24" s="10" t="s">
        <v>115</v>
      </c>
      <c r="F24" s="41">
        <f>VLOOKUP('holiday summary'!B24,'July 01'!$B$7:$Q$134,13,FALSE)</f>
        <v>0</v>
      </c>
      <c r="G24" s="43">
        <f>VLOOKUP('holiday summary'!B24,'July 01'!$B$7:$Q$134,14,FALSE)</f>
        <v>0</v>
      </c>
      <c r="H24" s="42">
        <f>VLOOKUP('holiday summary'!B24,'July 01'!$B$7:$Q$134,15,FALSE)</f>
        <v>0</v>
      </c>
      <c r="I24" s="44">
        <f>VLOOKUP('holiday summary'!B24,'July 01'!$B$7:$Q$134,16,FALSE)</f>
        <v>0</v>
      </c>
      <c r="J24" s="44">
        <f>VLOOKUP('holiday summary'!B24,'July 01'!$B$7:$R$134,17,FALSE)</f>
        <v>0</v>
      </c>
      <c r="K24" s="41">
        <f>VLOOKUP('holiday summary'!B24,'July 02'!$B$7:$Q$135,13,FALSE)</f>
        <v>0</v>
      </c>
      <c r="L24" s="43">
        <f>VLOOKUP('holiday summary'!B24,'July 02'!$B$7:$Q$135,14,FALSE)</f>
        <v>0</v>
      </c>
      <c r="M24" s="42">
        <f>VLOOKUP('holiday summary'!B24,'July 02'!$B$7:$Q$135,15,FALSE)</f>
        <v>0</v>
      </c>
      <c r="N24" s="44">
        <f>VLOOKUP('holiday summary'!B24,'July 02'!$B$7:$Q$135,16,FALSE)</f>
        <v>0</v>
      </c>
      <c r="O24" s="44">
        <f>VLOOKUP('holiday summary'!B24,'July 02'!$B$7:$R$135,17,FALSE)</f>
        <v>0</v>
      </c>
      <c r="P24" s="41">
        <f>VLOOKUP('holiday summary'!B24,'July 03'!$B$7:$Q$135,13,FALSE)</f>
        <v>0</v>
      </c>
      <c r="Q24" s="43">
        <f>VLOOKUP('holiday summary'!B24,'July 03'!$B$7:$Q$135,14,FALSE)</f>
        <v>0</v>
      </c>
      <c r="R24" s="42">
        <f>VLOOKUP('holiday summary'!B24,'July 03'!$B$7:$Q$135,15,FALSE)</f>
        <v>0</v>
      </c>
      <c r="S24" s="44">
        <f>VLOOKUP('holiday summary'!B24,'July 03'!$B$7:$Q$135,16,FALSE)</f>
        <v>0</v>
      </c>
      <c r="T24" s="44">
        <f>VLOOKUP('holiday summary'!B24,'July 03'!$B$7:$R$135,17,FALSE)</f>
        <v>0</v>
      </c>
      <c r="U24" s="41">
        <f>VLOOKUP('holiday summary'!B24,'July 04'!$B$7:$Q$135,13,FALSE)</f>
        <v>0</v>
      </c>
      <c r="V24" s="43">
        <f>VLOOKUP('holiday summary'!B24,'July 04'!$B$7:$Q$135,14,FALSE)</f>
        <v>0</v>
      </c>
      <c r="W24" s="42">
        <f>VLOOKUP('holiday summary'!B24,'July 04'!$B$7:$Q$135,15,FALSE)</f>
        <v>0</v>
      </c>
      <c r="X24" s="44">
        <f>VLOOKUP('holiday summary'!B24,'July 04'!$B$7:$Q$135,16,FALSE)</f>
        <v>1</v>
      </c>
      <c r="Y24" s="44">
        <f>VLOOKUP('holiday summary'!B24,'July 04'!$B$7:$R$135,17,FALSE)</f>
        <v>0</v>
      </c>
      <c r="Z24" s="41">
        <f>VLOOKUP('holiday summary'!B24,'July 05'!$B$7:$Q$135,13,FALSE)</f>
        <v>0</v>
      </c>
      <c r="AA24" s="43">
        <f>VLOOKUP('holiday summary'!B24,'July 05'!$B$7:$Q$135,14,FALSE)</f>
        <v>0</v>
      </c>
      <c r="AB24" s="42">
        <f>VLOOKUP('holiday summary'!B24,'July 05'!$B$7:$Q$135,15,FALSE)</f>
        <v>0</v>
      </c>
      <c r="AC24" s="44">
        <f>VLOOKUP('holiday summary'!B24,'July 05'!$B$7:$Q$135,16,FALSE)</f>
        <v>0</v>
      </c>
      <c r="AD24" s="44">
        <f>VLOOKUP('holiday summary'!B24,'July 05'!$B$7:$R$135,17,FALSE)</f>
        <v>0</v>
      </c>
      <c r="AE24" s="41">
        <f>VLOOKUP('holiday summary'!B24,'July 06'!$B$7:$Q$135,13,FALSE)</f>
        <v>0</v>
      </c>
      <c r="AF24" s="43">
        <f>VLOOKUP('holiday summary'!B24,'July 06'!$B$7:$Q$135,14,FALSE)</f>
        <v>0</v>
      </c>
      <c r="AG24" s="42">
        <f>VLOOKUP('holiday summary'!B24,'July 06'!$B$7:$Q$135,15,FALSE)</f>
        <v>0</v>
      </c>
      <c r="AH24" s="44">
        <f>VLOOKUP('holiday summary'!B24,'July 06'!$B$7:$Q$135,16,FALSE)</f>
        <v>0</v>
      </c>
      <c r="AI24" s="44">
        <f>VLOOKUP('holiday summary'!B24,'July 06'!$B$7:$R$135,17,FALSE)</f>
        <v>0</v>
      </c>
      <c r="AJ24" s="41">
        <f>VLOOKUP('holiday summary'!B24,'July 07'!$B$7:$Q$138,13,FALSE)</f>
        <v>0</v>
      </c>
      <c r="AK24" s="43">
        <f>VLOOKUP('holiday summary'!B24,'July 07'!$B$7:$Q$138,14,FALSE)</f>
        <v>0</v>
      </c>
      <c r="AL24" s="42">
        <f>VLOOKUP('holiday summary'!B24,'July 07'!$B$7:$Q$138,15,FALSE)</f>
        <v>0</v>
      </c>
      <c r="AM24" s="44">
        <f>VLOOKUP('holiday summary'!B24,'July 07'!$B$7:$Q$138,16,FALSE)</f>
        <v>0</v>
      </c>
      <c r="AN24" s="44">
        <f>VLOOKUP('holiday summary'!B24,'July 07'!$B$7:$R$138,17,FALSE)</f>
        <v>0</v>
      </c>
      <c r="AO24" s="63">
        <f t="shared" si="0"/>
        <v>0</v>
      </c>
      <c r="AP24" s="63">
        <f t="shared" si="1"/>
        <v>0</v>
      </c>
      <c r="AQ24" s="63">
        <f t="shared" si="2"/>
        <v>0</v>
      </c>
      <c r="AR24" s="63">
        <f t="shared" si="3"/>
        <v>1</v>
      </c>
      <c r="AS24" s="63">
        <f t="shared" si="4"/>
        <v>0</v>
      </c>
    </row>
    <row r="25" spans="1:45" x14ac:dyDescent="0.25">
      <c r="A25" s="1">
        <v>19</v>
      </c>
      <c r="B25" s="1">
        <v>218</v>
      </c>
      <c r="C25" s="15" t="s">
        <v>25</v>
      </c>
      <c r="D25" s="12" t="s">
        <v>107</v>
      </c>
      <c r="E25" s="10" t="s">
        <v>115</v>
      </c>
      <c r="F25" s="41">
        <f>VLOOKUP('holiday summary'!B25,'July 01'!$B$7:$Q$134,13,FALSE)</f>
        <v>0</v>
      </c>
      <c r="G25" s="43">
        <f>VLOOKUP('holiday summary'!B25,'July 01'!$B$7:$Q$134,14,FALSE)</f>
        <v>0</v>
      </c>
      <c r="H25" s="42">
        <f>VLOOKUP('holiday summary'!B25,'July 01'!$B$7:$Q$134,15,FALSE)</f>
        <v>0</v>
      </c>
      <c r="I25" s="44">
        <f>VLOOKUP('holiday summary'!B25,'July 01'!$B$7:$Q$134,16,FALSE)</f>
        <v>1</v>
      </c>
      <c r="J25" s="44">
        <f>VLOOKUP('holiday summary'!B25,'July 01'!$B$7:$R$134,17,FALSE)</f>
        <v>0</v>
      </c>
      <c r="K25" s="41">
        <f>VLOOKUP('holiday summary'!B25,'July 02'!$B$7:$Q$135,13,FALSE)</f>
        <v>0</v>
      </c>
      <c r="L25" s="43">
        <f>VLOOKUP('holiday summary'!B25,'July 02'!$B$7:$Q$135,14,FALSE)</f>
        <v>1</v>
      </c>
      <c r="M25" s="42">
        <f>VLOOKUP('holiday summary'!B25,'July 02'!$B$7:$Q$135,15,FALSE)</f>
        <v>0</v>
      </c>
      <c r="N25" s="44">
        <f>VLOOKUP('holiday summary'!B25,'July 02'!$B$7:$Q$135,16,FALSE)</f>
        <v>0</v>
      </c>
      <c r="O25" s="44">
        <f>VLOOKUP('holiday summary'!B25,'July 02'!$B$7:$R$135,17,FALSE)</f>
        <v>0</v>
      </c>
      <c r="P25" s="41">
        <f>VLOOKUP('holiday summary'!B25,'July 03'!$B$7:$Q$135,13,FALSE)</f>
        <v>0</v>
      </c>
      <c r="Q25" s="43">
        <f>VLOOKUP('holiday summary'!B25,'July 03'!$B$7:$Q$135,14,FALSE)</f>
        <v>0</v>
      </c>
      <c r="R25" s="42">
        <f>VLOOKUP('holiday summary'!B25,'July 03'!$B$7:$Q$135,15,FALSE)</f>
        <v>0</v>
      </c>
      <c r="S25" s="44">
        <f>VLOOKUP('holiday summary'!B25,'July 03'!$B$7:$Q$135,16,FALSE)</f>
        <v>0</v>
      </c>
      <c r="T25" s="44">
        <f>VLOOKUP('holiday summary'!B25,'July 03'!$B$7:$R$135,17,FALSE)</f>
        <v>0</v>
      </c>
      <c r="U25" s="41">
        <f>VLOOKUP('holiday summary'!B25,'July 04'!$B$7:$Q$135,13,FALSE)</f>
        <v>0</v>
      </c>
      <c r="V25" s="43">
        <f>VLOOKUP('holiday summary'!B25,'July 04'!$B$7:$Q$135,14,FALSE)</f>
        <v>0</v>
      </c>
      <c r="W25" s="42">
        <f>VLOOKUP('holiday summary'!B25,'July 04'!$B$7:$Q$135,15,FALSE)</f>
        <v>0</v>
      </c>
      <c r="X25" s="44">
        <f>VLOOKUP('holiday summary'!B25,'July 04'!$B$7:$Q$135,16,FALSE)</f>
        <v>0</v>
      </c>
      <c r="Y25" s="44">
        <f>VLOOKUP('holiday summary'!B25,'July 04'!$B$7:$R$135,17,FALSE)</f>
        <v>0</v>
      </c>
      <c r="Z25" s="41">
        <f>VLOOKUP('holiday summary'!B25,'July 05'!$B$7:$Q$135,13,FALSE)</f>
        <v>0</v>
      </c>
      <c r="AA25" s="43">
        <f>VLOOKUP('holiday summary'!B25,'July 05'!$B$7:$Q$135,14,FALSE)</f>
        <v>0</v>
      </c>
      <c r="AB25" s="42">
        <f>VLOOKUP('holiday summary'!B25,'July 05'!$B$7:$Q$135,15,FALSE)</f>
        <v>0</v>
      </c>
      <c r="AC25" s="44">
        <f>VLOOKUP('holiday summary'!B25,'July 05'!$B$7:$Q$135,16,FALSE)</f>
        <v>0</v>
      </c>
      <c r="AD25" s="44">
        <f>VLOOKUP('holiday summary'!B25,'July 05'!$B$7:$R$135,17,FALSE)</f>
        <v>0</v>
      </c>
      <c r="AE25" s="41">
        <f>VLOOKUP('holiday summary'!B25,'July 06'!$B$7:$Q$135,13,FALSE)</f>
        <v>0</v>
      </c>
      <c r="AF25" s="43">
        <f>VLOOKUP('holiday summary'!B25,'July 06'!$B$7:$Q$135,14,FALSE)</f>
        <v>0</v>
      </c>
      <c r="AG25" s="42">
        <f>VLOOKUP('holiday summary'!B25,'July 06'!$B$7:$Q$135,15,FALSE)</f>
        <v>0</v>
      </c>
      <c r="AH25" s="44">
        <f>VLOOKUP('holiday summary'!B25,'July 06'!$B$7:$Q$135,16,FALSE)</f>
        <v>0</v>
      </c>
      <c r="AI25" s="44">
        <f>VLOOKUP('holiday summary'!B25,'July 06'!$B$7:$R$135,17,FALSE)</f>
        <v>0</v>
      </c>
      <c r="AJ25" s="41">
        <f>VLOOKUP('holiday summary'!B25,'July 07'!$B$7:$Q$138,13,FALSE)</f>
        <v>0</v>
      </c>
      <c r="AK25" s="43">
        <f>VLOOKUP('holiday summary'!B25,'July 07'!$B$7:$Q$138,14,FALSE)</f>
        <v>0</v>
      </c>
      <c r="AL25" s="42">
        <f>VLOOKUP('holiday summary'!B25,'July 07'!$B$7:$Q$138,15,FALSE)</f>
        <v>0</v>
      </c>
      <c r="AM25" s="44">
        <f>VLOOKUP('holiday summary'!B25,'July 07'!$B$7:$Q$138,16,FALSE)</f>
        <v>0</v>
      </c>
      <c r="AN25" s="44">
        <f>VLOOKUP('holiday summary'!B25,'July 07'!$B$7:$R$138,17,FALSE)</f>
        <v>0</v>
      </c>
      <c r="AO25" s="63">
        <f t="shared" si="0"/>
        <v>0</v>
      </c>
      <c r="AP25" s="63">
        <f t="shared" si="1"/>
        <v>1</v>
      </c>
      <c r="AQ25" s="63">
        <f t="shared" si="2"/>
        <v>0</v>
      </c>
      <c r="AR25" s="63">
        <f t="shared" si="3"/>
        <v>1</v>
      </c>
      <c r="AS25" s="63">
        <f t="shared" si="4"/>
        <v>0</v>
      </c>
    </row>
    <row r="26" spans="1:45" x14ac:dyDescent="0.25">
      <c r="A26" s="1">
        <v>20</v>
      </c>
      <c r="B26" s="1">
        <v>194</v>
      </c>
      <c r="C26" s="17" t="s">
        <v>26</v>
      </c>
      <c r="D26" s="12" t="s">
        <v>107</v>
      </c>
      <c r="E26" s="10" t="s">
        <v>115</v>
      </c>
      <c r="F26" s="41">
        <f>VLOOKUP('holiday summary'!B26,'July 01'!$B$7:$Q$134,13,FALSE)</f>
        <v>0</v>
      </c>
      <c r="G26" s="43">
        <f>VLOOKUP('holiday summary'!B26,'July 01'!$B$7:$Q$134,14,FALSE)</f>
        <v>0</v>
      </c>
      <c r="H26" s="42">
        <f>VLOOKUP('holiday summary'!B26,'July 01'!$B$7:$Q$134,15,FALSE)</f>
        <v>0</v>
      </c>
      <c r="I26" s="44">
        <f>VLOOKUP('holiday summary'!B26,'July 01'!$B$7:$Q$134,16,FALSE)</f>
        <v>0</v>
      </c>
      <c r="J26" s="44">
        <f>VLOOKUP('holiday summary'!B26,'July 01'!$B$7:$R$134,17,FALSE)</f>
        <v>0</v>
      </c>
      <c r="K26" s="41">
        <f>VLOOKUP('holiday summary'!B26,'July 02'!$B$7:$Q$135,13,FALSE)</f>
        <v>0</v>
      </c>
      <c r="L26" s="43">
        <f>VLOOKUP('holiday summary'!B26,'July 02'!$B$7:$Q$135,14,FALSE)</f>
        <v>0</v>
      </c>
      <c r="M26" s="42">
        <f>VLOOKUP('holiday summary'!B26,'July 02'!$B$7:$Q$135,15,FALSE)</f>
        <v>0</v>
      </c>
      <c r="N26" s="44">
        <f>VLOOKUP('holiday summary'!B26,'July 02'!$B$7:$Q$135,16,FALSE)</f>
        <v>0</v>
      </c>
      <c r="O26" s="44">
        <f>VLOOKUP('holiday summary'!B26,'July 02'!$B$7:$R$135,17,FALSE)</f>
        <v>0</v>
      </c>
      <c r="P26" s="41">
        <f>VLOOKUP('holiday summary'!B26,'July 03'!$B$7:$Q$135,13,FALSE)</f>
        <v>0</v>
      </c>
      <c r="Q26" s="43">
        <f>VLOOKUP('holiday summary'!B26,'July 03'!$B$7:$Q$135,14,FALSE)</f>
        <v>0</v>
      </c>
      <c r="R26" s="42">
        <f>VLOOKUP('holiday summary'!B26,'July 03'!$B$7:$Q$135,15,FALSE)</f>
        <v>0</v>
      </c>
      <c r="S26" s="44">
        <f>VLOOKUP('holiday summary'!B26,'July 03'!$B$7:$Q$135,16,FALSE)</f>
        <v>1</v>
      </c>
      <c r="T26" s="44">
        <f>VLOOKUP('holiday summary'!B26,'July 03'!$B$7:$R$135,17,FALSE)</f>
        <v>0</v>
      </c>
      <c r="U26" s="41">
        <f>VLOOKUP('holiday summary'!B26,'July 04'!$B$7:$Q$135,13,FALSE)</f>
        <v>1</v>
      </c>
      <c r="V26" s="43">
        <f>VLOOKUP('holiday summary'!B26,'July 04'!$B$7:$Q$135,14,FALSE)</f>
        <v>0</v>
      </c>
      <c r="W26" s="42">
        <f>VLOOKUP('holiday summary'!B26,'July 04'!$B$7:$Q$135,15,FALSE)</f>
        <v>0</v>
      </c>
      <c r="X26" s="44">
        <f>VLOOKUP('holiday summary'!B26,'July 04'!$B$7:$Q$135,16,FALSE)</f>
        <v>0</v>
      </c>
      <c r="Y26" s="44">
        <f>VLOOKUP('holiday summary'!B26,'July 04'!$B$7:$R$135,17,FALSE)</f>
        <v>0</v>
      </c>
      <c r="Z26" s="41">
        <f>VLOOKUP('holiday summary'!B26,'July 05'!$B$7:$Q$135,13,FALSE)</f>
        <v>1</v>
      </c>
      <c r="AA26" s="43">
        <f>VLOOKUP('holiday summary'!B26,'July 05'!$B$7:$Q$135,14,FALSE)</f>
        <v>0</v>
      </c>
      <c r="AB26" s="42">
        <f>VLOOKUP('holiday summary'!B26,'July 05'!$B$7:$Q$135,15,FALSE)</f>
        <v>0</v>
      </c>
      <c r="AC26" s="44">
        <f>VLOOKUP('holiday summary'!B26,'July 05'!$B$7:$Q$135,16,FALSE)</f>
        <v>0</v>
      </c>
      <c r="AD26" s="44">
        <f>VLOOKUP('holiday summary'!B26,'July 05'!$B$7:$R$135,17,FALSE)</f>
        <v>0</v>
      </c>
      <c r="AE26" s="41">
        <f>VLOOKUP('holiday summary'!B26,'July 06'!$B$7:$Q$135,13,FALSE)</f>
        <v>0</v>
      </c>
      <c r="AF26" s="43">
        <f>VLOOKUP('holiday summary'!B26,'July 06'!$B$7:$Q$135,14,FALSE)</f>
        <v>0</v>
      </c>
      <c r="AG26" s="42">
        <f>VLOOKUP('holiday summary'!B26,'July 06'!$B$7:$Q$135,15,FALSE)</f>
        <v>0</v>
      </c>
      <c r="AH26" s="44">
        <f>VLOOKUP('holiday summary'!B26,'July 06'!$B$7:$Q$135,16,FALSE)</f>
        <v>0</v>
      </c>
      <c r="AI26" s="44">
        <f>VLOOKUP('holiday summary'!B26,'July 06'!$B$7:$R$135,17,FALSE)</f>
        <v>0</v>
      </c>
      <c r="AJ26" s="41">
        <f>VLOOKUP('holiday summary'!B26,'July 07'!$B$7:$Q$138,13,FALSE)</f>
        <v>0</v>
      </c>
      <c r="AK26" s="43">
        <f>VLOOKUP('holiday summary'!B26,'July 07'!$B$7:$Q$138,14,FALSE)</f>
        <v>0</v>
      </c>
      <c r="AL26" s="42">
        <f>VLOOKUP('holiday summary'!B26,'July 07'!$B$7:$Q$138,15,FALSE)</f>
        <v>0</v>
      </c>
      <c r="AM26" s="44">
        <f>VLOOKUP('holiday summary'!B26,'July 07'!$B$7:$Q$138,16,FALSE)</f>
        <v>0</v>
      </c>
      <c r="AN26" s="44">
        <f>VLOOKUP('holiday summary'!B26,'July 07'!$B$7:$R$138,17,FALSE)</f>
        <v>0</v>
      </c>
      <c r="AO26" s="63">
        <f t="shared" si="0"/>
        <v>2</v>
      </c>
      <c r="AP26" s="63">
        <f t="shared" si="1"/>
        <v>0</v>
      </c>
      <c r="AQ26" s="63">
        <f t="shared" si="2"/>
        <v>0</v>
      </c>
      <c r="AR26" s="63">
        <f t="shared" si="3"/>
        <v>1</v>
      </c>
      <c r="AS26" s="63">
        <f t="shared" si="4"/>
        <v>0</v>
      </c>
    </row>
    <row r="27" spans="1:45" x14ac:dyDescent="0.25">
      <c r="A27" s="1">
        <v>21</v>
      </c>
      <c r="B27" s="6">
        <v>217</v>
      </c>
      <c r="C27" s="15" t="s">
        <v>27</v>
      </c>
      <c r="D27" s="12" t="s">
        <v>107</v>
      </c>
      <c r="E27" s="10" t="s">
        <v>30</v>
      </c>
      <c r="F27" s="41">
        <f>VLOOKUP('holiday summary'!B27,'July 01'!$B$7:$Q$134,13,FALSE)</f>
        <v>0</v>
      </c>
      <c r="G27" s="43">
        <f>VLOOKUP('holiday summary'!B27,'July 01'!$B$7:$Q$134,14,FALSE)</f>
        <v>0</v>
      </c>
      <c r="H27" s="42">
        <f>VLOOKUP('holiday summary'!B27,'July 01'!$B$7:$Q$134,15,FALSE)</f>
        <v>0</v>
      </c>
      <c r="I27" s="44">
        <f>VLOOKUP('holiday summary'!B27,'July 01'!$B$7:$Q$134,16,FALSE)</f>
        <v>0</v>
      </c>
      <c r="J27" s="44">
        <f>VLOOKUP('holiday summary'!B27,'July 01'!$B$7:$R$134,17,FALSE)</f>
        <v>0</v>
      </c>
      <c r="K27" s="41">
        <f>VLOOKUP('holiday summary'!B27,'July 02'!$B$7:$Q$135,13,FALSE)</f>
        <v>0</v>
      </c>
      <c r="L27" s="43">
        <f>VLOOKUP('holiday summary'!B27,'July 02'!$B$7:$Q$135,14,FALSE)</f>
        <v>0</v>
      </c>
      <c r="M27" s="42">
        <f>VLOOKUP('holiday summary'!B27,'July 02'!$B$7:$Q$135,15,FALSE)</f>
        <v>0</v>
      </c>
      <c r="N27" s="44">
        <f>VLOOKUP('holiday summary'!B27,'July 02'!$B$7:$Q$135,16,FALSE)</f>
        <v>0</v>
      </c>
      <c r="O27" s="44">
        <f>VLOOKUP('holiday summary'!B27,'July 02'!$B$7:$R$135,17,FALSE)</f>
        <v>0</v>
      </c>
      <c r="P27" s="41">
        <f>VLOOKUP('holiday summary'!B27,'July 03'!$B$7:$Q$135,13,FALSE)</f>
        <v>0</v>
      </c>
      <c r="Q27" s="43">
        <f>VLOOKUP('holiday summary'!B27,'July 03'!$B$7:$Q$135,14,FALSE)</f>
        <v>0</v>
      </c>
      <c r="R27" s="42">
        <f>VLOOKUP('holiday summary'!B27,'July 03'!$B$7:$Q$135,15,FALSE)</f>
        <v>0</v>
      </c>
      <c r="S27" s="44">
        <f>VLOOKUP('holiday summary'!B27,'July 03'!$B$7:$Q$135,16,FALSE)</f>
        <v>0</v>
      </c>
      <c r="T27" s="44">
        <f>VLOOKUP('holiday summary'!B27,'July 03'!$B$7:$R$135,17,FALSE)</f>
        <v>0</v>
      </c>
      <c r="U27" s="41">
        <f>VLOOKUP('holiday summary'!B27,'July 04'!$B$7:$Q$135,13,FALSE)</f>
        <v>0</v>
      </c>
      <c r="V27" s="43">
        <f>VLOOKUP('holiday summary'!B27,'July 04'!$B$7:$Q$135,14,FALSE)</f>
        <v>0</v>
      </c>
      <c r="W27" s="42">
        <f>VLOOKUP('holiday summary'!B27,'July 04'!$B$7:$Q$135,15,FALSE)</f>
        <v>0</v>
      </c>
      <c r="X27" s="44">
        <f>VLOOKUP('holiday summary'!B27,'July 04'!$B$7:$Q$135,16,FALSE)</f>
        <v>0</v>
      </c>
      <c r="Y27" s="44">
        <f>VLOOKUP('holiday summary'!B27,'July 04'!$B$7:$R$135,17,FALSE)</f>
        <v>0</v>
      </c>
      <c r="Z27" s="41">
        <f>VLOOKUP('holiday summary'!B27,'July 05'!$B$7:$Q$135,13,FALSE)</f>
        <v>0</v>
      </c>
      <c r="AA27" s="43">
        <f>VLOOKUP('holiday summary'!B27,'July 05'!$B$7:$Q$135,14,FALSE)</f>
        <v>0</v>
      </c>
      <c r="AB27" s="42">
        <f>VLOOKUP('holiday summary'!B27,'July 05'!$B$7:$Q$135,15,FALSE)</f>
        <v>0</v>
      </c>
      <c r="AC27" s="44">
        <f>VLOOKUP('holiday summary'!B27,'July 05'!$B$7:$Q$135,16,FALSE)</f>
        <v>1</v>
      </c>
      <c r="AD27" s="44">
        <f>VLOOKUP('holiday summary'!B27,'July 05'!$B$7:$R$135,17,FALSE)</f>
        <v>0</v>
      </c>
      <c r="AE27" s="41">
        <f>VLOOKUP('holiday summary'!B27,'July 06'!$B$7:$Q$135,13,FALSE)</f>
        <v>0</v>
      </c>
      <c r="AF27" s="43">
        <f>VLOOKUP('holiday summary'!B27,'July 06'!$B$7:$Q$135,14,FALSE)</f>
        <v>0</v>
      </c>
      <c r="AG27" s="42">
        <f>VLOOKUP('holiday summary'!B27,'July 06'!$B$7:$Q$135,15,FALSE)</f>
        <v>0</v>
      </c>
      <c r="AH27" s="44">
        <f>VLOOKUP('holiday summary'!B27,'July 06'!$B$7:$Q$135,16,FALSE)</f>
        <v>0</v>
      </c>
      <c r="AI27" s="44">
        <f>VLOOKUP('holiday summary'!B27,'July 06'!$B$7:$R$135,17,FALSE)</f>
        <v>0</v>
      </c>
      <c r="AJ27" s="41">
        <f>VLOOKUP('holiday summary'!B27,'July 07'!$B$7:$Q$138,13,FALSE)</f>
        <v>0</v>
      </c>
      <c r="AK27" s="43">
        <f>VLOOKUP('holiday summary'!B27,'July 07'!$B$7:$Q$138,14,FALSE)</f>
        <v>0</v>
      </c>
      <c r="AL27" s="42">
        <f>VLOOKUP('holiday summary'!B27,'July 07'!$B$7:$Q$138,15,FALSE)</f>
        <v>0</v>
      </c>
      <c r="AM27" s="44">
        <f>VLOOKUP('holiday summary'!B27,'July 07'!$B$7:$Q$138,16,FALSE)</f>
        <v>0</v>
      </c>
      <c r="AN27" s="44">
        <f>VLOOKUP('holiday summary'!B27,'July 07'!$B$7:$R$138,17,FALSE)</f>
        <v>0</v>
      </c>
      <c r="AO27" s="63">
        <f t="shared" si="0"/>
        <v>0</v>
      </c>
      <c r="AP27" s="63">
        <f t="shared" si="1"/>
        <v>0</v>
      </c>
      <c r="AQ27" s="63">
        <f t="shared" si="2"/>
        <v>0</v>
      </c>
      <c r="AR27" s="63">
        <f t="shared" si="3"/>
        <v>1</v>
      </c>
      <c r="AS27" s="63">
        <f t="shared" si="4"/>
        <v>0</v>
      </c>
    </row>
    <row r="28" spans="1:45" x14ac:dyDescent="0.25">
      <c r="A28" s="1">
        <v>22</v>
      </c>
      <c r="B28" s="6">
        <v>221</v>
      </c>
      <c r="C28" s="15" t="s">
        <v>28</v>
      </c>
      <c r="D28" s="12" t="s">
        <v>107</v>
      </c>
      <c r="E28" s="10" t="s">
        <v>30</v>
      </c>
      <c r="F28" s="41">
        <f>VLOOKUP('holiday summary'!B28,'July 01'!$B$7:$Q$134,13,FALSE)</f>
        <v>0</v>
      </c>
      <c r="G28" s="43">
        <f>VLOOKUP('holiday summary'!B28,'July 01'!$B$7:$Q$134,14,FALSE)</f>
        <v>0</v>
      </c>
      <c r="H28" s="42">
        <f>VLOOKUP('holiday summary'!B28,'July 01'!$B$7:$Q$134,15,FALSE)</f>
        <v>0</v>
      </c>
      <c r="I28" s="44">
        <f>VLOOKUP('holiday summary'!B28,'July 01'!$B$7:$Q$134,16,FALSE)</f>
        <v>1</v>
      </c>
      <c r="J28" s="44">
        <f>VLOOKUP('holiday summary'!B28,'July 01'!$B$7:$R$134,17,FALSE)</f>
        <v>0</v>
      </c>
      <c r="K28" s="41">
        <f>VLOOKUP('holiday summary'!B28,'July 02'!$B$7:$Q$135,13,FALSE)</f>
        <v>0</v>
      </c>
      <c r="L28" s="43">
        <f>VLOOKUP('holiday summary'!B28,'July 02'!$B$7:$Q$135,14,FALSE)</f>
        <v>0</v>
      </c>
      <c r="M28" s="42">
        <f>VLOOKUP('holiday summary'!B28,'July 02'!$B$7:$Q$135,15,FALSE)</f>
        <v>1</v>
      </c>
      <c r="N28" s="44">
        <f>VLOOKUP('holiday summary'!B28,'July 02'!$B$7:$Q$135,16,FALSE)</f>
        <v>0</v>
      </c>
      <c r="O28" s="44">
        <f>VLOOKUP('holiday summary'!B28,'July 02'!$B$7:$R$135,17,FALSE)</f>
        <v>0</v>
      </c>
      <c r="P28" s="41">
        <f>VLOOKUP('holiday summary'!B28,'July 03'!$B$7:$Q$135,13,FALSE)</f>
        <v>0</v>
      </c>
      <c r="Q28" s="43">
        <f>VLOOKUP('holiday summary'!B28,'July 03'!$B$7:$Q$135,14,FALSE)</f>
        <v>0</v>
      </c>
      <c r="R28" s="42">
        <f>VLOOKUP('holiday summary'!B28,'July 03'!$B$7:$Q$135,15,FALSE)</f>
        <v>0</v>
      </c>
      <c r="S28" s="44">
        <f>VLOOKUP('holiday summary'!B28,'July 03'!$B$7:$Q$135,16,FALSE)</f>
        <v>0</v>
      </c>
      <c r="T28" s="44">
        <f>VLOOKUP('holiday summary'!B28,'July 03'!$B$7:$R$135,17,FALSE)</f>
        <v>0</v>
      </c>
      <c r="U28" s="41">
        <f>VLOOKUP('holiday summary'!B28,'July 04'!$B$7:$Q$135,13,FALSE)</f>
        <v>0</v>
      </c>
      <c r="V28" s="43">
        <f>VLOOKUP('holiday summary'!B28,'July 04'!$B$7:$Q$135,14,FALSE)</f>
        <v>0</v>
      </c>
      <c r="W28" s="42">
        <f>VLOOKUP('holiday summary'!B28,'July 04'!$B$7:$Q$135,15,FALSE)</f>
        <v>0</v>
      </c>
      <c r="X28" s="44">
        <f>VLOOKUP('holiday summary'!B28,'July 04'!$B$7:$Q$135,16,FALSE)</f>
        <v>0</v>
      </c>
      <c r="Y28" s="44">
        <f>VLOOKUP('holiday summary'!B28,'July 04'!$B$7:$R$135,17,FALSE)</f>
        <v>0</v>
      </c>
      <c r="Z28" s="41">
        <f>VLOOKUP('holiday summary'!B28,'July 05'!$B$7:$Q$135,13,FALSE)</f>
        <v>0</v>
      </c>
      <c r="AA28" s="43">
        <f>VLOOKUP('holiday summary'!B28,'July 05'!$B$7:$Q$135,14,FALSE)</f>
        <v>0</v>
      </c>
      <c r="AB28" s="42">
        <f>VLOOKUP('holiday summary'!B28,'July 05'!$B$7:$Q$135,15,FALSE)</f>
        <v>0</v>
      </c>
      <c r="AC28" s="44">
        <f>VLOOKUP('holiday summary'!B28,'July 05'!$B$7:$Q$135,16,FALSE)</f>
        <v>0</v>
      </c>
      <c r="AD28" s="44">
        <f>VLOOKUP('holiday summary'!B28,'July 05'!$B$7:$R$135,17,FALSE)</f>
        <v>0</v>
      </c>
      <c r="AE28" s="41">
        <f>VLOOKUP('holiday summary'!B28,'July 06'!$B$7:$Q$135,13,FALSE)</f>
        <v>0</v>
      </c>
      <c r="AF28" s="43">
        <f>VLOOKUP('holiday summary'!B28,'July 06'!$B$7:$Q$135,14,FALSE)</f>
        <v>0</v>
      </c>
      <c r="AG28" s="42">
        <f>VLOOKUP('holiday summary'!B28,'July 06'!$B$7:$Q$135,15,FALSE)</f>
        <v>0</v>
      </c>
      <c r="AH28" s="44">
        <f>VLOOKUP('holiday summary'!B28,'July 06'!$B$7:$Q$135,16,FALSE)</f>
        <v>0</v>
      </c>
      <c r="AI28" s="44">
        <f>VLOOKUP('holiday summary'!B28,'July 06'!$B$7:$R$135,17,FALSE)</f>
        <v>0</v>
      </c>
      <c r="AJ28" s="41">
        <f>VLOOKUP('holiday summary'!B28,'July 07'!$B$7:$Q$138,13,FALSE)</f>
        <v>0</v>
      </c>
      <c r="AK28" s="43">
        <f>VLOOKUP('holiday summary'!B28,'July 07'!$B$7:$Q$138,14,FALSE)</f>
        <v>0</v>
      </c>
      <c r="AL28" s="42">
        <f>VLOOKUP('holiday summary'!B28,'July 07'!$B$7:$Q$138,15,FALSE)</f>
        <v>0</v>
      </c>
      <c r="AM28" s="44">
        <f>VLOOKUP('holiday summary'!B28,'July 07'!$B$7:$Q$138,16,FALSE)</f>
        <v>0</v>
      </c>
      <c r="AN28" s="44">
        <f>VLOOKUP('holiday summary'!B28,'July 07'!$B$7:$R$138,17,FALSE)</f>
        <v>0</v>
      </c>
      <c r="AO28" s="63">
        <f t="shared" si="0"/>
        <v>0</v>
      </c>
      <c r="AP28" s="63">
        <f t="shared" si="1"/>
        <v>0</v>
      </c>
      <c r="AQ28" s="63">
        <f t="shared" si="2"/>
        <v>1</v>
      </c>
      <c r="AR28" s="63">
        <f t="shared" si="3"/>
        <v>1</v>
      </c>
      <c r="AS28" s="63">
        <f t="shared" si="4"/>
        <v>0</v>
      </c>
    </row>
    <row r="29" spans="1:45" x14ac:dyDescent="0.25">
      <c r="A29" s="1">
        <v>23</v>
      </c>
      <c r="B29" s="1">
        <v>182</v>
      </c>
      <c r="C29" s="15" t="s">
        <v>29</v>
      </c>
      <c r="D29" s="12" t="s">
        <v>107</v>
      </c>
      <c r="E29" s="10" t="s">
        <v>30</v>
      </c>
      <c r="F29" s="41">
        <f>VLOOKUP('holiday summary'!B29,'July 01'!$B$7:$Q$134,13,FALSE)</f>
        <v>0</v>
      </c>
      <c r="G29" s="43">
        <f>VLOOKUP('holiday summary'!B29,'July 01'!$B$7:$Q$134,14,FALSE)</f>
        <v>0</v>
      </c>
      <c r="H29" s="42">
        <f>VLOOKUP('holiday summary'!B29,'July 01'!$B$7:$Q$134,15,FALSE)</f>
        <v>0</v>
      </c>
      <c r="I29" s="44">
        <f>VLOOKUP('holiday summary'!B29,'July 01'!$B$7:$Q$134,16,FALSE)</f>
        <v>0</v>
      </c>
      <c r="J29" s="44">
        <f>VLOOKUP('holiday summary'!B29,'July 01'!$B$7:$R$134,17,FALSE)</f>
        <v>0</v>
      </c>
      <c r="K29" s="41">
        <f>VLOOKUP('holiday summary'!B29,'July 02'!$B$7:$Q$135,13,FALSE)</f>
        <v>0</v>
      </c>
      <c r="L29" s="43">
        <f>VLOOKUP('holiday summary'!B29,'July 02'!$B$7:$Q$135,14,FALSE)</f>
        <v>0</v>
      </c>
      <c r="M29" s="42">
        <f>VLOOKUP('holiday summary'!B29,'July 02'!$B$7:$Q$135,15,FALSE)</f>
        <v>0</v>
      </c>
      <c r="N29" s="44">
        <f>VLOOKUP('holiday summary'!B29,'July 02'!$B$7:$Q$135,16,FALSE)</f>
        <v>0</v>
      </c>
      <c r="O29" s="44">
        <f>VLOOKUP('holiday summary'!B29,'July 02'!$B$7:$R$135,17,FALSE)</f>
        <v>0</v>
      </c>
      <c r="P29" s="41">
        <f>VLOOKUP('holiday summary'!B29,'July 03'!$B$7:$Q$135,13,FALSE)</f>
        <v>0</v>
      </c>
      <c r="Q29" s="43">
        <f>VLOOKUP('holiday summary'!B29,'July 03'!$B$7:$Q$135,14,FALSE)</f>
        <v>0</v>
      </c>
      <c r="R29" s="42">
        <f>VLOOKUP('holiday summary'!B29,'July 03'!$B$7:$Q$135,15,FALSE)</f>
        <v>0</v>
      </c>
      <c r="S29" s="44">
        <f>VLOOKUP('holiday summary'!B29,'July 03'!$B$7:$Q$135,16,FALSE)</f>
        <v>0</v>
      </c>
      <c r="T29" s="44">
        <f>VLOOKUP('holiday summary'!B29,'July 03'!$B$7:$R$135,17,FALSE)</f>
        <v>0</v>
      </c>
      <c r="U29" s="41">
        <f>VLOOKUP('holiday summary'!B29,'July 04'!$B$7:$Q$135,13,FALSE)</f>
        <v>0</v>
      </c>
      <c r="V29" s="43">
        <f>VLOOKUP('holiday summary'!B29,'July 04'!$B$7:$Q$135,14,FALSE)</f>
        <v>0</v>
      </c>
      <c r="W29" s="42">
        <f>VLOOKUP('holiday summary'!B29,'July 04'!$B$7:$Q$135,15,FALSE)</f>
        <v>0</v>
      </c>
      <c r="X29" s="44">
        <f>VLOOKUP('holiday summary'!B29,'July 04'!$B$7:$Q$135,16,FALSE)</f>
        <v>0</v>
      </c>
      <c r="Y29" s="44">
        <f>VLOOKUP('holiday summary'!B29,'July 04'!$B$7:$R$135,17,FALSE)</f>
        <v>0</v>
      </c>
      <c r="Z29" s="41">
        <f>VLOOKUP('holiday summary'!B29,'July 05'!$B$7:$Q$135,13,FALSE)</f>
        <v>0</v>
      </c>
      <c r="AA29" s="43">
        <f>VLOOKUP('holiday summary'!B29,'July 05'!$B$7:$Q$135,14,FALSE)</f>
        <v>0</v>
      </c>
      <c r="AB29" s="42">
        <f>VLOOKUP('holiday summary'!B29,'July 05'!$B$7:$Q$135,15,FALSE)</f>
        <v>0</v>
      </c>
      <c r="AC29" s="44">
        <f>VLOOKUP('holiday summary'!B29,'July 05'!$B$7:$Q$135,16,FALSE)</f>
        <v>0</v>
      </c>
      <c r="AD29" s="44">
        <f>VLOOKUP('holiday summary'!B29,'July 05'!$B$7:$R$135,17,FALSE)</f>
        <v>0</v>
      </c>
      <c r="AE29" s="41">
        <f>VLOOKUP('holiday summary'!B29,'July 06'!$B$7:$Q$135,13,FALSE)</f>
        <v>0</v>
      </c>
      <c r="AF29" s="43">
        <f>VLOOKUP('holiday summary'!B29,'July 06'!$B$7:$Q$135,14,FALSE)</f>
        <v>0</v>
      </c>
      <c r="AG29" s="42">
        <f>VLOOKUP('holiday summary'!B29,'July 06'!$B$7:$Q$135,15,FALSE)</f>
        <v>0</v>
      </c>
      <c r="AH29" s="44">
        <f>VLOOKUP('holiday summary'!B29,'July 06'!$B$7:$Q$135,16,FALSE)</f>
        <v>0</v>
      </c>
      <c r="AI29" s="44">
        <f>VLOOKUP('holiday summary'!B29,'July 06'!$B$7:$R$135,17,FALSE)</f>
        <v>0</v>
      </c>
      <c r="AJ29" s="41">
        <f>VLOOKUP('holiday summary'!B29,'July 07'!$B$7:$Q$138,13,FALSE)</f>
        <v>0</v>
      </c>
      <c r="AK29" s="43">
        <f>VLOOKUP('holiday summary'!B29,'July 07'!$B$7:$Q$138,14,FALSE)</f>
        <v>0</v>
      </c>
      <c r="AL29" s="42">
        <f>VLOOKUP('holiday summary'!B29,'July 07'!$B$7:$Q$138,15,FALSE)</f>
        <v>0</v>
      </c>
      <c r="AM29" s="44">
        <f>VLOOKUP('holiday summary'!B29,'July 07'!$B$7:$Q$138,16,FALSE)</f>
        <v>1</v>
      </c>
      <c r="AN29" s="44">
        <f>VLOOKUP('holiday summary'!B29,'July 07'!$B$7:$R$138,17,FALSE)</f>
        <v>0</v>
      </c>
      <c r="AO29" s="63">
        <f t="shared" si="0"/>
        <v>0</v>
      </c>
      <c r="AP29" s="63">
        <f t="shared" si="1"/>
        <v>0</v>
      </c>
      <c r="AQ29" s="63">
        <f t="shared" si="2"/>
        <v>0</v>
      </c>
      <c r="AR29" s="63">
        <f t="shared" si="3"/>
        <v>1</v>
      </c>
      <c r="AS29" s="63">
        <f t="shared" si="4"/>
        <v>0</v>
      </c>
    </row>
    <row r="30" spans="1:45" x14ac:dyDescent="0.25">
      <c r="A30" s="1">
        <v>24</v>
      </c>
      <c r="B30" s="1">
        <v>1</v>
      </c>
      <c r="C30" s="14" t="s">
        <v>31</v>
      </c>
      <c r="D30" s="12" t="s">
        <v>107</v>
      </c>
      <c r="E30" s="10" t="s">
        <v>65</v>
      </c>
      <c r="F30" s="41">
        <f>VLOOKUP('holiday summary'!B30,'July 01'!$B$7:$Q$134,13,FALSE)</f>
        <v>0</v>
      </c>
      <c r="G30" s="43">
        <f>VLOOKUP('holiday summary'!B30,'July 01'!$B$7:$Q$134,14,FALSE)</f>
        <v>0</v>
      </c>
      <c r="H30" s="42">
        <f>VLOOKUP('holiday summary'!B30,'July 01'!$B$7:$Q$134,15,FALSE)</f>
        <v>0</v>
      </c>
      <c r="I30" s="44">
        <f>VLOOKUP('holiday summary'!B30,'July 01'!$B$7:$Q$134,16,FALSE)</f>
        <v>0</v>
      </c>
      <c r="J30" s="44">
        <f>VLOOKUP('holiday summary'!B30,'July 01'!$B$7:$R$134,17,FALSE)</f>
        <v>0</v>
      </c>
      <c r="K30" s="41">
        <f>VLOOKUP('holiday summary'!B30,'July 02'!$B$7:$Q$135,13,FALSE)</f>
        <v>0</v>
      </c>
      <c r="L30" s="43">
        <f>VLOOKUP('holiday summary'!B30,'July 02'!$B$7:$Q$135,14,FALSE)</f>
        <v>0</v>
      </c>
      <c r="M30" s="42">
        <f>VLOOKUP('holiday summary'!B30,'July 02'!$B$7:$Q$135,15,FALSE)</f>
        <v>0</v>
      </c>
      <c r="N30" s="44">
        <f>VLOOKUP('holiday summary'!B30,'July 02'!$B$7:$Q$135,16,FALSE)</f>
        <v>0</v>
      </c>
      <c r="O30" s="44">
        <f>VLOOKUP('holiday summary'!B30,'July 02'!$B$7:$R$135,17,FALSE)</f>
        <v>0</v>
      </c>
      <c r="P30" s="41">
        <f>VLOOKUP('holiday summary'!B30,'July 03'!$B$7:$Q$135,13,FALSE)</f>
        <v>0</v>
      </c>
      <c r="Q30" s="43">
        <f>VLOOKUP('holiday summary'!B30,'July 03'!$B$7:$Q$135,14,FALSE)</f>
        <v>0</v>
      </c>
      <c r="R30" s="42">
        <f>VLOOKUP('holiday summary'!B30,'July 03'!$B$7:$Q$135,15,FALSE)</f>
        <v>0</v>
      </c>
      <c r="S30" s="44">
        <f>VLOOKUP('holiday summary'!B30,'July 03'!$B$7:$Q$135,16,FALSE)</f>
        <v>0</v>
      </c>
      <c r="T30" s="44">
        <f>VLOOKUP('holiday summary'!B30,'July 03'!$B$7:$R$135,17,FALSE)</f>
        <v>0</v>
      </c>
      <c r="U30" s="41">
        <f>VLOOKUP('holiday summary'!B30,'July 04'!$B$7:$Q$135,13,FALSE)</f>
        <v>0</v>
      </c>
      <c r="V30" s="43">
        <f>VLOOKUP('holiday summary'!B30,'July 04'!$B$7:$Q$135,14,FALSE)</f>
        <v>0</v>
      </c>
      <c r="W30" s="42">
        <f>VLOOKUP('holiday summary'!B30,'July 04'!$B$7:$Q$135,15,FALSE)</f>
        <v>0</v>
      </c>
      <c r="X30" s="44">
        <f>VLOOKUP('holiday summary'!B30,'July 04'!$B$7:$Q$135,16,FALSE)</f>
        <v>0</v>
      </c>
      <c r="Y30" s="44">
        <f>VLOOKUP('holiday summary'!B30,'July 04'!$B$7:$R$135,17,FALSE)</f>
        <v>0</v>
      </c>
      <c r="Z30" s="41">
        <f>VLOOKUP('holiday summary'!B30,'July 05'!$B$7:$Q$135,13,FALSE)</f>
        <v>0</v>
      </c>
      <c r="AA30" s="43">
        <f>VLOOKUP('holiday summary'!B30,'July 05'!$B$7:$Q$135,14,FALSE)</f>
        <v>0</v>
      </c>
      <c r="AB30" s="42">
        <f>VLOOKUP('holiday summary'!B30,'July 05'!$B$7:$Q$135,15,FALSE)</f>
        <v>0</v>
      </c>
      <c r="AC30" s="44">
        <f>VLOOKUP('holiday summary'!B30,'July 05'!$B$7:$Q$135,16,FALSE)</f>
        <v>0</v>
      </c>
      <c r="AD30" s="44">
        <f>VLOOKUP('holiday summary'!B30,'July 05'!$B$7:$R$135,17,FALSE)</f>
        <v>0</v>
      </c>
      <c r="AE30" s="41">
        <f>VLOOKUP('holiday summary'!B30,'July 06'!$B$7:$Q$135,13,FALSE)</f>
        <v>0</v>
      </c>
      <c r="AF30" s="43">
        <f>VLOOKUP('holiday summary'!B30,'July 06'!$B$7:$Q$135,14,FALSE)</f>
        <v>0</v>
      </c>
      <c r="AG30" s="42">
        <f>VLOOKUP('holiday summary'!B30,'July 06'!$B$7:$Q$135,15,FALSE)</f>
        <v>0</v>
      </c>
      <c r="AH30" s="44">
        <f>VLOOKUP('holiday summary'!B30,'July 06'!$B$7:$Q$135,16,FALSE)</f>
        <v>0</v>
      </c>
      <c r="AI30" s="44">
        <f>VLOOKUP('holiday summary'!B30,'July 06'!$B$7:$R$135,17,FALSE)</f>
        <v>0</v>
      </c>
      <c r="AJ30" s="41">
        <f>VLOOKUP('holiday summary'!B30,'July 07'!$B$7:$Q$138,13,FALSE)</f>
        <v>0</v>
      </c>
      <c r="AK30" s="43">
        <f>VLOOKUP('holiday summary'!B30,'July 07'!$B$7:$Q$138,14,FALSE)</f>
        <v>0</v>
      </c>
      <c r="AL30" s="42">
        <f>VLOOKUP('holiday summary'!B30,'July 07'!$B$7:$Q$138,15,FALSE)</f>
        <v>0</v>
      </c>
      <c r="AM30" s="44">
        <f>VLOOKUP('holiday summary'!B30,'July 07'!$B$7:$Q$138,16,FALSE)</f>
        <v>0</v>
      </c>
      <c r="AN30" s="44">
        <f>VLOOKUP('holiday summary'!B30,'July 07'!$B$7:$R$138,17,FALSE)</f>
        <v>0</v>
      </c>
      <c r="AO30" s="63">
        <f t="shared" si="0"/>
        <v>0</v>
      </c>
      <c r="AP30" s="63">
        <f t="shared" si="1"/>
        <v>0</v>
      </c>
      <c r="AQ30" s="63">
        <f t="shared" si="2"/>
        <v>0</v>
      </c>
      <c r="AR30" s="63">
        <f t="shared" si="3"/>
        <v>0</v>
      </c>
      <c r="AS30" s="63">
        <f t="shared" si="4"/>
        <v>0</v>
      </c>
    </row>
    <row r="31" spans="1:45" x14ac:dyDescent="0.25">
      <c r="A31" s="1">
        <v>25</v>
      </c>
      <c r="B31" s="1">
        <v>131</v>
      </c>
      <c r="C31" s="14" t="s">
        <v>32</v>
      </c>
      <c r="D31" s="12" t="s">
        <v>107</v>
      </c>
      <c r="E31" s="10" t="s">
        <v>65</v>
      </c>
      <c r="F31" s="41">
        <f>VLOOKUP('holiday summary'!B31,'July 01'!$B$7:$Q$134,13,FALSE)</f>
        <v>0</v>
      </c>
      <c r="G31" s="43">
        <f>VLOOKUP('holiday summary'!B31,'July 01'!$B$7:$Q$134,14,FALSE)</f>
        <v>0</v>
      </c>
      <c r="H31" s="42">
        <f>VLOOKUP('holiday summary'!B31,'July 01'!$B$7:$Q$134,15,FALSE)</f>
        <v>0</v>
      </c>
      <c r="I31" s="44">
        <f>VLOOKUP('holiday summary'!B31,'July 01'!$B$7:$Q$134,16,FALSE)</f>
        <v>0</v>
      </c>
      <c r="J31" s="44">
        <f>VLOOKUP('holiday summary'!B31,'July 01'!$B$7:$R$134,17,FALSE)</f>
        <v>0</v>
      </c>
      <c r="K31" s="41">
        <f>VLOOKUP('holiday summary'!B31,'July 02'!$B$7:$Q$135,13,FALSE)</f>
        <v>0</v>
      </c>
      <c r="L31" s="43">
        <f>VLOOKUP('holiday summary'!B31,'July 02'!$B$7:$Q$135,14,FALSE)</f>
        <v>0</v>
      </c>
      <c r="M31" s="42">
        <f>VLOOKUP('holiday summary'!B31,'July 02'!$B$7:$Q$135,15,FALSE)</f>
        <v>0</v>
      </c>
      <c r="N31" s="44">
        <f>VLOOKUP('holiday summary'!B31,'July 02'!$B$7:$Q$135,16,FALSE)</f>
        <v>0</v>
      </c>
      <c r="O31" s="44">
        <f>VLOOKUP('holiday summary'!B31,'July 02'!$B$7:$R$135,17,FALSE)</f>
        <v>0</v>
      </c>
      <c r="P31" s="41">
        <f>VLOOKUP('holiday summary'!B31,'July 03'!$B$7:$Q$135,13,FALSE)</f>
        <v>0</v>
      </c>
      <c r="Q31" s="43">
        <f>VLOOKUP('holiday summary'!B31,'July 03'!$B$7:$Q$135,14,FALSE)</f>
        <v>0</v>
      </c>
      <c r="R31" s="42">
        <f>VLOOKUP('holiday summary'!B31,'July 03'!$B$7:$Q$135,15,FALSE)</f>
        <v>0</v>
      </c>
      <c r="S31" s="44">
        <f>VLOOKUP('holiday summary'!B31,'July 03'!$B$7:$Q$135,16,FALSE)</f>
        <v>0</v>
      </c>
      <c r="T31" s="44">
        <f>VLOOKUP('holiday summary'!B31,'July 03'!$B$7:$R$135,17,FALSE)</f>
        <v>0</v>
      </c>
      <c r="U31" s="41">
        <f>VLOOKUP('holiday summary'!B31,'July 04'!$B$7:$Q$135,13,FALSE)</f>
        <v>0</v>
      </c>
      <c r="V31" s="43">
        <f>VLOOKUP('holiday summary'!B31,'July 04'!$B$7:$Q$135,14,FALSE)</f>
        <v>0</v>
      </c>
      <c r="W31" s="42">
        <f>VLOOKUP('holiday summary'!B31,'July 04'!$B$7:$Q$135,15,FALSE)</f>
        <v>0</v>
      </c>
      <c r="X31" s="44">
        <f>VLOOKUP('holiday summary'!B31,'July 04'!$B$7:$Q$135,16,FALSE)</f>
        <v>0</v>
      </c>
      <c r="Y31" s="44">
        <f>VLOOKUP('holiday summary'!B31,'July 04'!$B$7:$R$135,17,FALSE)</f>
        <v>0</v>
      </c>
      <c r="Z31" s="41">
        <f>VLOOKUP('holiday summary'!B31,'July 05'!$B$7:$Q$135,13,FALSE)</f>
        <v>0</v>
      </c>
      <c r="AA31" s="43">
        <f>VLOOKUP('holiday summary'!B31,'July 05'!$B$7:$Q$135,14,FALSE)</f>
        <v>0</v>
      </c>
      <c r="AB31" s="42">
        <f>VLOOKUP('holiday summary'!B31,'July 05'!$B$7:$Q$135,15,FALSE)</f>
        <v>0</v>
      </c>
      <c r="AC31" s="44">
        <f>VLOOKUP('holiday summary'!B31,'July 05'!$B$7:$Q$135,16,FALSE)</f>
        <v>0</v>
      </c>
      <c r="AD31" s="44">
        <f>VLOOKUP('holiday summary'!B31,'July 05'!$B$7:$R$135,17,FALSE)</f>
        <v>0</v>
      </c>
      <c r="AE31" s="41">
        <f>VLOOKUP('holiday summary'!B31,'July 06'!$B$7:$Q$135,13,FALSE)</f>
        <v>0</v>
      </c>
      <c r="AF31" s="43">
        <f>VLOOKUP('holiday summary'!B31,'July 06'!$B$7:$Q$135,14,FALSE)</f>
        <v>0</v>
      </c>
      <c r="AG31" s="42">
        <f>VLOOKUP('holiday summary'!B31,'July 06'!$B$7:$Q$135,15,FALSE)</f>
        <v>0</v>
      </c>
      <c r="AH31" s="44">
        <f>VLOOKUP('holiday summary'!B31,'July 06'!$B$7:$Q$135,16,FALSE)</f>
        <v>0</v>
      </c>
      <c r="AI31" s="44">
        <f>VLOOKUP('holiday summary'!B31,'July 06'!$B$7:$R$135,17,FALSE)</f>
        <v>0</v>
      </c>
      <c r="AJ31" s="41">
        <f>VLOOKUP('holiday summary'!B31,'July 07'!$B$7:$Q$138,13,FALSE)</f>
        <v>0</v>
      </c>
      <c r="AK31" s="43">
        <f>VLOOKUP('holiday summary'!B31,'July 07'!$B$7:$Q$138,14,FALSE)</f>
        <v>0</v>
      </c>
      <c r="AL31" s="42">
        <f>VLOOKUP('holiday summary'!B31,'July 07'!$B$7:$Q$138,15,FALSE)</f>
        <v>0</v>
      </c>
      <c r="AM31" s="44">
        <f>VLOOKUP('holiday summary'!B31,'July 07'!$B$7:$Q$138,16,FALSE)</f>
        <v>1</v>
      </c>
      <c r="AN31" s="44">
        <f>VLOOKUP('holiday summary'!B31,'July 07'!$B$7:$R$138,17,FALSE)</f>
        <v>0</v>
      </c>
      <c r="AO31" s="63">
        <f t="shared" si="0"/>
        <v>0</v>
      </c>
      <c r="AP31" s="63">
        <f t="shared" si="1"/>
        <v>0</v>
      </c>
      <c r="AQ31" s="63">
        <f t="shared" si="2"/>
        <v>0</v>
      </c>
      <c r="AR31" s="63">
        <f t="shared" si="3"/>
        <v>1</v>
      </c>
      <c r="AS31" s="63">
        <f t="shared" si="4"/>
        <v>0</v>
      </c>
    </row>
    <row r="32" spans="1:45" x14ac:dyDescent="0.25">
      <c r="A32" s="1">
        <v>26</v>
      </c>
      <c r="B32" s="1">
        <v>27</v>
      </c>
      <c r="C32" s="14" t="s">
        <v>33</v>
      </c>
      <c r="D32" s="12" t="s">
        <v>107</v>
      </c>
      <c r="E32" s="10" t="s">
        <v>65</v>
      </c>
      <c r="F32" s="41">
        <f>VLOOKUP('holiday summary'!B32,'July 01'!$B$7:$Q$134,13,FALSE)</f>
        <v>0</v>
      </c>
      <c r="G32" s="43">
        <f>VLOOKUP('holiday summary'!B32,'July 01'!$B$7:$Q$134,14,FALSE)</f>
        <v>0</v>
      </c>
      <c r="H32" s="42">
        <f>VLOOKUP('holiday summary'!B32,'July 01'!$B$7:$Q$134,15,FALSE)</f>
        <v>0</v>
      </c>
      <c r="I32" s="44">
        <f>VLOOKUP('holiday summary'!B32,'July 01'!$B$7:$Q$134,16,FALSE)</f>
        <v>0</v>
      </c>
      <c r="J32" s="44">
        <f>VLOOKUP('holiday summary'!B32,'July 01'!$B$7:$R$134,17,FALSE)</f>
        <v>0</v>
      </c>
      <c r="K32" s="41">
        <f>VLOOKUP('holiday summary'!B32,'July 02'!$B$7:$Q$135,13,FALSE)</f>
        <v>0</v>
      </c>
      <c r="L32" s="43">
        <f>VLOOKUP('holiday summary'!B32,'July 02'!$B$7:$Q$135,14,FALSE)</f>
        <v>0</v>
      </c>
      <c r="M32" s="42">
        <f>VLOOKUP('holiday summary'!B32,'July 02'!$B$7:$Q$135,15,FALSE)</f>
        <v>0</v>
      </c>
      <c r="N32" s="44">
        <f>VLOOKUP('holiday summary'!B32,'July 02'!$B$7:$Q$135,16,FALSE)</f>
        <v>0</v>
      </c>
      <c r="O32" s="44">
        <f>VLOOKUP('holiday summary'!B32,'July 02'!$B$7:$R$135,17,FALSE)</f>
        <v>0</v>
      </c>
      <c r="P32" s="41">
        <f>VLOOKUP('holiday summary'!B32,'July 03'!$B$7:$Q$135,13,FALSE)</f>
        <v>0</v>
      </c>
      <c r="Q32" s="43">
        <f>VLOOKUP('holiday summary'!B32,'July 03'!$B$7:$Q$135,14,FALSE)</f>
        <v>0</v>
      </c>
      <c r="R32" s="42">
        <f>VLOOKUP('holiday summary'!B32,'July 03'!$B$7:$Q$135,15,FALSE)</f>
        <v>0</v>
      </c>
      <c r="S32" s="44">
        <f>VLOOKUP('holiday summary'!B32,'July 03'!$B$7:$Q$135,16,FALSE)</f>
        <v>0</v>
      </c>
      <c r="T32" s="44">
        <f>VLOOKUP('holiday summary'!B32,'July 03'!$B$7:$R$135,17,FALSE)</f>
        <v>0</v>
      </c>
      <c r="U32" s="41">
        <f>VLOOKUP('holiday summary'!B32,'July 04'!$B$7:$Q$135,13,FALSE)</f>
        <v>0</v>
      </c>
      <c r="V32" s="43">
        <f>VLOOKUP('holiday summary'!B32,'July 04'!$B$7:$Q$135,14,FALSE)</f>
        <v>0</v>
      </c>
      <c r="W32" s="42">
        <f>VLOOKUP('holiday summary'!B32,'July 04'!$B$7:$Q$135,15,FALSE)</f>
        <v>0</v>
      </c>
      <c r="X32" s="44">
        <f>VLOOKUP('holiday summary'!B32,'July 04'!$B$7:$Q$135,16,FALSE)</f>
        <v>0</v>
      </c>
      <c r="Y32" s="44">
        <f>VLOOKUP('holiday summary'!B32,'July 04'!$B$7:$R$135,17,FALSE)</f>
        <v>0</v>
      </c>
      <c r="Z32" s="41">
        <f>VLOOKUP('holiday summary'!B32,'July 05'!$B$7:$Q$135,13,FALSE)</f>
        <v>0</v>
      </c>
      <c r="AA32" s="43">
        <f>VLOOKUP('holiday summary'!B32,'July 05'!$B$7:$Q$135,14,FALSE)</f>
        <v>0</v>
      </c>
      <c r="AB32" s="42">
        <f>VLOOKUP('holiday summary'!B32,'July 05'!$B$7:$Q$135,15,FALSE)</f>
        <v>0</v>
      </c>
      <c r="AC32" s="44">
        <f>VLOOKUP('holiday summary'!B32,'July 05'!$B$7:$Q$135,16,FALSE)</f>
        <v>0</v>
      </c>
      <c r="AD32" s="44">
        <f>VLOOKUP('holiday summary'!B32,'July 05'!$B$7:$R$135,17,FALSE)</f>
        <v>0</v>
      </c>
      <c r="AE32" s="41">
        <f>VLOOKUP('holiday summary'!B32,'July 06'!$B$7:$Q$135,13,FALSE)</f>
        <v>0</v>
      </c>
      <c r="AF32" s="43">
        <f>VLOOKUP('holiday summary'!B32,'July 06'!$B$7:$Q$135,14,FALSE)</f>
        <v>0</v>
      </c>
      <c r="AG32" s="42">
        <f>VLOOKUP('holiday summary'!B32,'July 06'!$B$7:$Q$135,15,FALSE)</f>
        <v>0</v>
      </c>
      <c r="AH32" s="44">
        <f>VLOOKUP('holiday summary'!B32,'July 06'!$B$7:$Q$135,16,FALSE)</f>
        <v>1</v>
      </c>
      <c r="AI32" s="44">
        <f>VLOOKUP('holiday summary'!B32,'July 06'!$B$7:$R$135,17,FALSE)</f>
        <v>0</v>
      </c>
      <c r="AJ32" s="41">
        <f>VLOOKUP('holiday summary'!B32,'July 07'!$B$7:$Q$138,13,FALSE)</f>
        <v>0</v>
      </c>
      <c r="AK32" s="43">
        <f>VLOOKUP('holiday summary'!B32,'July 07'!$B$7:$Q$138,14,FALSE)</f>
        <v>0</v>
      </c>
      <c r="AL32" s="42">
        <f>VLOOKUP('holiday summary'!B32,'July 07'!$B$7:$Q$138,15,FALSE)</f>
        <v>0</v>
      </c>
      <c r="AM32" s="44">
        <f>VLOOKUP('holiday summary'!B32,'July 07'!$B$7:$Q$138,16,FALSE)</f>
        <v>0</v>
      </c>
      <c r="AN32" s="44">
        <f>VLOOKUP('holiday summary'!B32,'July 07'!$B$7:$R$138,17,FALSE)</f>
        <v>0</v>
      </c>
      <c r="AO32" s="63">
        <f t="shared" si="0"/>
        <v>0</v>
      </c>
      <c r="AP32" s="63">
        <f t="shared" si="1"/>
        <v>0</v>
      </c>
      <c r="AQ32" s="63">
        <f t="shared" si="2"/>
        <v>0</v>
      </c>
      <c r="AR32" s="63">
        <f t="shared" si="3"/>
        <v>1</v>
      </c>
      <c r="AS32" s="63">
        <f t="shared" si="4"/>
        <v>0</v>
      </c>
    </row>
    <row r="33" spans="1:45" x14ac:dyDescent="0.25">
      <c r="A33" s="1">
        <v>27</v>
      </c>
      <c r="B33" s="1">
        <v>31</v>
      </c>
      <c r="C33" s="14" t="s">
        <v>34</v>
      </c>
      <c r="D33" s="12" t="s">
        <v>107</v>
      </c>
      <c r="E33" s="10" t="s">
        <v>65</v>
      </c>
      <c r="F33" s="41">
        <f>VLOOKUP('holiday summary'!B33,'July 01'!$B$7:$Q$134,13,FALSE)</f>
        <v>0</v>
      </c>
      <c r="G33" s="43">
        <f>VLOOKUP('holiday summary'!B33,'July 01'!$B$7:$Q$134,14,FALSE)</f>
        <v>0</v>
      </c>
      <c r="H33" s="42">
        <f>VLOOKUP('holiday summary'!B33,'July 01'!$B$7:$Q$134,15,FALSE)</f>
        <v>0</v>
      </c>
      <c r="I33" s="44">
        <f>VLOOKUP('holiday summary'!B33,'July 01'!$B$7:$Q$134,16,FALSE)</f>
        <v>0</v>
      </c>
      <c r="J33" s="44">
        <f>VLOOKUP('holiday summary'!B33,'July 01'!$B$7:$R$134,17,FALSE)</f>
        <v>0</v>
      </c>
      <c r="K33" s="41">
        <f>VLOOKUP('holiday summary'!B33,'July 02'!$B$7:$Q$135,13,FALSE)</f>
        <v>0</v>
      </c>
      <c r="L33" s="43">
        <f>VLOOKUP('holiday summary'!B33,'July 02'!$B$7:$Q$135,14,FALSE)</f>
        <v>0</v>
      </c>
      <c r="M33" s="42">
        <f>VLOOKUP('holiday summary'!B33,'July 02'!$B$7:$Q$135,15,FALSE)</f>
        <v>0</v>
      </c>
      <c r="N33" s="44">
        <f>VLOOKUP('holiday summary'!B33,'July 02'!$B$7:$Q$135,16,FALSE)</f>
        <v>0</v>
      </c>
      <c r="O33" s="44">
        <f>VLOOKUP('holiday summary'!B33,'July 02'!$B$7:$R$135,17,FALSE)</f>
        <v>0</v>
      </c>
      <c r="P33" s="41">
        <f>VLOOKUP('holiday summary'!B33,'July 03'!$B$7:$Q$135,13,FALSE)</f>
        <v>0</v>
      </c>
      <c r="Q33" s="43">
        <f>VLOOKUP('holiday summary'!B33,'July 03'!$B$7:$Q$135,14,FALSE)</f>
        <v>0</v>
      </c>
      <c r="R33" s="42">
        <f>VLOOKUP('holiday summary'!B33,'July 03'!$B$7:$Q$135,15,FALSE)</f>
        <v>0</v>
      </c>
      <c r="S33" s="44">
        <f>VLOOKUP('holiday summary'!B33,'July 03'!$B$7:$Q$135,16,FALSE)</f>
        <v>0</v>
      </c>
      <c r="T33" s="44">
        <f>VLOOKUP('holiday summary'!B33,'July 03'!$B$7:$R$135,17,FALSE)</f>
        <v>0</v>
      </c>
      <c r="U33" s="41">
        <f>VLOOKUP('holiday summary'!B33,'July 04'!$B$7:$Q$135,13,FALSE)</f>
        <v>0</v>
      </c>
      <c r="V33" s="43">
        <f>VLOOKUP('holiday summary'!B33,'July 04'!$B$7:$Q$135,14,FALSE)</f>
        <v>0</v>
      </c>
      <c r="W33" s="42">
        <f>VLOOKUP('holiday summary'!B33,'July 04'!$B$7:$Q$135,15,FALSE)</f>
        <v>0</v>
      </c>
      <c r="X33" s="44">
        <f>VLOOKUP('holiday summary'!B33,'July 04'!$B$7:$Q$135,16,FALSE)</f>
        <v>1</v>
      </c>
      <c r="Y33" s="44">
        <f>VLOOKUP('holiday summary'!B33,'July 04'!$B$7:$R$135,17,FALSE)</f>
        <v>0</v>
      </c>
      <c r="Z33" s="41">
        <f>VLOOKUP('holiday summary'!B33,'July 05'!$B$7:$Q$135,13,FALSE)</f>
        <v>0</v>
      </c>
      <c r="AA33" s="43">
        <f>VLOOKUP('holiday summary'!B33,'July 05'!$B$7:$Q$135,14,FALSE)</f>
        <v>0</v>
      </c>
      <c r="AB33" s="42">
        <f>VLOOKUP('holiday summary'!B33,'July 05'!$B$7:$Q$135,15,FALSE)</f>
        <v>0</v>
      </c>
      <c r="AC33" s="44">
        <f>VLOOKUP('holiday summary'!B33,'July 05'!$B$7:$Q$135,16,FALSE)</f>
        <v>0</v>
      </c>
      <c r="AD33" s="44">
        <f>VLOOKUP('holiday summary'!B33,'July 05'!$B$7:$R$135,17,FALSE)</f>
        <v>0</v>
      </c>
      <c r="AE33" s="41">
        <f>VLOOKUP('holiday summary'!B33,'July 06'!$B$7:$Q$135,13,FALSE)</f>
        <v>0</v>
      </c>
      <c r="AF33" s="43">
        <f>VLOOKUP('holiday summary'!B33,'July 06'!$B$7:$Q$135,14,FALSE)</f>
        <v>0</v>
      </c>
      <c r="AG33" s="42">
        <f>VLOOKUP('holiday summary'!B33,'July 06'!$B$7:$Q$135,15,FALSE)</f>
        <v>0</v>
      </c>
      <c r="AH33" s="44">
        <f>VLOOKUP('holiday summary'!B33,'July 06'!$B$7:$Q$135,16,FALSE)</f>
        <v>0</v>
      </c>
      <c r="AI33" s="44">
        <f>VLOOKUP('holiday summary'!B33,'July 06'!$B$7:$R$135,17,FALSE)</f>
        <v>0</v>
      </c>
      <c r="AJ33" s="41">
        <f>VLOOKUP('holiday summary'!B33,'July 07'!$B$7:$Q$138,13,FALSE)</f>
        <v>0</v>
      </c>
      <c r="AK33" s="43">
        <f>VLOOKUP('holiday summary'!B33,'July 07'!$B$7:$Q$138,14,FALSE)</f>
        <v>0</v>
      </c>
      <c r="AL33" s="42">
        <f>VLOOKUP('holiday summary'!B33,'July 07'!$B$7:$Q$138,15,FALSE)</f>
        <v>0</v>
      </c>
      <c r="AM33" s="44">
        <f>VLOOKUP('holiday summary'!B33,'July 07'!$B$7:$Q$138,16,FALSE)</f>
        <v>0</v>
      </c>
      <c r="AN33" s="44">
        <f>VLOOKUP('holiday summary'!B33,'July 07'!$B$7:$R$138,17,FALSE)</f>
        <v>0</v>
      </c>
      <c r="AO33" s="63">
        <f t="shared" si="0"/>
        <v>0</v>
      </c>
      <c r="AP33" s="63">
        <f t="shared" si="1"/>
        <v>0</v>
      </c>
      <c r="AQ33" s="63">
        <f t="shared" si="2"/>
        <v>0</v>
      </c>
      <c r="AR33" s="63">
        <f t="shared" si="3"/>
        <v>1</v>
      </c>
      <c r="AS33" s="63">
        <f t="shared" si="4"/>
        <v>0</v>
      </c>
    </row>
    <row r="34" spans="1:45" x14ac:dyDescent="0.25">
      <c r="A34" s="1">
        <v>28</v>
      </c>
      <c r="B34" s="1">
        <v>28</v>
      </c>
      <c r="C34" s="14" t="s">
        <v>35</v>
      </c>
      <c r="D34" s="12" t="s">
        <v>107</v>
      </c>
      <c r="E34" s="10" t="s">
        <v>65</v>
      </c>
      <c r="F34" s="41">
        <f>VLOOKUP('holiday summary'!B34,'July 01'!$B$7:$Q$134,13,FALSE)</f>
        <v>0</v>
      </c>
      <c r="G34" s="43">
        <f>VLOOKUP('holiday summary'!B34,'July 01'!$B$7:$Q$134,14,FALSE)</f>
        <v>0</v>
      </c>
      <c r="H34" s="42">
        <f>VLOOKUP('holiday summary'!B34,'July 01'!$B$7:$Q$134,15,FALSE)</f>
        <v>0</v>
      </c>
      <c r="I34" s="44">
        <f>VLOOKUP('holiday summary'!B34,'July 01'!$B$7:$Q$134,16,FALSE)</f>
        <v>0</v>
      </c>
      <c r="J34" s="44">
        <f>VLOOKUP('holiday summary'!B34,'July 01'!$B$7:$R$134,17,FALSE)</f>
        <v>0</v>
      </c>
      <c r="K34" s="41">
        <f>VLOOKUP('holiday summary'!B34,'July 02'!$B$7:$Q$135,13,FALSE)</f>
        <v>0</v>
      </c>
      <c r="L34" s="43">
        <f>VLOOKUP('holiday summary'!B34,'July 02'!$B$7:$Q$135,14,FALSE)</f>
        <v>0</v>
      </c>
      <c r="M34" s="42">
        <f>VLOOKUP('holiday summary'!B34,'July 02'!$B$7:$Q$135,15,FALSE)</f>
        <v>0</v>
      </c>
      <c r="N34" s="44">
        <f>VLOOKUP('holiday summary'!B34,'July 02'!$B$7:$Q$135,16,FALSE)</f>
        <v>1</v>
      </c>
      <c r="O34" s="44">
        <f>VLOOKUP('holiday summary'!B34,'July 02'!$B$7:$R$135,17,FALSE)</f>
        <v>0</v>
      </c>
      <c r="P34" s="41">
        <f>VLOOKUP('holiday summary'!B34,'July 03'!$B$7:$Q$135,13,FALSE)</f>
        <v>0</v>
      </c>
      <c r="Q34" s="43">
        <f>VLOOKUP('holiday summary'!B34,'July 03'!$B$7:$Q$135,14,FALSE)</f>
        <v>0</v>
      </c>
      <c r="R34" s="42">
        <f>VLOOKUP('holiday summary'!B34,'July 03'!$B$7:$Q$135,15,FALSE)</f>
        <v>0</v>
      </c>
      <c r="S34" s="44">
        <f>VLOOKUP('holiday summary'!B34,'July 03'!$B$7:$Q$135,16,FALSE)</f>
        <v>0</v>
      </c>
      <c r="T34" s="44">
        <f>VLOOKUP('holiday summary'!B34,'July 03'!$B$7:$R$135,17,FALSE)</f>
        <v>0</v>
      </c>
      <c r="U34" s="41">
        <f>VLOOKUP('holiday summary'!B34,'July 04'!$B$7:$Q$135,13,FALSE)</f>
        <v>0</v>
      </c>
      <c r="V34" s="43">
        <f>VLOOKUP('holiday summary'!B34,'July 04'!$B$7:$Q$135,14,FALSE)</f>
        <v>0</v>
      </c>
      <c r="W34" s="42">
        <f>VLOOKUP('holiday summary'!B34,'July 04'!$B$7:$Q$135,15,FALSE)</f>
        <v>0</v>
      </c>
      <c r="X34" s="44">
        <f>VLOOKUP('holiday summary'!B34,'July 04'!$B$7:$Q$135,16,FALSE)</f>
        <v>0</v>
      </c>
      <c r="Y34" s="44">
        <f>VLOOKUP('holiday summary'!B34,'July 04'!$B$7:$R$135,17,FALSE)</f>
        <v>0</v>
      </c>
      <c r="Z34" s="41">
        <f>VLOOKUP('holiday summary'!B34,'July 05'!$B$7:$Q$135,13,FALSE)</f>
        <v>0</v>
      </c>
      <c r="AA34" s="43">
        <f>VLOOKUP('holiday summary'!B34,'July 05'!$B$7:$Q$135,14,FALSE)</f>
        <v>0</v>
      </c>
      <c r="AB34" s="42">
        <f>VLOOKUP('holiday summary'!B34,'July 05'!$B$7:$Q$135,15,FALSE)</f>
        <v>0</v>
      </c>
      <c r="AC34" s="44">
        <f>VLOOKUP('holiday summary'!B34,'July 05'!$B$7:$Q$135,16,FALSE)</f>
        <v>0</v>
      </c>
      <c r="AD34" s="44">
        <f>VLOOKUP('holiday summary'!B34,'July 05'!$B$7:$R$135,17,FALSE)</f>
        <v>0</v>
      </c>
      <c r="AE34" s="41">
        <f>VLOOKUP('holiday summary'!B34,'July 06'!$B$7:$Q$135,13,FALSE)</f>
        <v>0</v>
      </c>
      <c r="AF34" s="43">
        <f>VLOOKUP('holiday summary'!B34,'July 06'!$B$7:$Q$135,14,FALSE)</f>
        <v>0</v>
      </c>
      <c r="AG34" s="42">
        <f>VLOOKUP('holiday summary'!B34,'July 06'!$B$7:$Q$135,15,FALSE)</f>
        <v>0</v>
      </c>
      <c r="AH34" s="44">
        <f>VLOOKUP('holiday summary'!B34,'July 06'!$B$7:$Q$135,16,FALSE)</f>
        <v>0</v>
      </c>
      <c r="AI34" s="44">
        <f>VLOOKUP('holiday summary'!B34,'July 06'!$B$7:$R$135,17,FALSE)</f>
        <v>0</v>
      </c>
      <c r="AJ34" s="41">
        <f>VLOOKUP('holiday summary'!B34,'July 07'!$B$7:$Q$138,13,FALSE)</f>
        <v>0</v>
      </c>
      <c r="AK34" s="43">
        <f>VLOOKUP('holiday summary'!B34,'July 07'!$B$7:$Q$138,14,FALSE)</f>
        <v>0</v>
      </c>
      <c r="AL34" s="42">
        <f>VLOOKUP('holiday summary'!B34,'July 07'!$B$7:$Q$138,15,FALSE)</f>
        <v>0</v>
      </c>
      <c r="AM34" s="44">
        <f>VLOOKUP('holiday summary'!B34,'July 07'!$B$7:$Q$138,16,FALSE)</f>
        <v>0</v>
      </c>
      <c r="AN34" s="44">
        <f>VLOOKUP('holiday summary'!B34,'July 07'!$B$7:$R$138,17,FALSE)</f>
        <v>0</v>
      </c>
      <c r="AO34" s="63">
        <f t="shared" si="0"/>
        <v>0</v>
      </c>
      <c r="AP34" s="63">
        <f t="shared" si="1"/>
        <v>0</v>
      </c>
      <c r="AQ34" s="63">
        <f t="shared" si="2"/>
        <v>0</v>
      </c>
      <c r="AR34" s="63">
        <f t="shared" si="3"/>
        <v>1</v>
      </c>
      <c r="AS34" s="63">
        <f t="shared" si="4"/>
        <v>0</v>
      </c>
    </row>
    <row r="35" spans="1:45" x14ac:dyDescent="0.25">
      <c r="A35" s="1">
        <v>29</v>
      </c>
      <c r="B35" s="1">
        <v>167</v>
      </c>
      <c r="C35" s="14" t="s">
        <v>36</v>
      </c>
      <c r="D35" s="12" t="s">
        <v>107</v>
      </c>
      <c r="E35" s="10" t="s">
        <v>65</v>
      </c>
      <c r="F35" s="41">
        <f>VLOOKUP('holiday summary'!B35,'July 01'!$B$7:$Q$134,13,FALSE)</f>
        <v>0</v>
      </c>
      <c r="G35" s="43">
        <f>VLOOKUP('holiday summary'!B35,'July 01'!$B$7:$Q$134,14,FALSE)</f>
        <v>0</v>
      </c>
      <c r="H35" s="42">
        <f>VLOOKUP('holiday summary'!B35,'July 01'!$B$7:$Q$134,15,FALSE)</f>
        <v>0</v>
      </c>
      <c r="I35" s="44">
        <f>VLOOKUP('holiday summary'!B35,'July 01'!$B$7:$Q$134,16,FALSE)</f>
        <v>0</v>
      </c>
      <c r="J35" s="44">
        <f>VLOOKUP('holiday summary'!B35,'July 01'!$B$7:$R$134,17,FALSE)</f>
        <v>0</v>
      </c>
      <c r="K35" s="41">
        <f>VLOOKUP('holiday summary'!B35,'July 02'!$B$7:$Q$135,13,FALSE)</f>
        <v>0</v>
      </c>
      <c r="L35" s="43">
        <f>VLOOKUP('holiday summary'!B35,'July 02'!$B$7:$Q$135,14,FALSE)</f>
        <v>0</v>
      </c>
      <c r="M35" s="42">
        <f>VLOOKUP('holiday summary'!B35,'July 02'!$B$7:$Q$135,15,FALSE)</f>
        <v>0</v>
      </c>
      <c r="N35" s="44">
        <f>VLOOKUP('holiday summary'!B35,'July 02'!$B$7:$Q$135,16,FALSE)</f>
        <v>1</v>
      </c>
      <c r="O35" s="44">
        <f>VLOOKUP('holiday summary'!B35,'July 02'!$B$7:$R$135,17,FALSE)</f>
        <v>0</v>
      </c>
      <c r="P35" s="41">
        <f>VLOOKUP('holiday summary'!B35,'July 03'!$B$7:$Q$135,13,FALSE)</f>
        <v>0</v>
      </c>
      <c r="Q35" s="43">
        <f>VLOOKUP('holiday summary'!B35,'July 03'!$B$7:$Q$135,14,FALSE)</f>
        <v>0</v>
      </c>
      <c r="R35" s="42">
        <f>VLOOKUP('holiday summary'!B35,'July 03'!$B$7:$Q$135,15,FALSE)</f>
        <v>0</v>
      </c>
      <c r="S35" s="44">
        <f>VLOOKUP('holiday summary'!B35,'July 03'!$B$7:$Q$135,16,FALSE)</f>
        <v>0</v>
      </c>
      <c r="T35" s="44">
        <f>VLOOKUP('holiday summary'!B35,'July 03'!$B$7:$R$135,17,FALSE)</f>
        <v>0</v>
      </c>
      <c r="U35" s="41">
        <f>VLOOKUP('holiday summary'!B35,'July 04'!$B$7:$Q$135,13,FALSE)</f>
        <v>0</v>
      </c>
      <c r="V35" s="43">
        <f>VLOOKUP('holiday summary'!B35,'July 04'!$B$7:$Q$135,14,FALSE)</f>
        <v>0</v>
      </c>
      <c r="W35" s="42">
        <f>VLOOKUP('holiday summary'!B35,'July 04'!$B$7:$Q$135,15,FALSE)</f>
        <v>0</v>
      </c>
      <c r="X35" s="44">
        <f>VLOOKUP('holiday summary'!B35,'July 04'!$B$7:$Q$135,16,FALSE)</f>
        <v>0</v>
      </c>
      <c r="Y35" s="44">
        <f>VLOOKUP('holiday summary'!B35,'July 04'!$B$7:$R$135,17,FALSE)</f>
        <v>0</v>
      </c>
      <c r="Z35" s="41">
        <f>VLOOKUP('holiday summary'!B35,'July 05'!$B$7:$Q$135,13,FALSE)</f>
        <v>0</v>
      </c>
      <c r="AA35" s="43">
        <f>VLOOKUP('holiday summary'!B35,'July 05'!$B$7:$Q$135,14,FALSE)</f>
        <v>0</v>
      </c>
      <c r="AB35" s="42">
        <f>VLOOKUP('holiday summary'!B35,'July 05'!$B$7:$Q$135,15,FALSE)</f>
        <v>0</v>
      </c>
      <c r="AC35" s="44">
        <f>VLOOKUP('holiday summary'!B35,'July 05'!$B$7:$Q$135,16,FALSE)</f>
        <v>0</v>
      </c>
      <c r="AD35" s="44">
        <f>VLOOKUP('holiday summary'!B35,'July 05'!$B$7:$R$135,17,FALSE)</f>
        <v>0</v>
      </c>
      <c r="AE35" s="41">
        <f>VLOOKUP('holiday summary'!B35,'July 06'!$B$7:$Q$135,13,FALSE)</f>
        <v>0</v>
      </c>
      <c r="AF35" s="43">
        <f>VLOOKUP('holiday summary'!B35,'July 06'!$B$7:$Q$135,14,FALSE)</f>
        <v>0</v>
      </c>
      <c r="AG35" s="42">
        <f>VLOOKUP('holiday summary'!B35,'July 06'!$B$7:$Q$135,15,FALSE)</f>
        <v>0</v>
      </c>
      <c r="AH35" s="44">
        <f>VLOOKUP('holiday summary'!B35,'July 06'!$B$7:$Q$135,16,FALSE)</f>
        <v>0</v>
      </c>
      <c r="AI35" s="44">
        <f>VLOOKUP('holiday summary'!B35,'July 06'!$B$7:$R$135,17,FALSE)</f>
        <v>0</v>
      </c>
      <c r="AJ35" s="41">
        <f>VLOOKUP('holiday summary'!B35,'July 07'!$B$7:$Q$138,13,FALSE)</f>
        <v>0</v>
      </c>
      <c r="AK35" s="43">
        <f>VLOOKUP('holiday summary'!B35,'July 07'!$B$7:$Q$138,14,FALSE)</f>
        <v>0</v>
      </c>
      <c r="AL35" s="42">
        <f>VLOOKUP('holiday summary'!B35,'July 07'!$B$7:$Q$138,15,FALSE)</f>
        <v>0</v>
      </c>
      <c r="AM35" s="44">
        <f>VLOOKUP('holiday summary'!B35,'July 07'!$B$7:$Q$138,16,FALSE)</f>
        <v>0</v>
      </c>
      <c r="AN35" s="44">
        <f>VLOOKUP('holiday summary'!B35,'July 07'!$B$7:$R$138,17,FALSE)</f>
        <v>0</v>
      </c>
      <c r="AO35" s="63">
        <f t="shared" si="0"/>
        <v>0</v>
      </c>
      <c r="AP35" s="63">
        <f t="shared" si="1"/>
        <v>0</v>
      </c>
      <c r="AQ35" s="63">
        <f t="shared" si="2"/>
        <v>0</v>
      </c>
      <c r="AR35" s="63">
        <f t="shared" si="3"/>
        <v>1</v>
      </c>
      <c r="AS35" s="63">
        <f t="shared" si="4"/>
        <v>0</v>
      </c>
    </row>
    <row r="36" spans="1:45" x14ac:dyDescent="0.25">
      <c r="A36" s="1">
        <v>30</v>
      </c>
      <c r="B36" s="1">
        <v>98</v>
      </c>
      <c r="C36" s="14" t="s">
        <v>37</v>
      </c>
      <c r="D36" s="12" t="s">
        <v>107</v>
      </c>
      <c r="E36" s="10" t="s">
        <v>65</v>
      </c>
      <c r="F36" s="41">
        <f>VLOOKUP('holiday summary'!B36,'July 01'!$B$7:$Q$134,13,FALSE)</f>
        <v>0</v>
      </c>
      <c r="G36" s="43">
        <f>VLOOKUP('holiday summary'!B36,'July 01'!$B$7:$Q$134,14,FALSE)</f>
        <v>0</v>
      </c>
      <c r="H36" s="42">
        <f>VLOOKUP('holiday summary'!B36,'July 01'!$B$7:$Q$134,15,FALSE)</f>
        <v>0</v>
      </c>
      <c r="I36" s="44">
        <f>VLOOKUP('holiday summary'!B36,'July 01'!$B$7:$Q$134,16,FALSE)</f>
        <v>0</v>
      </c>
      <c r="J36" s="44">
        <f>VLOOKUP('holiday summary'!B36,'July 01'!$B$7:$R$134,17,FALSE)</f>
        <v>0</v>
      </c>
      <c r="K36" s="41">
        <f>VLOOKUP('holiday summary'!B36,'July 02'!$B$7:$Q$135,13,FALSE)</f>
        <v>0</v>
      </c>
      <c r="L36" s="43">
        <f>VLOOKUP('holiday summary'!B36,'July 02'!$B$7:$Q$135,14,FALSE)</f>
        <v>0</v>
      </c>
      <c r="M36" s="42">
        <f>VLOOKUP('holiday summary'!B36,'July 02'!$B$7:$Q$135,15,FALSE)</f>
        <v>0</v>
      </c>
      <c r="N36" s="44">
        <f>VLOOKUP('holiday summary'!B36,'July 02'!$B$7:$Q$135,16,FALSE)</f>
        <v>0</v>
      </c>
      <c r="O36" s="44">
        <f>VLOOKUP('holiday summary'!B36,'July 02'!$B$7:$R$135,17,FALSE)</f>
        <v>0</v>
      </c>
      <c r="P36" s="41">
        <f>VLOOKUP('holiday summary'!B36,'July 03'!$B$7:$Q$135,13,FALSE)</f>
        <v>0</v>
      </c>
      <c r="Q36" s="43">
        <f>VLOOKUP('holiday summary'!B36,'July 03'!$B$7:$Q$135,14,FALSE)</f>
        <v>0</v>
      </c>
      <c r="R36" s="42">
        <f>VLOOKUP('holiday summary'!B36,'July 03'!$B$7:$Q$135,15,FALSE)</f>
        <v>0</v>
      </c>
      <c r="S36" s="44">
        <f>VLOOKUP('holiday summary'!B36,'July 03'!$B$7:$Q$135,16,FALSE)</f>
        <v>0</v>
      </c>
      <c r="T36" s="44">
        <f>VLOOKUP('holiday summary'!B36,'July 03'!$B$7:$R$135,17,FALSE)</f>
        <v>0</v>
      </c>
      <c r="U36" s="41">
        <f>VLOOKUP('holiday summary'!B36,'July 04'!$B$7:$Q$135,13,FALSE)</f>
        <v>0</v>
      </c>
      <c r="V36" s="43">
        <f>VLOOKUP('holiday summary'!B36,'July 04'!$B$7:$Q$135,14,FALSE)</f>
        <v>0</v>
      </c>
      <c r="W36" s="42">
        <f>VLOOKUP('holiday summary'!B36,'July 04'!$B$7:$Q$135,15,FALSE)</f>
        <v>0</v>
      </c>
      <c r="X36" s="44">
        <f>VLOOKUP('holiday summary'!B36,'July 04'!$B$7:$Q$135,16,FALSE)</f>
        <v>0</v>
      </c>
      <c r="Y36" s="44">
        <f>VLOOKUP('holiday summary'!B36,'July 04'!$B$7:$R$135,17,FALSE)</f>
        <v>0</v>
      </c>
      <c r="Z36" s="41">
        <f>VLOOKUP('holiday summary'!B36,'July 05'!$B$7:$Q$135,13,FALSE)</f>
        <v>0</v>
      </c>
      <c r="AA36" s="43">
        <f>VLOOKUP('holiday summary'!B36,'July 05'!$B$7:$Q$135,14,FALSE)</f>
        <v>0</v>
      </c>
      <c r="AB36" s="42">
        <f>VLOOKUP('holiday summary'!B36,'July 05'!$B$7:$Q$135,15,FALSE)</f>
        <v>0</v>
      </c>
      <c r="AC36" s="44">
        <f>VLOOKUP('holiday summary'!B36,'July 05'!$B$7:$Q$135,16,FALSE)</f>
        <v>0</v>
      </c>
      <c r="AD36" s="44">
        <f>VLOOKUP('holiday summary'!B36,'July 05'!$B$7:$R$135,17,FALSE)</f>
        <v>0</v>
      </c>
      <c r="AE36" s="41">
        <f>VLOOKUP('holiday summary'!B36,'July 06'!$B$7:$Q$135,13,FALSE)</f>
        <v>0</v>
      </c>
      <c r="AF36" s="43">
        <f>VLOOKUP('holiday summary'!B36,'July 06'!$B$7:$Q$135,14,FALSE)</f>
        <v>0</v>
      </c>
      <c r="AG36" s="42">
        <f>VLOOKUP('holiday summary'!B36,'July 06'!$B$7:$Q$135,15,FALSE)</f>
        <v>0</v>
      </c>
      <c r="AH36" s="44">
        <f>VLOOKUP('holiday summary'!B36,'July 06'!$B$7:$Q$135,16,FALSE)</f>
        <v>0</v>
      </c>
      <c r="AI36" s="44">
        <f>VLOOKUP('holiday summary'!B36,'July 06'!$B$7:$R$135,17,FALSE)</f>
        <v>0</v>
      </c>
      <c r="AJ36" s="41">
        <f>VLOOKUP('holiday summary'!B36,'July 07'!$B$7:$Q$138,13,FALSE)</f>
        <v>0</v>
      </c>
      <c r="AK36" s="43">
        <f>VLOOKUP('holiday summary'!B36,'July 07'!$B$7:$Q$138,14,FALSE)</f>
        <v>0</v>
      </c>
      <c r="AL36" s="42">
        <f>VLOOKUP('holiday summary'!B36,'July 07'!$B$7:$Q$138,15,FALSE)</f>
        <v>0</v>
      </c>
      <c r="AM36" s="44">
        <f>VLOOKUP('holiday summary'!B36,'July 07'!$B$7:$Q$138,16,FALSE)</f>
        <v>0</v>
      </c>
      <c r="AN36" s="44">
        <f>VLOOKUP('holiday summary'!B36,'July 07'!$B$7:$R$138,17,FALSE)</f>
        <v>0</v>
      </c>
      <c r="AO36" s="63">
        <f t="shared" si="0"/>
        <v>0</v>
      </c>
      <c r="AP36" s="63">
        <f t="shared" si="1"/>
        <v>0</v>
      </c>
      <c r="AQ36" s="63">
        <f t="shared" si="2"/>
        <v>0</v>
      </c>
      <c r="AR36" s="63">
        <f t="shared" si="3"/>
        <v>0</v>
      </c>
      <c r="AS36" s="63">
        <f t="shared" si="4"/>
        <v>0</v>
      </c>
    </row>
    <row r="37" spans="1:45" x14ac:dyDescent="0.25">
      <c r="A37" s="1">
        <v>31</v>
      </c>
      <c r="B37" s="1">
        <v>173</v>
      </c>
      <c r="C37" s="14" t="s">
        <v>38</v>
      </c>
      <c r="D37" s="12" t="s">
        <v>107</v>
      </c>
      <c r="E37" s="10" t="s">
        <v>65</v>
      </c>
      <c r="F37" s="41">
        <f>VLOOKUP('holiday summary'!B37,'July 01'!$B$7:$Q$134,13,FALSE)</f>
        <v>0</v>
      </c>
      <c r="G37" s="43">
        <f>VLOOKUP('holiday summary'!B37,'July 01'!$B$7:$Q$134,14,FALSE)</f>
        <v>0</v>
      </c>
      <c r="H37" s="42">
        <f>VLOOKUP('holiday summary'!B37,'July 01'!$B$7:$Q$134,15,FALSE)</f>
        <v>0</v>
      </c>
      <c r="I37" s="44">
        <f>VLOOKUP('holiday summary'!B37,'July 01'!$B$7:$Q$134,16,FALSE)</f>
        <v>0</v>
      </c>
      <c r="J37" s="44">
        <f>VLOOKUP('holiday summary'!B37,'July 01'!$B$7:$R$134,17,FALSE)</f>
        <v>0</v>
      </c>
      <c r="K37" s="41">
        <f>VLOOKUP('holiday summary'!B37,'July 02'!$B$7:$Q$135,13,FALSE)</f>
        <v>0</v>
      </c>
      <c r="L37" s="43">
        <f>VLOOKUP('holiday summary'!B37,'July 02'!$B$7:$Q$135,14,FALSE)</f>
        <v>0</v>
      </c>
      <c r="M37" s="42">
        <f>VLOOKUP('holiday summary'!B37,'July 02'!$B$7:$Q$135,15,FALSE)</f>
        <v>0</v>
      </c>
      <c r="N37" s="44">
        <f>VLOOKUP('holiday summary'!B37,'July 02'!$B$7:$Q$135,16,FALSE)</f>
        <v>0</v>
      </c>
      <c r="O37" s="44">
        <f>VLOOKUP('holiday summary'!B37,'July 02'!$B$7:$R$135,17,FALSE)</f>
        <v>0</v>
      </c>
      <c r="P37" s="41">
        <f>VLOOKUP('holiday summary'!B37,'July 03'!$B$7:$Q$135,13,FALSE)</f>
        <v>0</v>
      </c>
      <c r="Q37" s="43">
        <f>VLOOKUP('holiday summary'!B37,'July 03'!$B$7:$Q$135,14,FALSE)</f>
        <v>0</v>
      </c>
      <c r="R37" s="42">
        <f>VLOOKUP('holiday summary'!B37,'July 03'!$B$7:$Q$135,15,FALSE)</f>
        <v>0</v>
      </c>
      <c r="S37" s="44">
        <f>VLOOKUP('holiday summary'!B37,'July 03'!$B$7:$Q$135,16,FALSE)</f>
        <v>0</v>
      </c>
      <c r="T37" s="44">
        <f>VLOOKUP('holiday summary'!B37,'July 03'!$B$7:$R$135,17,FALSE)</f>
        <v>0</v>
      </c>
      <c r="U37" s="41">
        <f>VLOOKUP('holiday summary'!B37,'July 04'!$B$7:$Q$135,13,FALSE)</f>
        <v>0</v>
      </c>
      <c r="V37" s="43">
        <f>VLOOKUP('holiday summary'!B37,'July 04'!$B$7:$Q$135,14,FALSE)</f>
        <v>0</v>
      </c>
      <c r="W37" s="42">
        <f>VLOOKUP('holiday summary'!B37,'July 04'!$B$7:$Q$135,15,FALSE)</f>
        <v>0</v>
      </c>
      <c r="X37" s="44">
        <f>VLOOKUP('holiday summary'!B37,'July 04'!$B$7:$Q$135,16,FALSE)</f>
        <v>0</v>
      </c>
      <c r="Y37" s="44">
        <f>VLOOKUP('holiday summary'!B37,'July 04'!$B$7:$R$135,17,FALSE)</f>
        <v>0</v>
      </c>
      <c r="Z37" s="41">
        <f>VLOOKUP('holiday summary'!B37,'July 05'!$B$7:$Q$135,13,FALSE)</f>
        <v>0</v>
      </c>
      <c r="AA37" s="43">
        <f>VLOOKUP('holiday summary'!B37,'July 05'!$B$7:$Q$135,14,FALSE)</f>
        <v>0</v>
      </c>
      <c r="AB37" s="42">
        <f>VLOOKUP('holiday summary'!B37,'July 05'!$B$7:$Q$135,15,FALSE)</f>
        <v>0</v>
      </c>
      <c r="AC37" s="44">
        <f>VLOOKUP('holiday summary'!B37,'July 05'!$B$7:$Q$135,16,FALSE)</f>
        <v>0</v>
      </c>
      <c r="AD37" s="44">
        <f>VLOOKUP('holiday summary'!B37,'July 05'!$B$7:$R$135,17,FALSE)</f>
        <v>0</v>
      </c>
      <c r="AE37" s="41">
        <f>VLOOKUP('holiday summary'!B37,'July 06'!$B$7:$Q$135,13,FALSE)</f>
        <v>0</v>
      </c>
      <c r="AF37" s="43">
        <f>VLOOKUP('holiday summary'!B37,'July 06'!$B$7:$Q$135,14,FALSE)</f>
        <v>0</v>
      </c>
      <c r="AG37" s="42">
        <f>VLOOKUP('holiday summary'!B37,'July 06'!$B$7:$Q$135,15,FALSE)</f>
        <v>0</v>
      </c>
      <c r="AH37" s="44">
        <f>VLOOKUP('holiday summary'!B37,'July 06'!$B$7:$Q$135,16,FALSE)</f>
        <v>0</v>
      </c>
      <c r="AI37" s="44">
        <f>VLOOKUP('holiday summary'!B37,'July 06'!$B$7:$R$135,17,FALSE)</f>
        <v>0</v>
      </c>
      <c r="AJ37" s="41">
        <f>VLOOKUP('holiday summary'!B37,'July 07'!$B$7:$Q$138,13,FALSE)</f>
        <v>0</v>
      </c>
      <c r="AK37" s="43">
        <f>VLOOKUP('holiday summary'!B37,'July 07'!$B$7:$Q$138,14,FALSE)</f>
        <v>0</v>
      </c>
      <c r="AL37" s="42">
        <f>VLOOKUP('holiday summary'!B37,'July 07'!$B$7:$Q$138,15,FALSE)</f>
        <v>0</v>
      </c>
      <c r="AM37" s="44">
        <f>VLOOKUP('holiday summary'!B37,'July 07'!$B$7:$Q$138,16,FALSE)</f>
        <v>0</v>
      </c>
      <c r="AN37" s="44">
        <f>VLOOKUP('holiday summary'!B37,'July 07'!$B$7:$R$138,17,FALSE)</f>
        <v>0</v>
      </c>
      <c r="AO37" s="63">
        <f t="shared" si="0"/>
        <v>0</v>
      </c>
      <c r="AP37" s="63">
        <f t="shared" si="1"/>
        <v>0</v>
      </c>
      <c r="AQ37" s="63">
        <f t="shared" si="2"/>
        <v>0</v>
      </c>
      <c r="AR37" s="63">
        <f t="shared" si="3"/>
        <v>0</v>
      </c>
      <c r="AS37" s="63">
        <f t="shared" si="4"/>
        <v>0</v>
      </c>
    </row>
    <row r="38" spans="1:45" x14ac:dyDescent="0.25">
      <c r="A38" s="1">
        <v>32</v>
      </c>
      <c r="B38" s="1">
        <v>190</v>
      </c>
      <c r="C38" s="14" t="s">
        <v>39</v>
      </c>
      <c r="D38" s="12" t="s">
        <v>107</v>
      </c>
      <c r="E38" s="10" t="s">
        <v>65</v>
      </c>
      <c r="F38" s="41">
        <f>VLOOKUP('holiday summary'!B38,'July 01'!$B$7:$Q$134,13,FALSE)</f>
        <v>0</v>
      </c>
      <c r="G38" s="43">
        <f>VLOOKUP('holiday summary'!B38,'July 01'!$B$7:$Q$134,14,FALSE)</f>
        <v>0</v>
      </c>
      <c r="H38" s="42">
        <f>VLOOKUP('holiday summary'!B38,'July 01'!$B$7:$Q$134,15,FALSE)</f>
        <v>0</v>
      </c>
      <c r="I38" s="44">
        <f>VLOOKUP('holiday summary'!B38,'July 01'!$B$7:$Q$134,16,FALSE)</f>
        <v>1</v>
      </c>
      <c r="J38" s="44">
        <f>VLOOKUP('holiday summary'!B38,'July 01'!$B$7:$R$134,17,FALSE)</f>
        <v>0</v>
      </c>
      <c r="K38" s="41">
        <f>VLOOKUP('holiday summary'!B38,'July 02'!$B$7:$Q$135,13,FALSE)</f>
        <v>0</v>
      </c>
      <c r="L38" s="43">
        <f>VLOOKUP('holiday summary'!B38,'July 02'!$B$7:$Q$135,14,FALSE)</f>
        <v>0</v>
      </c>
      <c r="M38" s="42">
        <f>VLOOKUP('holiday summary'!B38,'July 02'!$B$7:$Q$135,15,FALSE)</f>
        <v>0</v>
      </c>
      <c r="N38" s="44">
        <f>VLOOKUP('holiday summary'!B38,'July 02'!$B$7:$Q$135,16,FALSE)</f>
        <v>0</v>
      </c>
      <c r="O38" s="44">
        <f>VLOOKUP('holiday summary'!B38,'July 02'!$B$7:$R$135,17,FALSE)</f>
        <v>0</v>
      </c>
      <c r="P38" s="41">
        <f>VLOOKUP('holiday summary'!B38,'July 03'!$B$7:$Q$135,13,FALSE)</f>
        <v>0</v>
      </c>
      <c r="Q38" s="43">
        <f>VLOOKUP('holiday summary'!B38,'July 03'!$B$7:$Q$135,14,FALSE)</f>
        <v>0</v>
      </c>
      <c r="R38" s="42">
        <f>VLOOKUP('holiday summary'!B38,'July 03'!$B$7:$Q$135,15,FALSE)</f>
        <v>0</v>
      </c>
      <c r="S38" s="44">
        <f>VLOOKUP('holiday summary'!B38,'July 03'!$B$7:$Q$135,16,FALSE)</f>
        <v>0</v>
      </c>
      <c r="T38" s="44">
        <f>VLOOKUP('holiday summary'!B38,'July 03'!$B$7:$R$135,17,FALSE)</f>
        <v>0</v>
      </c>
      <c r="U38" s="41">
        <f>VLOOKUP('holiday summary'!B38,'July 04'!$B$7:$Q$135,13,FALSE)</f>
        <v>0</v>
      </c>
      <c r="V38" s="43">
        <f>VLOOKUP('holiday summary'!B38,'July 04'!$B$7:$Q$135,14,FALSE)</f>
        <v>0</v>
      </c>
      <c r="W38" s="42">
        <f>VLOOKUP('holiday summary'!B38,'July 04'!$B$7:$Q$135,15,FALSE)</f>
        <v>0</v>
      </c>
      <c r="X38" s="44">
        <f>VLOOKUP('holiday summary'!B38,'July 04'!$B$7:$Q$135,16,FALSE)</f>
        <v>0</v>
      </c>
      <c r="Y38" s="44">
        <f>VLOOKUP('holiday summary'!B38,'July 04'!$B$7:$R$135,17,FALSE)</f>
        <v>0</v>
      </c>
      <c r="Z38" s="41">
        <f>VLOOKUP('holiday summary'!B38,'July 05'!$B$7:$Q$135,13,FALSE)</f>
        <v>0</v>
      </c>
      <c r="AA38" s="43">
        <f>VLOOKUP('holiday summary'!B38,'July 05'!$B$7:$Q$135,14,FALSE)</f>
        <v>1</v>
      </c>
      <c r="AB38" s="42">
        <f>VLOOKUP('holiday summary'!B38,'July 05'!$B$7:$Q$135,15,FALSE)</f>
        <v>0</v>
      </c>
      <c r="AC38" s="44">
        <f>VLOOKUP('holiday summary'!B38,'July 05'!$B$7:$Q$135,16,FALSE)</f>
        <v>0</v>
      </c>
      <c r="AD38" s="44">
        <f>VLOOKUP('holiday summary'!B38,'July 05'!$B$7:$R$135,17,FALSE)</f>
        <v>0</v>
      </c>
      <c r="AE38" s="41">
        <f>VLOOKUP('holiday summary'!B38,'July 06'!$B$7:$Q$135,13,FALSE)</f>
        <v>0</v>
      </c>
      <c r="AF38" s="43">
        <f>VLOOKUP('holiday summary'!B38,'July 06'!$B$7:$Q$135,14,FALSE)</f>
        <v>0</v>
      </c>
      <c r="AG38" s="42">
        <f>VLOOKUP('holiday summary'!B38,'July 06'!$B$7:$Q$135,15,FALSE)</f>
        <v>0</v>
      </c>
      <c r="AH38" s="44">
        <f>VLOOKUP('holiday summary'!B38,'July 06'!$B$7:$Q$135,16,FALSE)</f>
        <v>0</v>
      </c>
      <c r="AI38" s="44">
        <f>VLOOKUP('holiday summary'!B38,'July 06'!$B$7:$R$135,17,FALSE)</f>
        <v>0</v>
      </c>
      <c r="AJ38" s="41">
        <f>VLOOKUP('holiday summary'!B38,'July 07'!$B$7:$Q$138,13,FALSE)</f>
        <v>0</v>
      </c>
      <c r="AK38" s="43">
        <f>VLOOKUP('holiday summary'!B38,'July 07'!$B$7:$Q$138,14,FALSE)</f>
        <v>0</v>
      </c>
      <c r="AL38" s="42">
        <f>VLOOKUP('holiday summary'!B38,'July 07'!$B$7:$Q$138,15,FALSE)</f>
        <v>0</v>
      </c>
      <c r="AM38" s="44">
        <f>VLOOKUP('holiday summary'!B38,'July 07'!$B$7:$Q$138,16,FALSE)</f>
        <v>0</v>
      </c>
      <c r="AN38" s="44">
        <f>VLOOKUP('holiday summary'!B38,'July 07'!$B$7:$R$138,17,FALSE)</f>
        <v>0</v>
      </c>
      <c r="AO38" s="63">
        <f t="shared" ref="AO38:AO73" si="5">F38+K38+P38+U38+Z38+AE38+AJ38</f>
        <v>0</v>
      </c>
      <c r="AP38" s="63">
        <f t="shared" ref="AP38:AP73" si="6">G38+L38+Q38+V38+AA38+AF38+AK38</f>
        <v>1</v>
      </c>
      <c r="AQ38" s="63">
        <f t="shared" ref="AQ38:AQ73" si="7">H38+M38+R38+W38+AB38+AG38+AL38</f>
        <v>0</v>
      </c>
      <c r="AR38" s="63">
        <f t="shared" ref="AR38:AR73" si="8">I38+N38+S38+X38+AC38+AH38+AM38</f>
        <v>1</v>
      </c>
      <c r="AS38" s="63">
        <f t="shared" si="4"/>
        <v>0</v>
      </c>
    </row>
    <row r="39" spans="1:45" x14ac:dyDescent="0.25">
      <c r="A39" s="1">
        <v>33</v>
      </c>
      <c r="B39" s="1">
        <v>200</v>
      </c>
      <c r="C39" s="14" t="s">
        <v>40</v>
      </c>
      <c r="D39" s="12" t="s">
        <v>107</v>
      </c>
      <c r="E39" s="10" t="s">
        <v>65</v>
      </c>
      <c r="F39" s="41">
        <f>VLOOKUP('holiday summary'!B39,'July 01'!$B$7:$Q$134,13,FALSE)</f>
        <v>0</v>
      </c>
      <c r="G39" s="43">
        <f>VLOOKUP('holiday summary'!B39,'July 01'!$B$7:$Q$134,14,FALSE)</f>
        <v>0</v>
      </c>
      <c r="H39" s="42">
        <f>VLOOKUP('holiday summary'!B39,'July 01'!$B$7:$Q$134,15,FALSE)</f>
        <v>0</v>
      </c>
      <c r="I39" s="44">
        <f>VLOOKUP('holiday summary'!B39,'July 01'!$B$7:$Q$134,16,FALSE)</f>
        <v>0</v>
      </c>
      <c r="J39" s="44">
        <f>VLOOKUP('holiday summary'!B39,'July 01'!$B$7:$R$134,17,FALSE)</f>
        <v>0</v>
      </c>
      <c r="K39" s="41">
        <f>VLOOKUP('holiday summary'!B39,'July 02'!$B$7:$Q$135,13,FALSE)</f>
        <v>0</v>
      </c>
      <c r="L39" s="43">
        <f>VLOOKUP('holiday summary'!B39,'July 02'!$B$7:$Q$135,14,FALSE)</f>
        <v>0</v>
      </c>
      <c r="M39" s="42">
        <f>VLOOKUP('holiday summary'!B39,'July 02'!$B$7:$Q$135,15,FALSE)</f>
        <v>0</v>
      </c>
      <c r="N39" s="44">
        <f>VLOOKUP('holiday summary'!B39,'July 02'!$B$7:$Q$135,16,FALSE)</f>
        <v>0</v>
      </c>
      <c r="O39" s="44">
        <f>VLOOKUP('holiday summary'!B39,'July 02'!$B$7:$R$135,17,FALSE)</f>
        <v>0</v>
      </c>
      <c r="P39" s="41">
        <f>VLOOKUP('holiday summary'!B39,'July 03'!$B$7:$Q$135,13,FALSE)</f>
        <v>0</v>
      </c>
      <c r="Q39" s="43">
        <f>VLOOKUP('holiday summary'!B39,'July 03'!$B$7:$Q$135,14,FALSE)</f>
        <v>0</v>
      </c>
      <c r="R39" s="42">
        <f>VLOOKUP('holiday summary'!B39,'July 03'!$B$7:$Q$135,15,FALSE)</f>
        <v>0</v>
      </c>
      <c r="S39" s="44">
        <f>VLOOKUP('holiday summary'!B39,'July 03'!$B$7:$Q$135,16,FALSE)</f>
        <v>0</v>
      </c>
      <c r="T39" s="44">
        <f>VLOOKUP('holiday summary'!B39,'July 03'!$B$7:$R$135,17,FALSE)</f>
        <v>0</v>
      </c>
      <c r="U39" s="41">
        <f>VLOOKUP('holiday summary'!B39,'July 04'!$B$7:$Q$135,13,FALSE)</f>
        <v>0</v>
      </c>
      <c r="V39" s="43">
        <f>VLOOKUP('holiday summary'!B39,'July 04'!$B$7:$Q$135,14,FALSE)</f>
        <v>0</v>
      </c>
      <c r="W39" s="42">
        <f>VLOOKUP('holiday summary'!B39,'July 04'!$B$7:$Q$135,15,FALSE)</f>
        <v>0</v>
      </c>
      <c r="X39" s="44">
        <f>VLOOKUP('holiday summary'!B39,'July 04'!$B$7:$Q$135,16,FALSE)</f>
        <v>0</v>
      </c>
      <c r="Y39" s="44">
        <f>VLOOKUP('holiday summary'!B39,'July 04'!$B$7:$R$135,17,FALSE)</f>
        <v>0</v>
      </c>
      <c r="Z39" s="41">
        <f>VLOOKUP('holiday summary'!B39,'July 05'!$B$7:$Q$135,13,FALSE)</f>
        <v>0</v>
      </c>
      <c r="AA39" s="43">
        <f>VLOOKUP('holiday summary'!B39,'July 05'!$B$7:$Q$135,14,FALSE)</f>
        <v>0</v>
      </c>
      <c r="AB39" s="42">
        <f>VLOOKUP('holiday summary'!B39,'July 05'!$B$7:$Q$135,15,FALSE)</f>
        <v>0</v>
      </c>
      <c r="AC39" s="44">
        <f>VLOOKUP('holiday summary'!B39,'July 05'!$B$7:$Q$135,16,FALSE)</f>
        <v>0</v>
      </c>
      <c r="AD39" s="44">
        <f>VLOOKUP('holiday summary'!B39,'July 05'!$B$7:$R$135,17,FALSE)</f>
        <v>0</v>
      </c>
      <c r="AE39" s="41">
        <f>VLOOKUP('holiday summary'!B39,'July 06'!$B$7:$Q$135,13,FALSE)</f>
        <v>0</v>
      </c>
      <c r="AF39" s="43">
        <f>VLOOKUP('holiday summary'!B39,'July 06'!$B$7:$Q$135,14,FALSE)</f>
        <v>0</v>
      </c>
      <c r="AG39" s="42">
        <f>VLOOKUP('holiday summary'!B39,'July 06'!$B$7:$Q$135,15,FALSE)</f>
        <v>0</v>
      </c>
      <c r="AH39" s="44">
        <f>VLOOKUP('holiday summary'!B39,'July 06'!$B$7:$Q$135,16,FALSE)</f>
        <v>1</v>
      </c>
      <c r="AI39" s="44">
        <f>VLOOKUP('holiday summary'!B39,'July 06'!$B$7:$R$135,17,FALSE)</f>
        <v>0</v>
      </c>
      <c r="AJ39" s="41">
        <f>VLOOKUP('holiday summary'!B39,'July 07'!$B$7:$Q$138,13,FALSE)</f>
        <v>0</v>
      </c>
      <c r="AK39" s="43">
        <f>VLOOKUP('holiday summary'!B39,'July 07'!$B$7:$Q$138,14,FALSE)</f>
        <v>0</v>
      </c>
      <c r="AL39" s="42">
        <f>VLOOKUP('holiday summary'!B39,'July 07'!$B$7:$Q$138,15,FALSE)</f>
        <v>0</v>
      </c>
      <c r="AM39" s="44">
        <f>VLOOKUP('holiday summary'!B39,'July 07'!$B$7:$Q$138,16,FALSE)</f>
        <v>0</v>
      </c>
      <c r="AN39" s="44">
        <f>VLOOKUP('holiday summary'!B39,'July 07'!$B$7:$R$138,17,FALSE)</f>
        <v>0</v>
      </c>
      <c r="AO39" s="63">
        <f t="shared" si="5"/>
        <v>0</v>
      </c>
      <c r="AP39" s="63">
        <f t="shared" si="6"/>
        <v>0</v>
      </c>
      <c r="AQ39" s="63">
        <f t="shared" si="7"/>
        <v>0</v>
      </c>
      <c r="AR39" s="63">
        <f t="shared" si="8"/>
        <v>1</v>
      </c>
      <c r="AS39" s="63">
        <f t="shared" si="4"/>
        <v>0</v>
      </c>
    </row>
    <row r="40" spans="1:45" x14ac:dyDescent="0.25">
      <c r="A40" s="1">
        <v>34</v>
      </c>
      <c r="B40" s="1">
        <v>201</v>
      </c>
      <c r="C40" s="14" t="s">
        <v>41</v>
      </c>
      <c r="D40" s="12" t="s">
        <v>107</v>
      </c>
      <c r="E40" s="10" t="s">
        <v>65</v>
      </c>
      <c r="F40" s="41">
        <f>VLOOKUP('holiday summary'!B40,'July 01'!$B$7:$Q$134,13,FALSE)</f>
        <v>0</v>
      </c>
      <c r="G40" s="43">
        <f>VLOOKUP('holiday summary'!B40,'July 01'!$B$7:$Q$134,14,FALSE)</f>
        <v>0</v>
      </c>
      <c r="H40" s="42">
        <f>VLOOKUP('holiday summary'!B40,'July 01'!$B$7:$Q$134,15,FALSE)</f>
        <v>0</v>
      </c>
      <c r="I40" s="44">
        <f>VLOOKUP('holiday summary'!B40,'July 01'!$B$7:$Q$134,16,FALSE)</f>
        <v>0</v>
      </c>
      <c r="J40" s="44">
        <f>VLOOKUP('holiday summary'!B40,'July 01'!$B$7:$R$134,17,FALSE)</f>
        <v>0</v>
      </c>
      <c r="K40" s="41">
        <f>VLOOKUP('holiday summary'!B40,'July 02'!$B$7:$Q$135,13,FALSE)</f>
        <v>0</v>
      </c>
      <c r="L40" s="43">
        <f>VLOOKUP('holiday summary'!B40,'July 02'!$B$7:$Q$135,14,FALSE)</f>
        <v>0</v>
      </c>
      <c r="M40" s="42">
        <f>VLOOKUP('holiday summary'!B40,'July 02'!$B$7:$Q$135,15,FALSE)</f>
        <v>0</v>
      </c>
      <c r="N40" s="44">
        <f>VLOOKUP('holiday summary'!B40,'July 02'!$B$7:$Q$135,16,FALSE)</f>
        <v>0</v>
      </c>
      <c r="O40" s="44">
        <f>VLOOKUP('holiday summary'!B40,'July 02'!$B$7:$R$135,17,FALSE)</f>
        <v>0</v>
      </c>
      <c r="P40" s="41">
        <f>VLOOKUP('holiday summary'!B40,'July 03'!$B$7:$Q$135,13,FALSE)</f>
        <v>0</v>
      </c>
      <c r="Q40" s="43">
        <f>VLOOKUP('holiday summary'!B40,'July 03'!$B$7:$Q$135,14,FALSE)</f>
        <v>0</v>
      </c>
      <c r="R40" s="42">
        <f>VLOOKUP('holiday summary'!B40,'July 03'!$B$7:$Q$135,15,FALSE)</f>
        <v>0</v>
      </c>
      <c r="S40" s="44">
        <f>VLOOKUP('holiday summary'!B40,'July 03'!$B$7:$Q$135,16,FALSE)</f>
        <v>0</v>
      </c>
      <c r="T40" s="44">
        <f>VLOOKUP('holiday summary'!B40,'July 03'!$B$7:$R$135,17,FALSE)</f>
        <v>0</v>
      </c>
      <c r="U40" s="41">
        <f>VLOOKUP('holiday summary'!B40,'July 04'!$B$7:$Q$135,13,FALSE)</f>
        <v>0</v>
      </c>
      <c r="V40" s="43">
        <f>VLOOKUP('holiday summary'!B40,'July 04'!$B$7:$Q$135,14,FALSE)</f>
        <v>0</v>
      </c>
      <c r="W40" s="42">
        <f>VLOOKUP('holiday summary'!B40,'July 04'!$B$7:$Q$135,15,FALSE)</f>
        <v>0</v>
      </c>
      <c r="X40" s="44">
        <f>VLOOKUP('holiday summary'!B40,'July 04'!$B$7:$Q$135,16,FALSE)</f>
        <v>1</v>
      </c>
      <c r="Y40" s="44">
        <f>VLOOKUP('holiday summary'!B40,'July 04'!$B$7:$R$135,17,FALSE)</f>
        <v>0</v>
      </c>
      <c r="Z40" s="41">
        <f>VLOOKUP('holiday summary'!B40,'July 05'!$B$7:$Q$135,13,FALSE)</f>
        <v>0</v>
      </c>
      <c r="AA40" s="43">
        <f>VLOOKUP('holiday summary'!B40,'July 05'!$B$7:$Q$135,14,FALSE)</f>
        <v>0</v>
      </c>
      <c r="AB40" s="42">
        <f>VLOOKUP('holiday summary'!B40,'July 05'!$B$7:$Q$135,15,FALSE)</f>
        <v>0</v>
      </c>
      <c r="AC40" s="44">
        <f>VLOOKUP('holiday summary'!B40,'July 05'!$B$7:$Q$135,16,FALSE)</f>
        <v>0</v>
      </c>
      <c r="AD40" s="44">
        <f>VLOOKUP('holiday summary'!B40,'July 05'!$B$7:$R$135,17,FALSE)</f>
        <v>0</v>
      </c>
      <c r="AE40" s="41">
        <f>VLOOKUP('holiday summary'!B40,'July 06'!$B$7:$Q$135,13,FALSE)</f>
        <v>0</v>
      </c>
      <c r="AF40" s="43">
        <f>VLOOKUP('holiday summary'!B40,'July 06'!$B$7:$Q$135,14,FALSE)</f>
        <v>0</v>
      </c>
      <c r="AG40" s="42">
        <f>VLOOKUP('holiday summary'!B40,'July 06'!$B$7:$Q$135,15,FALSE)</f>
        <v>0</v>
      </c>
      <c r="AH40" s="44">
        <f>VLOOKUP('holiday summary'!B40,'July 06'!$B$7:$Q$135,16,FALSE)</f>
        <v>0</v>
      </c>
      <c r="AI40" s="44">
        <f>VLOOKUP('holiday summary'!B40,'July 06'!$B$7:$R$135,17,FALSE)</f>
        <v>0</v>
      </c>
      <c r="AJ40" s="41">
        <f>VLOOKUP('holiday summary'!B40,'July 07'!$B$7:$Q$138,13,FALSE)</f>
        <v>0</v>
      </c>
      <c r="AK40" s="43">
        <f>VLOOKUP('holiday summary'!B40,'July 07'!$B$7:$Q$138,14,FALSE)</f>
        <v>0</v>
      </c>
      <c r="AL40" s="42">
        <f>VLOOKUP('holiday summary'!B40,'July 07'!$B$7:$Q$138,15,FALSE)</f>
        <v>0</v>
      </c>
      <c r="AM40" s="44">
        <f>VLOOKUP('holiday summary'!B40,'July 07'!$B$7:$Q$138,16,FALSE)</f>
        <v>0</v>
      </c>
      <c r="AN40" s="44">
        <f>VLOOKUP('holiday summary'!B40,'July 07'!$B$7:$R$138,17,FALSE)</f>
        <v>0</v>
      </c>
      <c r="AO40" s="63">
        <f t="shared" si="5"/>
        <v>0</v>
      </c>
      <c r="AP40" s="63">
        <f t="shared" si="6"/>
        <v>0</v>
      </c>
      <c r="AQ40" s="63">
        <f t="shared" si="7"/>
        <v>0</v>
      </c>
      <c r="AR40" s="63">
        <f t="shared" si="8"/>
        <v>1</v>
      </c>
      <c r="AS40" s="63">
        <f t="shared" si="4"/>
        <v>0</v>
      </c>
    </row>
    <row r="41" spans="1:45" x14ac:dyDescent="0.25">
      <c r="A41" s="1">
        <v>35</v>
      </c>
      <c r="B41" s="1">
        <v>215</v>
      </c>
      <c r="C41" s="14" t="s">
        <v>42</v>
      </c>
      <c r="D41" s="12" t="s">
        <v>107</v>
      </c>
      <c r="E41" s="10" t="s">
        <v>65</v>
      </c>
      <c r="F41" s="41">
        <f>VLOOKUP('holiday summary'!B41,'July 01'!$B$7:$Q$134,13,FALSE)</f>
        <v>0</v>
      </c>
      <c r="G41" s="43">
        <f>VLOOKUP('holiday summary'!B41,'July 01'!$B$7:$Q$134,14,FALSE)</f>
        <v>0</v>
      </c>
      <c r="H41" s="42">
        <f>VLOOKUP('holiday summary'!B41,'July 01'!$B$7:$Q$134,15,FALSE)</f>
        <v>0</v>
      </c>
      <c r="I41" s="44">
        <f>VLOOKUP('holiday summary'!B41,'July 01'!$B$7:$Q$134,16,FALSE)</f>
        <v>0</v>
      </c>
      <c r="J41" s="44">
        <f>VLOOKUP('holiday summary'!B41,'July 01'!$B$7:$R$134,17,FALSE)</f>
        <v>0</v>
      </c>
      <c r="K41" s="41">
        <f>VLOOKUP('holiday summary'!B41,'July 02'!$B$7:$Q$135,13,FALSE)</f>
        <v>0</v>
      </c>
      <c r="L41" s="43">
        <f>VLOOKUP('holiday summary'!B41,'July 02'!$B$7:$Q$135,14,FALSE)</f>
        <v>0</v>
      </c>
      <c r="M41" s="42">
        <f>VLOOKUP('holiday summary'!B41,'July 02'!$B$7:$Q$135,15,FALSE)</f>
        <v>0</v>
      </c>
      <c r="N41" s="44">
        <f>VLOOKUP('holiday summary'!B41,'July 02'!$B$7:$Q$135,16,FALSE)</f>
        <v>0</v>
      </c>
      <c r="O41" s="44">
        <f>VLOOKUP('holiday summary'!B41,'July 02'!$B$7:$R$135,17,FALSE)</f>
        <v>0</v>
      </c>
      <c r="P41" s="41">
        <f>VLOOKUP('holiday summary'!B41,'July 03'!$B$7:$Q$135,13,FALSE)</f>
        <v>0</v>
      </c>
      <c r="Q41" s="43">
        <f>VLOOKUP('holiday summary'!B41,'July 03'!$B$7:$Q$135,14,FALSE)</f>
        <v>0</v>
      </c>
      <c r="R41" s="42">
        <f>VLOOKUP('holiday summary'!B41,'July 03'!$B$7:$Q$135,15,FALSE)</f>
        <v>0</v>
      </c>
      <c r="S41" s="44">
        <f>VLOOKUP('holiday summary'!B41,'July 03'!$B$7:$Q$135,16,FALSE)</f>
        <v>0</v>
      </c>
      <c r="T41" s="44">
        <f>VLOOKUP('holiday summary'!B41,'July 03'!$B$7:$R$135,17,FALSE)</f>
        <v>0</v>
      </c>
      <c r="U41" s="41">
        <f>VLOOKUP('holiday summary'!B41,'July 04'!$B$7:$Q$135,13,FALSE)</f>
        <v>0</v>
      </c>
      <c r="V41" s="43">
        <f>VLOOKUP('holiday summary'!B41,'July 04'!$B$7:$Q$135,14,FALSE)</f>
        <v>0</v>
      </c>
      <c r="W41" s="42">
        <f>VLOOKUP('holiday summary'!B41,'July 04'!$B$7:$Q$135,15,FALSE)</f>
        <v>0</v>
      </c>
      <c r="X41" s="44">
        <f>VLOOKUP('holiday summary'!B41,'July 04'!$B$7:$Q$135,16,FALSE)</f>
        <v>0</v>
      </c>
      <c r="Y41" s="44">
        <f>VLOOKUP('holiday summary'!B41,'July 04'!$B$7:$R$135,17,FALSE)</f>
        <v>0</v>
      </c>
      <c r="Z41" s="41">
        <f>VLOOKUP('holiday summary'!B41,'July 05'!$B$7:$Q$135,13,FALSE)</f>
        <v>0</v>
      </c>
      <c r="AA41" s="43">
        <f>VLOOKUP('holiday summary'!B41,'July 05'!$B$7:$Q$135,14,FALSE)</f>
        <v>0</v>
      </c>
      <c r="AB41" s="42">
        <f>VLOOKUP('holiday summary'!B41,'July 05'!$B$7:$Q$135,15,FALSE)</f>
        <v>0</v>
      </c>
      <c r="AC41" s="44">
        <f>VLOOKUP('holiday summary'!B41,'July 05'!$B$7:$Q$135,16,FALSE)</f>
        <v>0</v>
      </c>
      <c r="AD41" s="44">
        <f>VLOOKUP('holiday summary'!B41,'July 05'!$B$7:$R$135,17,FALSE)</f>
        <v>0</v>
      </c>
      <c r="AE41" s="41">
        <f>VLOOKUP('holiday summary'!B41,'July 06'!$B$7:$Q$135,13,FALSE)</f>
        <v>0</v>
      </c>
      <c r="AF41" s="43">
        <f>VLOOKUP('holiday summary'!B41,'July 06'!$B$7:$Q$135,14,FALSE)</f>
        <v>0</v>
      </c>
      <c r="AG41" s="42">
        <f>VLOOKUP('holiday summary'!B41,'July 06'!$B$7:$Q$135,15,FALSE)</f>
        <v>0</v>
      </c>
      <c r="AH41" s="44">
        <f>VLOOKUP('holiday summary'!B41,'July 06'!$B$7:$Q$135,16,FALSE)</f>
        <v>1</v>
      </c>
      <c r="AI41" s="44">
        <f>VLOOKUP('holiday summary'!B41,'July 06'!$B$7:$R$135,17,FALSE)</f>
        <v>0</v>
      </c>
      <c r="AJ41" s="41">
        <f>VLOOKUP('holiday summary'!B41,'July 07'!$B$7:$Q$138,13,FALSE)</f>
        <v>0</v>
      </c>
      <c r="AK41" s="43">
        <f>VLOOKUP('holiday summary'!B41,'July 07'!$B$7:$Q$138,14,FALSE)</f>
        <v>1</v>
      </c>
      <c r="AL41" s="42">
        <f>VLOOKUP('holiday summary'!B41,'July 07'!$B$7:$Q$138,15,FALSE)</f>
        <v>0</v>
      </c>
      <c r="AM41" s="44">
        <f>VLOOKUP('holiday summary'!B41,'July 07'!$B$7:$Q$138,16,FALSE)</f>
        <v>0</v>
      </c>
      <c r="AN41" s="44">
        <f>VLOOKUP('holiday summary'!B41,'July 07'!$B$7:$R$138,17,FALSE)</f>
        <v>0</v>
      </c>
      <c r="AO41" s="63">
        <f t="shared" si="5"/>
        <v>0</v>
      </c>
      <c r="AP41" s="63">
        <f t="shared" si="6"/>
        <v>1</v>
      </c>
      <c r="AQ41" s="63">
        <f t="shared" si="7"/>
        <v>0</v>
      </c>
      <c r="AR41" s="63">
        <f t="shared" si="8"/>
        <v>1</v>
      </c>
      <c r="AS41" s="63">
        <f t="shared" si="4"/>
        <v>0</v>
      </c>
    </row>
    <row r="42" spans="1:45" x14ac:dyDescent="0.25">
      <c r="A42" s="1">
        <v>36</v>
      </c>
      <c r="B42" s="1">
        <v>219</v>
      </c>
      <c r="C42" s="14" t="s">
        <v>43</v>
      </c>
      <c r="D42" s="12" t="s">
        <v>107</v>
      </c>
      <c r="E42" s="10" t="s">
        <v>65</v>
      </c>
      <c r="F42" s="41">
        <f>VLOOKUP('holiday summary'!B42,'July 01'!$B$7:$Q$134,13,FALSE)</f>
        <v>0</v>
      </c>
      <c r="G42" s="43">
        <f>VLOOKUP('holiday summary'!B42,'July 01'!$B$7:$Q$134,14,FALSE)</f>
        <v>0</v>
      </c>
      <c r="H42" s="42">
        <f>VLOOKUP('holiday summary'!B42,'July 01'!$B$7:$Q$134,15,FALSE)</f>
        <v>0</v>
      </c>
      <c r="I42" s="44">
        <f>VLOOKUP('holiday summary'!B42,'July 01'!$B$7:$Q$134,16,FALSE)</f>
        <v>1</v>
      </c>
      <c r="J42" s="44">
        <f>VLOOKUP('holiday summary'!B42,'July 01'!$B$7:$R$134,17,FALSE)</f>
        <v>0</v>
      </c>
      <c r="K42" s="41">
        <f>VLOOKUP('holiday summary'!B42,'July 02'!$B$7:$Q$135,13,FALSE)</f>
        <v>0</v>
      </c>
      <c r="L42" s="43">
        <f>VLOOKUP('holiday summary'!B42,'July 02'!$B$7:$Q$135,14,FALSE)</f>
        <v>1</v>
      </c>
      <c r="M42" s="42">
        <f>VLOOKUP('holiday summary'!B42,'July 02'!$B$7:$Q$135,15,FALSE)</f>
        <v>0</v>
      </c>
      <c r="N42" s="44">
        <f>VLOOKUP('holiday summary'!B42,'July 02'!$B$7:$Q$135,16,FALSE)</f>
        <v>0</v>
      </c>
      <c r="O42" s="44">
        <f>VLOOKUP('holiday summary'!B42,'July 02'!$B$7:$R$135,17,FALSE)</f>
        <v>0</v>
      </c>
      <c r="P42" s="41">
        <f>VLOOKUP('holiday summary'!B42,'July 03'!$B$7:$Q$135,13,FALSE)</f>
        <v>0</v>
      </c>
      <c r="Q42" s="43">
        <f>VLOOKUP('holiday summary'!B42,'July 03'!$B$7:$Q$135,14,FALSE)</f>
        <v>0</v>
      </c>
      <c r="R42" s="42">
        <f>VLOOKUP('holiday summary'!B42,'July 03'!$B$7:$Q$135,15,FALSE)</f>
        <v>0</v>
      </c>
      <c r="S42" s="44">
        <f>VLOOKUP('holiday summary'!B42,'July 03'!$B$7:$Q$135,16,FALSE)</f>
        <v>0</v>
      </c>
      <c r="T42" s="44">
        <f>VLOOKUP('holiday summary'!B42,'July 03'!$B$7:$R$135,17,FALSE)</f>
        <v>0</v>
      </c>
      <c r="U42" s="41">
        <f>VLOOKUP('holiday summary'!B42,'July 04'!$B$7:$Q$135,13,FALSE)</f>
        <v>0</v>
      </c>
      <c r="V42" s="43">
        <f>VLOOKUP('holiday summary'!B42,'July 04'!$B$7:$Q$135,14,FALSE)</f>
        <v>0</v>
      </c>
      <c r="W42" s="42">
        <f>VLOOKUP('holiday summary'!B42,'July 04'!$B$7:$Q$135,15,FALSE)</f>
        <v>0</v>
      </c>
      <c r="X42" s="44">
        <f>VLOOKUP('holiday summary'!B42,'July 04'!$B$7:$Q$135,16,FALSE)</f>
        <v>0</v>
      </c>
      <c r="Y42" s="44">
        <f>VLOOKUP('holiday summary'!B42,'July 04'!$B$7:$R$135,17,FALSE)</f>
        <v>0</v>
      </c>
      <c r="Z42" s="41">
        <f>VLOOKUP('holiday summary'!B42,'July 05'!$B$7:$Q$135,13,FALSE)</f>
        <v>0</v>
      </c>
      <c r="AA42" s="43">
        <f>VLOOKUP('holiday summary'!B42,'July 05'!$B$7:$Q$135,14,FALSE)</f>
        <v>0</v>
      </c>
      <c r="AB42" s="42">
        <f>VLOOKUP('holiday summary'!B42,'July 05'!$B$7:$Q$135,15,FALSE)</f>
        <v>0</v>
      </c>
      <c r="AC42" s="44">
        <f>VLOOKUP('holiday summary'!B42,'July 05'!$B$7:$Q$135,16,FALSE)</f>
        <v>0</v>
      </c>
      <c r="AD42" s="44">
        <f>VLOOKUP('holiday summary'!B42,'July 05'!$B$7:$R$135,17,FALSE)</f>
        <v>0</v>
      </c>
      <c r="AE42" s="41">
        <f>VLOOKUP('holiday summary'!B42,'July 06'!$B$7:$Q$135,13,FALSE)</f>
        <v>0</v>
      </c>
      <c r="AF42" s="43">
        <f>VLOOKUP('holiday summary'!B42,'July 06'!$B$7:$Q$135,14,FALSE)</f>
        <v>0</v>
      </c>
      <c r="AG42" s="42">
        <f>VLOOKUP('holiday summary'!B42,'July 06'!$B$7:$Q$135,15,FALSE)</f>
        <v>0</v>
      </c>
      <c r="AH42" s="44">
        <f>VLOOKUP('holiday summary'!B42,'July 06'!$B$7:$Q$135,16,FALSE)</f>
        <v>0</v>
      </c>
      <c r="AI42" s="44">
        <f>VLOOKUP('holiday summary'!B42,'July 06'!$B$7:$R$135,17,FALSE)</f>
        <v>0</v>
      </c>
      <c r="AJ42" s="41">
        <f>VLOOKUP('holiday summary'!B42,'July 07'!$B$7:$Q$138,13,FALSE)</f>
        <v>0</v>
      </c>
      <c r="AK42" s="43">
        <f>VLOOKUP('holiday summary'!B42,'July 07'!$B$7:$Q$138,14,FALSE)</f>
        <v>0</v>
      </c>
      <c r="AL42" s="42">
        <f>VLOOKUP('holiday summary'!B42,'July 07'!$B$7:$Q$138,15,FALSE)</f>
        <v>0</v>
      </c>
      <c r="AM42" s="44">
        <f>VLOOKUP('holiday summary'!B42,'July 07'!$B$7:$Q$138,16,FALSE)</f>
        <v>0</v>
      </c>
      <c r="AN42" s="44">
        <f>VLOOKUP('holiday summary'!B42,'July 07'!$B$7:$R$138,17,FALSE)</f>
        <v>0</v>
      </c>
      <c r="AO42" s="63">
        <f t="shared" si="5"/>
        <v>0</v>
      </c>
      <c r="AP42" s="63">
        <f t="shared" si="6"/>
        <v>1</v>
      </c>
      <c r="AQ42" s="63">
        <f t="shared" si="7"/>
        <v>0</v>
      </c>
      <c r="AR42" s="63">
        <f t="shared" si="8"/>
        <v>1</v>
      </c>
      <c r="AS42" s="63">
        <f t="shared" si="4"/>
        <v>0</v>
      </c>
    </row>
    <row r="43" spans="1:45" x14ac:dyDescent="0.25">
      <c r="A43" s="1">
        <v>37</v>
      </c>
      <c r="B43" s="1">
        <v>154</v>
      </c>
      <c r="C43" s="14" t="s">
        <v>136</v>
      </c>
      <c r="D43" s="12" t="s">
        <v>107</v>
      </c>
      <c r="E43" s="10" t="s">
        <v>65</v>
      </c>
      <c r="F43" s="41">
        <f>VLOOKUP('holiday summary'!B43,'July 01'!$B$7:$Q$134,13,FALSE)</f>
        <v>0</v>
      </c>
      <c r="G43" s="43">
        <f>VLOOKUP('holiday summary'!B43,'July 01'!$B$7:$Q$134,14,FALSE)</f>
        <v>0</v>
      </c>
      <c r="H43" s="42">
        <f>VLOOKUP('holiday summary'!B43,'July 01'!$B$7:$Q$134,15,FALSE)</f>
        <v>0</v>
      </c>
      <c r="I43" s="44">
        <f>VLOOKUP('holiday summary'!B43,'July 01'!$B$7:$Q$134,16,FALSE)</f>
        <v>0</v>
      </c>
      <c r="J43" s="44">
        <f>VLOOKUP('holiday summary'!B43,'July 01'!$B$7:$R$134,17,FALSE)</f>
        <v>0</v>
      </c>
      <c r="K43" s="41">
        <f>VLOOKUP('holiday summary'!B43,'July 02'!$B$7:$Q$135,13,FALSE)</f>
        <v>0</v>
      </c>
      <c r="L43" s="43">
        <f>VLOOKUP('holiday summary'!B43,'July 02'!$B$7:$Q$135,14,FALSE)</f>
        <v>0</v>
      </c>
      <c r="M43" s="42">
        <f>VLOOKUP('holiday summary'!B43,'July 02'!$B$7:$Q$135,15,FALSE)</f>
        <v>0</v>
      </c>
      <c r="N43" s="44">
        <f>VLOOKUP('holiday summary'!B43,'July 02'!$B$7:$Q$135,16,FALSE)</f>
        <v>0</v>
      </c>
      <c r="O43" s="44">
        <f>VLOOKUP('holiday summary'!B43,'July 02'!$B$7:$R$135,17,FALSE)</f>
        <v>0</v>
      </c>
      <c r="P43" s="41">
        <f>VLOOKUP('holiday summary'!B43,'July 03'!$B$7:$Q$135,13,FALSE)</f>
        <v>0</v>
      </c>
      <c r="Q43" s="43">
        <f>VLOOKUP('holiday summary'!B43,'July 03'!$B$7:$Q$135,14,FALSE)</f>
        <v>0</v>
      </c>
      <c r="R43" s="42">
        <f>VLOOKUP('holiday summary'!B43,'July 03'!$B$7:$Q$135,15,FALSE)</f>
        <v>0</v>
      </c>
      <c r="S43" s="44">
        <f>VLOOKUP('holiday summary'!B43,'July 03'!$B$7:$Q$135,16,FALSE)</f>
        <v>0</v>
      </c>
      <c r="T43" s="44">
        <f>VLOOKUP('holiday summary'!B43,'July 03'!$B$7:$R$135,17,FALSE)</f>
        <v>0</v>
      </c>
      <c r="U43" s="41">
        <f>VLOOKUP('holiday summary'!B43,'July 04'!$B$7:$Q$135,13,FALSE)</f>
        <v>0</v>
      </c>
      <c r="V43" s="43">
        <f>VLOOKUP('holiday summary'!B43,'July 04'!$B$7:$Q$135,14,FALSE)</f>
        <v>0</v>
      </c>
      <c r="W43" s="42">
        <f>VLOOKUP('holiday summary'!B43,'July 04'!$B$7:$Q$135,15,FALSE)</f>
        <v>0</v>
      </c>
      <c r="X43" s="44">
        <f>VLOOKUP('holiday summary'!B43,'July 04'!$B$7:$Q$135,16,FALSE)</f>
        <v>0</v>
      </c>
      <c r="Y43" s="44">
        <f>VLOOKUP('holiday summary'!B43,'July 04'!$B$7:$R$135,17,FALSE)</f>
        <v>0</v>
      </c>
      <c r="Z43" s="41">
        <f>VLOOKUP('holiday summary'!B43,'July 05'!$B$7:$Q$135,13,FALSE)</f>
        <v>0</v>
      </c>
      <c r="AA43" s="43">
        <f>VLOOKUP('holiday summary'!B43,'July 05'!$B$7:$Q$135,14,FALSE)</f>
        <v>0</v>
      </c>
      <c r="AB43" s="42">
        <f>VLOOKUP('holiday summary'!B43,'July 05'!$B$7:$Q$135,15,FALSE)</f>
        <v>0</v>
      </c>
      <c r="AC43" s="44">
        <f>VLOOKUP('holiday summary'!B43,'July 05'!$B$7:$Q$135,16,FALSE)</f>
        <v>0</v>
      </c>
      <c r="AD43" s="44">
        <f>VLOOKUP('holiday summary'!B43,'July 05'!$B$7:$R$135,17,FALSE)</f>
        <v>0</v>
      </c>
      <c r="AE43" s="41">
        <f>VLOOKUP('holiday summary'!B43,'July 06'!$B$7:$Q$135,13,FALSE)</f>
        <v>0</v>
      </c>
      <c r="AF43" s="43">
        <f>VLOOKUP('holiday summary'!B43,'July 06'!$B$7:$Q$135,14,FALSE)</f>
        <v>0</v>
      </c>
      <c r="AG43" s="42">
        <f>VLOOKUP('holiday summary'!B43,'July 06'!$B$7:$Q$135,15,FALSE)</f>
        <v>0</v>
      </c>
      <c r="AH43" s="44">
        <f>VLOOKUP('holiday summary'!B43,'July 06'!$B$7:$Q$135,16,FALSE)</f>
        <v>0</v>
      </c>
      <c r="AI43" s="44">
        <f>VLOOKUP('holiday summary'!B43,'July 06'!$B$7:$R$135,17,FALSE)</f>
        <v>0</v>
      </c>
      <c r="AJ43" s="41">
        <f>VLOOKUP('holiday summary'!B43,'July 07'!$B$7:$Q$138,13,FALSE)</f>
        <v>0</v>
      </c>
      <c r="AK43" s="43">
        <f>VLOOKUP('holiday summary'!B43,'July 07'!$B$7:$Q$138,14,FALSE)</f>
        <v>0</v>
      </c>
      <c r="AL43" s="42">
        <f>VLOOKUP('holiday summary'!B43,'July 07'!$B$7:$Q$138,15,FALSE)</f>
        <v>0</v>
      </c>
      <c r="AM43" s="44">
        <f>VLOOKUP('holiday summary'!B43,'July 07'!$B$7:$Q$138,16,FALSE)</f>
        <v>1</v>
      </c>
      <c r="AN43" s="44">
        <f>VLOOKUP('holiday summary'!B43,'July 07'!$B$7:$R$138,17,FALSE)</f>
        <v>0</v>
      </c>
      <c r="AO43" s="63">
        <f t="shared" si="5"/>
        <v>0</v>
      </c>
      <c r="AP43" s="63">
        <f t="shared" si="6"/>
        <v>0</v>
      </c>
      <c r="AQ43" s="63">
        <f t="shared" si="7"/>
        <v>0</v>
      </c>
      <c r="AR43" s="63">
        <f t="shared" si="8"/>
        <v>1</v>
      </c>
      <c r="AS43" s="63">
        <f t="shared" si="4"/>
        <v>0</v>
      </c>
    </row>
    <row r="44" spans="1:45" x14ac:dyDescent="0.25">
      <c r="A44" s="1">
        <v>38</v>
      </c>
      <c r="B44" s="1">
        <v>149</v>
      </c>
      <c r="C44" s="14" t="s">
        <v>148</v>
      </c>
      <c r="D44" s="12" t="s">
        <v>107</v>
      </c>
      <c r="E44" s="10" t="s">
        <v>65</v>
      </c>
      <c r="F44" s="41">
        <f>VLOOKUP('holiday summary'!B44,'July 01'!$B$7:$Q$134,13,FALSE)</f>
        <v>0</v>
      </c>
      <c r="G44" s="43">
        <f>VLOOKUP('holiday summary'!B44,'July 01'!$B$7:$Q$134,14,FALSE)</f>
        <v>0</v>
      </c>
      <c r="H44" s="42">
        <f>VLOOKUP('holiday summary'!B44,'July 01'!$B$7:$Q$134,15,FALSE)</f>
        <v>0</v>
      </c>
      <c r="I44" s="44">
        <f>VLOOKUP('holiday summary'!B44,'July 01'!$B$7:$Q$134,16,FALSE)</f>
        <v>0</v>
      </c>
      <c r="J44" s="44">
        <f>VLOOKUP('holiday summary'!B44,'July 01'!$B$7:$R$134,17,FALSE)</f>
        <v>0</v>
      </c>
      <c r="K44" s="41">
        <f>VLOOKUP('holiday summary'!B44,'July 02'!$B$7:$Q$135,13,FALSE)</f>
        <v>0</v>
      </c>
      <c r="L44" s="43">
        <f>VLOOKUP('holiday summary'!B44,'July 02'!$B$7:$Q$135,14,FALSE)</f>
        <v>0</v>
      </c>
      <c r="M44" s="42">
        <f>VLOOKUP('holiday summary'!B44,'July 02'!$B$7:$Q$135,15,FALSE)</f>
        <v>0</v>
      </c>
      <c r="N44" s="44">
        <f>VLOOKUP('holiday summary'!B44,'July 02'!$B$7:$Q$135,16,FALSE)</f>
        <v>0</v>
      </c>
      <c r="O44" s="44">
        <f>VLOOKUP('holiday summary'!B44,'July 02'!$B$7:$R$135,17,FALSE)</f>
        <v>0</v>
      </c>
      <c r="P44" s="41">
        <f>VLOOKUP('holiday summary'!B44,'July 03'!$B$7:$Q$135,13,FALSE)</f>
        <v>0</v>
      </c>
      <c r="Q44" s="43">
        <f>VLOOKUP('holiday summary'!B44,'July 03'!$B$7:$Q$135,14,FALSE)</f>
        <v>0</v>
      </c>
      <c r="R44" s="42">
        <f>VLOOKUP('holiday summary'!B44,'July 03'!$B$7:$Q$135,15,FALSE)</f>
        <v>0</v>
      </c>
      <c r="S44" s="44">
        <f>VLOOKUP('holiday summary'!B44,'July 03'!$B$7:$Q$135,16,FALSE)</f>
        <v>0</v>
      </c>
      <c r="T44" s="44">
        <f>VLOOKUP('holiday summary'!B44,'July 03'!$B$7:$R$135,17,FALSE)</f>
        <v>0</v>
      </c>
      <c r="U44" s="41">
        <f>VLOOKUP('holiday summary'!B44,'July 04'!$B$7:$Q$135,13,FALSE)</f>
        <v>0</v>
      </c>
      <c r="V44" s="43">
        <f>VLOOKUP('holiday summary'!B44,'July 04'!$B$7:$Q$135,14,FALSE)</f>
        <v>0</v>
      </c>
      <c r="W44" s="42">
        <f>VLOOKUP('holiday summary'!B44,'July 04'!$B$7:$Q$135,15,FALSE)</f>
        <v>0</v>
      </c>
      <c r="X44" s="44">
        <f>VLOOKUP('holiday summary'!B44,'July 04'!$B$7:$Q$135,16,FALSE)</f>
        <v>0</v>
      </c>
      <c r="Y44" s="44">
        <f>VLOOKUP('holiday summary'!B44,'July 04'!$B$7:$R$135,17,FALSE)</f>
        <v>0</v>
      </c>
      <c r="Z44" s="41">
        <f>VLOOKUP('holiday summary'!B44,'July 05'!$B$7:$Q$135,13,FALSE)</f>
        <v>0</v>
      </c>
      <c r="AA44" s="43">
        <f>VLOOKUP('holiday summary'!B44,'July 05'!$B$7:$Q$135,14,FALSE)</f>
        <v>0</v>
      </c>
      <c r="AB44" s="42">
        <f>VLOOKUP('holiday summary'!B44,'July 05'!$B$7:$Q$135,15,FALSE)</f>
        <v>0</v>
      </c>
      <c r="AC44" s="44">
        <f>VLOOKUP('holiday summary'!B44,'July 05'!$B$7:$Q$135,16,FALSE)</f>
        <v>1</v>
      </c>
      <c r="AD44" s="44">
        <f>VLOOKUP('holiday summary'!B44,'July 05'!$B$7:$R$135,17,FALSE)</f>
        <v>0</v>
      </c>
      <c r="AE44" s="41">
        <f>VLOOKUP('holiday summary'!B44,'July 06'!$B$7:$Q$135,13,FALSE)</f>
        <v>0</v>
      </c>
      <c r="AF44" s="43">
        <f>VLOOKUP('holiday summary'!B44,'July 06'!$B$7:$Q$135,14,FALSE)</f>
        <v>0</v>
      </c>
      <c r="AG44" s="42">
        <f>VLOOKUP('holiday summary'!B44,'July 06'!$B$7:$Q$135,15,FALSE)</f>
        <v>0</v>
      </c>
      <c r="AH44" s="44">
        <f>VLOOKUP('holiday summary'!B44,'July 06'!$B$7:$Q$135,16,FALSE)</f>
        <v>0</v>
      </c>
      <c r="AI44" s="44">
        <f>VLOOKUP('holiday summary'!B44,'July 06'!$B$7:$R$135,17,FALSE)</f>
        <v>0</v>
      </c>
      <c r="AJ44" s="41">
        <f>VLOOKUP('holiday summary'!B44,'July 07'!$B$7:$Q$138,13,FALSE)</f>
        <v>0</v>
      </c>
      <c r="AK44" s="43">
        <f>VLOOKUP('holiday summary'!B44,'July 07'!$B$7:$Q$138,14,FALSE)</f>
        <v>0</v>
      </c>
      <c r="AL44" s="42">
        <f>VLOOKUP('holiday summary'!B44,'July 07'!$B$7:$Q$138,15,FALSE)</f>
        <v>0</v>
      </c>
      <c r="AM44" s="44">
        <f>VLOOKUP('holiday summary'!B44,'July 07'!$B$7:$Q$138,16,FALSE)</f>
        <v>0</v>
      </c>
      <c r="AN44" s="44">
        <f>VLOOKUP('holiday summary'!B44,'July 07'!$B$7:$R$138,17,FALSE)</f>
        <v>0</v>
      </c>
      <c r="AO44" s="63">
        <f t="shared" ref="AO44" si="9">F44+K44+P44+U44+Z44+AE44+AJ44</f>
        <v>0</v>
      </c>
      <c r="AP44" s="63">
        <f t="shared" ref="AP44" si="10">G44+L44+Q44+V44+AA44+AF44+AK44</f>
        <v>0</v>
      </c>
      <c r="AQ44" s="63">
        <f t="shared" ref="AQ44" si="11">H44+M44+R44+W44+AB44+AG44+AL44</f>
        <v>0</v>
      </c>
      <c r="AR44" s="63">
        <f t="shared" ref="AR44" si="12">I44+N44+S44+X44+AC44+AH44+AM44</f>
        <v>1</v>
      </c>
      <c r="AS44" s="63">
        <f t="shared" ref="AS44" si="13">J44+O44+T44+Y44+AD44+AI44+AN44</f>
        <v>0</v>
      </c>
    </row>
    <row r="45" spans="1:45" x14ac:dyDescent="0.25">
      <c r="A45" s="1">
        <v>39</v>
      </c>
      <c r="B45" s="1">
        <v>55</v>
      </c>
      <c r="C45" s="14" t="s">
        <v>45</v>
      </c>
      <c r="D45" s="12" t="s">
        <v>107</v>
      </c>
      <c r="E45" s="10" t="s">
        <v>44</v>
      </c>
      <c r="F45" s="41">
        <f>VLOOKUP('holiday summary'!B45,'July 01'!$B$7:$Q$134,13,FALSE)</f>
        <v>0</v>
      </c>
      <c r="G45" s="43">
        <f>VLOOKUP('holiday summary'!B45,'July 01'!$B$7:$Q$134,14,FALSE)</f>
        <v>0</v>
      </c>
      <c r="H45" s="42">
        <f>VLOOKUP('holiday summary'!B45,'July 01'!$B$7:$Q$134,15,FALSE)</f>
        <v>0</v>
      </c>
      <c r="I45" s="44">
        <f>VLOOKUP('holiday summary'!B45,'July 01'!$B$7:$Q$134,16,FALSE)</f>
        <v>0</v>
      </c>
      <c r="J45" s="44">
        <f>VLOOKUP('holiday summary'!B45,'July 01'!$B$7:$R$134,17,FALSE)</f>
        <v>0</v>
      </c>
      <c r="K45" s="41">
        <f>VLOOKUP('holiday summary'!B45,'July 02'!$B$7:$Q$135,13,FALSE)</f>
        <v>0</v>
      </c>
      <c r="L45" s="43">
        <f>VLOOKUP('holiday summary'!B45,'July 02'!$B$7:$Q$135,14,FALSE)</f>
        <v>0</v>
      </c>
      <c r="M45" s="42">
        <f>VLOOKUP('holiday summary'!B45,'July 02'!$B$7:$Q$135,15,FALSE)</f>
        <v>0</v>
      </c>
      <c r="N45" s="44">
        <f>VLOOKUP('holiday summary'!B45,'July 02'!$B$7:$Q$135,16,FALSE)</f>
        <v>0</v>
      </c>
      <c r="O45" s="44">
        <f>VLOOKUP('holiday summary'!B45,'July 02'!$B$7:$R$135,17,FALSE)</f>
        <v>0</v>
      </c>
      <c r="P45" s="41">
        <f>VLOOKUP('holiday summary'!B45,'July 03'!$B$7:$Q$135,13,FALSE)</f>
        <v>0</v>
      </c>
      <c r="Q45" s="43">
        <f>VLOOKUP('holiday summary'!B45,'July 03'!$B$7:$Q$135,14,FALSE)</f>
        <v>0</v>
      </c>
      <c r="R45" s="42">
        <f>VLOOKUP('holiday summary'!B45,'July 03'!$B$7:$Q$135,15,FALSE)</f>
        <v>0</v>
      </c>
      <c r="S45" s="44">
        <f>VLOOKUP('holiday summary'!B45,'July 03'!$B$7:$Q$135,16,FALSE)</f>
        <v>0</v>
      </c>
      <c r="T45" s="44">
        <f>VLOOKUP('holiday summary'!B45,'July 03'!$B$7:$R$135,17,FALSE)</f>
        <v>0</v>
      </c>
      <c r="U45" s="41">
        <f>VLOOKUP('holiday summary'!B45,'July 04'!$B$7:$Q$135,13,FALSE)</f>
        <v>0</v>
      </c>
      <c r="V45" s="43">
        <f>VLOOKUP('holiday summary'!B45,'July 04'!$B$7:$Q$135,14,FALSE)</f>
        <v>0</v>
      </c>
      <c r="W45" s="42">
        <f>VLOOKUP('holiday summary'!B45,'July 04'!$B$7:$Q$135,15,FALSE)</f>
        <v>0</v>
      </c>
      <c r="X45" s="44">
        <f>VLOOKUP('holiday summary'!B45,'July 04'!$B$7:$Q$135,16,FALSE)</f>
        <v>0</v>
      </c>
      <c r="Y45" s="44">
        <f>VLOOKUP('holiday summary'!B45,'July 04'!$B$7:$R$135,17,FALSE)</f>
        <v>0</v>
      </c>
      <c r="Z45" s="41">
        <f>VLOOKUP('holiday summary'!B45,'July 05'!$B$7:$Q$135,13,FALSE)</f>
        <v>0</v>
      </c>
      <c r="AA45" s="43">
        <f>VLOOKUP('holiday summary'!B45,'July 05'!$B$7:$Q$135,14,FALSE)</f>
        <v>0</v>
      </c>
      <c r="AB45" s="42">
        <f>VLOOKUP('holiday summary'!B45,'July 05'!$B$7:$Q$135,15,FALSE)</f>
        <v>0</v>
      </c>
      <c r="AC45" s="44">
        <f>VLOOKUP('holiday summary'!B45,'July 05'!$B$7:$Q$135,16,FALSE)</f>
        <v>0</v>
      </c>
      <c r="AD45" s="44">
        <f>VLOOKUP('holiday summary'!B45,'July 05'!$B$7:$R$135,17,FALSE)</f>
        <v>0</v>
      </c>
      <c r="AE45" s="41">
        <f>VLOOKUP('holiday summary'!B45,'July 06'!$B$7:$Q$135,13,FALSE)</f>
        <v>0</v>
      </c>
      <c r="AF45" s="43">
        <f>VLOOKUP('holiday summary'!B45,'July 06'!$B$7:$Q$135,14,FALSE)</f>
        <v>0</v>
      </c>
      <c r="AG45" s="42">
        <f>VLOOKUP('holiday summary'!B45,'July 06'!$B$7:$Q$135,15,FALSE)</f>
        <v>0</v>
      </c>
      <c r="AH45" s="44">
        <f>VLOOKUP('holiday summary'!B45,'July 06'!$B$7:$Q$135,16,FALSE)</f>
        <v>0</v>
      </c>
      <c r="AI45" s="44">
        <f>VLOOKUP('holiday summary'!B45,'July 06'!$B$7:$R$135,17,FALSE)</f>
        <v>0</v>
      </c>
      <c r="AJ45" s="41">
        <f>VLOOKUP('holiday summary'!B45,'July 07'!$B$7:$Q$138,13,FALSE)</f>
        <v>0</v>
      </c>
      <c r="AK45" s="43">
        <f>VLOOKUP('holiday summary'!B45,'July 07'!$B$7:$Q$138,14,FALSE)</f>
        <v>0</v>
      </c>
      <c r="AL45" s="42">
        <f>VLOOKUP('holiday summary'!B45,'July 07'!$B$7:$Q$138,15,FALSE)</f>
        <v>0</v>
      </c>
      <c r="AM45" s="44">
        <f>VLOOKUP('holiday summary'!B45,'July 07'!$B$7:$Q$138,16,FALSE)</f>
        <v>0</v>
      </c>
      <c r="AN45" s="44">
        <f>VLOOKUP('holiday summary'!B45,'July 07'!$B$7:$R$138,17,FALSE)</f>
        <v>0</v>
      </c>
      <c r="AO45" s="63">
        <f t="shared" si="5"/>
        <v>0</v>
      </c>
      <c r="AP45" s="63">
        <f t="shared" si="6"/>
        <v>0</v>
      </c>
      <c r="AQ45" s="63">
        <f t="shared" si="7"/>
        <v>0</v>
      </c>
      <c r="AR45" s="63">
        <f t="shared" si="8"/>
        <v>0</v>
      </c>
      <c r="AS45" s="63">
        <f t="shared" si="4"/>
        <v>0</v>
      </c>
    </row>
    <row r="46" spans="1:45" x14ac:dyDescent="0.25">
      <c r="A46" s="1">
        <v>40</v>
      </c>
      <c r="B46" s="1">
        <v>170</v>
      </c>
      <c r="C46" s="15" t="s">
        <v>46</v>
      </c>
      <c r="D46" s="12" t="s">
        <v>107</v>
      </c>
      <c r="E46" s="10" t="s">
        <v>44</v>
      </c>
      <c r="F46" s="41">
        <f>VLOOKUP('holiday summary'!B46,'July 01'!$B$7:$Q$134,13,FALSE)</f>
        <v>0</v>
      </c>
      <c r="G46" s="43">
        <f>VLOOKUP('holiday summary'!B46,'July 01'!$B$7:$Q$134,14,FALSE)</f>
        <v>0</v>
      </c>
      <c r="H46" s="42">
        <f>VLOOKUP('holiday summary'!B46,'July 01'!$B$7:$Q$134,15,FALSE)</f>
        <v>0</v>
      </c>
      <c r="I46" s="44">
        <f>VLOOKUP('holiday summary'!B46,'July 01'!$B$7:$Q$134,16,FALSE)</f>
        <v>0</v>
      </c>
      <c r="J46" s="44">
        <f>VLOOKUP('holiday summary'!B46,'July 01'!$B$7:$R$134,17,FALSE)</f>
        <v>0</v>
      </c>
      <c r="K46" s="41">
        <f>VLOOKUP('holiday summary'!B46,'July 02'!$B$7:$Q$135,13,FALSE)</f>
        <v>0</v>
      </c>
      <c r="L46" s="43">
        <f>VLOOKUP('holiday summary'!B46,'July 02'!$B$7:$Q$135,14,FALSE)</f>
        <v>0</v>
      </c>
      <c r="M46" s="42">
        <f>VLOOKUP('holiday summary'!B46,'July 02'!$B$7:$Q$135,15,FALSE)</f>
        <v>0</v>
      </c>
      <c r="N46" s="44">
        <f>VLOOKUP('holiday summary'!B46,'July 02'!$B$7:$Q$135,16,FALSE)</f>
        <v>0</v>
      </c>
      <c r="O46" s="44">
        <f>VLOOKUP('holiday summary'!B46,'July 02'!$B$7:$R$135,17,FALSE)</f>
        <v>0</v>
      </c>
      <c r="P46" s="41">
        <f>VLOOKUP('holiday summary'!B46,'July 03'!$B$7:$Q$135,13,FALSE)</f>
        <v>0</v>
      </c>
      <c r="Q46" s="43">
        <f>VLOOKUP('holiday summary'!B46,'July 03'!$B$7:$Q$135,14,FALSE)</f>
        <v>0</v>
      </c>
      <c r="R46" s="42">
        <f>VLOOKUP('holiday summary'!B46,'July 03'!$B$7:$Q$135,15,FALSE)</f>
        <v>1</v>
      </c>
      <c r="S46" s="44">
        <f>VLOOKUP('holiday summary'!B46,'July 03'!$B$7:$Q$135,16,FALSE)</f>
        <v>0</v>
      </c>
      <c r="T46" s="44">
        <f>VLOOKUP('holiday summary'!B46,'July 03'!$B$7:$R$135,17,FALSE)</f>
        <v>0</v>
      </c>
      <c r="U46" s="41">
        <f>VLOOKUP('holiday summary'!B46,'July 04'!$B$7:$Q$135,13,FALSE)</f>
        <v>0</v>
      </c>
      <c r="V46" s="43">
        <f>VLOOKUP('holiday summary'!B46,'July 04'!$B$7:$Q$135,14,FALSE)</f>
        <v>0</v>
      </c>
      <c r="W46" s="42">
        <f>VLOOKUP('holiday summary'!B46,'July 04'!$B$7:$Q$135,15,FALSE)</f>
        <v>1</v>
      </c>
      <c r="X46" s="44">
        <f>VLOOKUP('holiday summary'!B46,'July 04'!$B$7:$Q$135,16,FALSE)</f>
        <v>0</v>
      </c>
      <c r="Y46" s="44">
        <f>VLOOKUP('holiday summary'!B46,'July 04'!$B$7:$R$135,17,FALSE)</f>
        <v>0</v>
      </c>
      <c r="Z46" s="41">
        <f>VLOOKUP('holiday summary'!B46,'July 05'!$B$7:$Q$135,13,FALSE)</f>
        <v>0</v>
      </c>
      <c r="AA46" s="43">
        <f>VLOOKUP('holiday summary'!B46,'July 05'!$B$7:$Q$135,14,FALSE)</f>
        <v>0</v>
      </c>
      <c r="AB46" s="42">
        <f>VLOOKUP('holiday summary'!B46,'July 05'!$B$7:$Q$135,15,FALSE)</f>
        <v>0</v>
      </c>
      <c r="AC46" s="44">
        <f>VLOOKUP('holiday summary'!B46,'July 05'!$B$7:$Q$135,16,FALSE)</f>
        <v>0</v>
      </c>
      <c r="AD46" s="44">
        <f>VLOOKUP('holiday summary'!B46,'July 05'!$B$7:$R$135,17,FALSE)</f>
        <v>0</v>
      </c>
      <c r="AE46" s="41">
        <f>VLOOKUP('holiday summary'!B46,'July 06'!$B$7:$Q$135,13,FALSE)</f>
        <v>0</v>
      </c>
      <c r="AF46" s="43">
        <f>VLOOKUP('holiday summary'!B46,'July 06'!$B$7:$Q$135,14,FALSE)</f>
        <v>0</v>
      </c>
      <c r="AG46" s="42">
        <f>VLOOKUP('holiday summary'!B46,'July 06'!$B$7:$Q$135,15,FALSE)</f>
        <v>0</v>
      </c>
      <c r="AH46" s="44">
        <f>VLOOKUP('holiday summary'!B46,'July 06'!$B$7:$Q$135,16,FALSE)</f>
        <v>0</v>
      </c>
      <c r="AI46" s="44">
        <f>VLOOKUP('holiday summary'!B46,'July 06'!$B$7:$R$135,17,FALSE)</f>
        <v>0</v>
      </c>
      <c r="AJ46" s="41">
        <f>VLOOKUP('holiday summary'!B46,'July 07'!$B$7:$Q$138,13,FALSE)</f>
        <v>0</v>
      </c>
      <c r="AK46" s="43">
        <f>VLOOKUP('holiday summary'!B46,'July 07'!$B$7:$Q$138,14,FALSE)</f>
        <v>0</v>
      </c>
      <c r="AL46" s="42">
        <f>VLOOKUP('holiday summary'!B46,'July 07'!$B$7:$Q$138,15,FALSE)</f>
        <v>0</v>
      </c>
      <c r="AM46" s="44">
        <f>VLOOKUP('holiday summary'!B46,'July 07'!$B$7:$Q$138,16,FALSE)</f>
        <v>0</v>
      </c>
      <c r="AN46" s="44">
        <f>VLOOKUP('holiday summary'!B46,'July 07'!$B$7:$R$138,17,FALSE)</f>
        <v>0</v>
      </c>
      <c r="AO46" s="63">
        <f t="shared" si="5"/>
        <v>0</v>
      </c>
      <c r="AP46" s="63">
        <f t="shared" si="6"/>
        <v>0</v>
      </c>
      <c r="AQ46" s="63">
        <f t="shared" si="7"/>
        <v>2</v>
      </c>
      <c r="AR46" s="63">
        <f t="shared" si="8"/>
        <v>0</v>
      </c>
      <c r="AS46" s="63">
        <f t="shared" si="4"/>
        <v>0</v>
      </c>
    </row>
    <row r="47" spans="1:45" x14ac:dyDescent="0.25">
      <c r="A47" s="1">
        <v>41</v>
      </c>
      <c r="B47" s="1">
        <v>65</v>
      </c>
      <c r="C47" s="15" t="s">
        <v>47</v>
      </c>
      <c r="D47" s="12" t="s">
        <v>107</v>
      </c>
      <c r="E47" s="10" t="s">
        <v>66</v>
      </c>
      <c r="F47" s="41">
        <f>VLOOKUP('holiday summary'!B47,'July 01'!$B$7:$Q$134,13,FALSE)</f>
        <v>0</v>
      </c>
      <c r="G47" s="43">
        <f>VLOOKUP('holiday summary'!B47,'July 01'!$B$7:$Q$134,14,FALSE)</f>
        <v>0</v>
      </c>
      <c r="H47" s="42">
        <f>VLOOKUP('holiday summary'!B47,'July 01'!$B$7:$Q$134,15,FALSE)</f>
        <v>0</v>
      </c>
      <c r="I47" s="44">
        <f>VLOOKUP('holiday summary'!B47,'July 01'!$B$7:$Q$134,16,FALSE)</f>
        <v>0</v>
      </c>
      <c r="J47" s="44">
        <f>VLOOKUP('holiday summary'!B47,'July 01'!$B$7:$R$134,17,FALSE)</f>
        <v>0</v>
      </c>
      <c r="K47" s="41">
        <f>VLOOKUP('holiday summary'!B47,'July 02'!$B$7:$Q$135,13,FALSE)</f>
        <v>0</v>
      </c>
      <c r="L47" s="43">
        <f>VLOOKUP('holiday summary'!B47,'July 02'!$B$7:$Q$135,14,FALSE)</f>
        <v>0</v>
      </c>
      <c r="M47" s="42">
        <f>VLOOKUP('holiday summary'!B47,'July 02'!$B$7:$Q$135,15,FALSE)</f>
        <v>0</v>
      </c>
      <c r="N47" s="44">
        <f>VLOOKUP('holiday summary'!B47,'July 02'!$B$7:$Q$135,16,FALSE)</f>
        <v>0</v>
      </c>
      <c r="O47" s="44">
        <f>VLOOKUP('holiday summary'!B47,'July 02'!$B$7:$R$135,17,FALSE)</f>
        <v>0</v>
      </c>
      <c r="P47" s="41">
        <f>VLOOKUP('holiday summary'!B47,'July 03'!$B$7:$Q$135,13,FALSE)</f>
        <v>0</v>
      </c>
      <c r="Q47" s="43">
        <f>VLOOKUP('holiday summary'!B47,'July 03'!$B$7:$Q$135,14,FALSE)</f>
        <v>0</v>
      </c>
      <c r="R47" s="42">
        <f>VLOOKUP('holiday summary'!B47,'July 03'!$B$7:$Q$135,15,FALSE)</f>
        <v>0</v>
      </c>
      <c r="S47" s="44">
        <f>VLOOKUP('holiday summary'!B47,'July 03'!$B$7:$Q$135,16,FALSE)</f>
        <v>0</v>
      </c>
      <c r="T47" s="44">
        <f>VLOOKUP('holiday summary'!B47,'July 03'!$B$7:$R$135,17,FALSE)</f>
        <v>0</v>
      </c>
      <c r="U47" s="41">
        <f>VLOOKUP('holiday summary'!B47,'July 04'!$B$7:$Q$135,13,FALSE)</f>
        <v>1</v>
      </c>
      <c r="V47" s="43">
        <f>VLOOKUP('holiday summary'!B47,'July 04'!$B$7:$Q$135,14,FALSE)</f>
        <v>0</v>
      </c>
      <c r="W47" s="42">
        <f>VLOOKUP('holiday summary'!B47,'July 04'!$B$7:$Q$135,15,FALSE)</f>
        <v>0</v>
      </c>
      <c r="X47" s="44">
        <f>VLOOKUP('holiday summary'!B47,'July 04'!$B$7:$Q$135,16,FALSE)</f>
        <v>0</v>
      </c>
      <c r="Y47" s="44">
        <f>VLOOKUP('holiday summary'!B47,'July 04'!$B$7:$R$135,17,FALSE)</f>
        <v>0</v>
      </c>
      <c r="Z47" s="41">
        <f>VLOOKUP('holiday summary'!B47,'July 05'!$B$7:$Q$135,13,FALSE)</f>
        <v>1</v>
      </c>
      <c r="AA47" s="43">
        <f>VLOOKUP('holiday summary'!B47,'July 05'!$B$7:$Q$135,14,FALSE)</f>
        <v>0</v>
      </c>
      <c r="AB47" s="42">
        <f>VLOOKUP('holiday summary'!B47,'July 05'!$B$7:$Q$135,15,FALSE)</f>
        <v>0</v>
      </c>
      <c r="AC47" s="44">
        <f>VLOOKUP('holiday summary'!B47,'July 05'!$B$7:$Q$135,16,FALSE)</f>
        <v>0</v>
      </c>
      <c r="AD47" s="44">
        <f>VLOOKUP('holiday summary'!B47,'July 05'!$B$7:$R$135,17,FALSE)</f>
        <v>0</v>
      </c>
      <c r="AE47" s="41">
        <f>VLOOKUP('holiday summary'!B47,'July 06'!$B$7:$Q$135,13,FALSE)</f>
        <v>1</v>
      </c>
      <c r="AF47" s="43">
        <f>VLOOKUP('holiday summary'!B47,'July 06'!$B$7:$Q$135,14,FALSE)</f>
        <v>0</v>
      </c>
      <c r="AG47" s="42">
        <f>VLOOKUP('holiday summary'!B47,'July 06'!$B$7:$Q$135,15,FALSE)</f>
        <v>0</v>
      </c>
      <c r="AH47" s="44">
        <f>VLOOKUP('holiday summary'!B47,'July 06'!$B$7:$Q$135,16,FALSE)</f>
        <v>0</v>
      </c>
      <c r="AI47" s="44">
        <f>VLOOKUP('holiday summary'!B47,'July 06'!$B$7:$R$135,17,FALSE)</f>
        <v>0</v>
      </c>
      <c r="AJ47" s="41">
        <f>VLOOKUP('holiday summary'!B47,'July 07'!$B$7:$Q$138,13,FALSE)</f>
        <v>0</v>
      </c>
      <c r="AK47" s="43">
        <f>VLOOKUP('holiday summary'!B47,'July 07'!$B$7:$Q$138,14,FALSE)</f>
        <v>0</v>
      </c>
      <c r="AL47" s="42">
        <f>VLOOKUP('holiday summary'!B47,'July 07'!$B$7:$Q$138,15,FALSE)</f>
        <v>0</v>
      </c>
      <c r="AM47" s="44">
        <f>VLOOKUP('holiday summary'!B47,'July 07'!$B$7:$Q$138,16,FALSE)</f>
        <v>0</v>
      </c>
      <c r="AN47" s="44">
        <f>VLOOKUP('holiday summary'!B47,'July 07'!$B$7:$R$138,17,FALSE)</f>
        <v>0</v>
      </c>
      <c r="AO47" s="63">
        <f t="shared" si="5"/>
        <v>3</v>
      </c>
      <c r="AP47" s="63">
        <f t="shared" si="6"/>
        <v>0</v>
      </c>
      <c r="AQ47" s="63">
        <f t="shared" si="7"/>
        <v>0</v>
      </c>
      <c r="AR47" s="63">
        <f t="shared" si="8"/>
        <v>0</v>
      </c>
      <c r="AS47" s="63">
        <f t="shared" si="4"/>
        <v>0</v>
      </c>
    </row>
    <row r="48" spans="1:45" x14ac:dyDescent="0.25">
      <c r="A48" s="1">
        <v>42</v>
      </c>
      <c r="B48" s="1">
        <v>25</v>
      </c>
      <c r="C48" s="14" t="s">
        <v>48</v>
      </c>
      <c r="D48" s="12" t="s">
        <v>107</v>
      </c>
      <c r="E48" s="10" t="s">
        <v>66</v>
      </c>
      <c r="F48" s="41">
        <f>VLOOKUP('holiday summary'!B48,'July 01'!$B$7:$Q$134,13,FALSE)</f>
        <v>0</v>
      </c>
      <c r="G48" s="43">
        <f>VLOOKUP('holiday summary'!B48,'July 01'!$B$7:$Q$134,14,FALSE)</f>
        <v>0</v>
      </c>
      <c r="H48" s="42">
        <f>VLOOKUP('holiday summary'!B48,'July 01'!$B$7:$Q$134,15,FALSE)</f>
        <v>0</v>
      </c>
      <c r="I48" s="44">
        <f>VLOOKUP('holiday summary'!B48,'July 01'!$B$7:$Q$134,16,FALSE)</f>
        <v>0</v>
      </c>
      <c r="J48" s="44">
        <f>VLOOKUP('holiday summary'!B48,'July 01'!$B$7:$R$134,17,FALSE)</f>
        <v>0</v>
      </c>
      <c r="K48" s="41">
        <f>VLOOKUP('holiday summary'!B48,'July 02'!$B$7:$Q$135,13,FALSE)</f>
        <v>0</v>
      </c>
      <c r="L48" s="43">
        <f>VLOOKUP('holiday summary'!B48,'July 02'!$B$7:$Q$135,14,FALSE)</f>
        <v>0</v>
      </c>
      <c r="M48" s="42">
        <f>VLOOKUP('holiday summary'!B48,'July 02'!$B$7:$Q$135,15,FALSE)</f>
        <v>0</v>
      </c>
      <c r="N48" s="44">
        <f>VLOOKUP('holiday summary'!B48,'July 02'!$B$7:$Q$135,16,FALSE)</f>
        <v>0</v>
      </c>
      <c r="O48" s="44">
        <f>VLOOKUP('holiday summary'!B48,'July 02'!$B$7:$R$135,17,FALSE)</f>
        <v>0</v>
      </c>
      <c r="P48" s="41">
        <f>VLOOKUP('holiday summary'!B48,'July 03'!$B$7:$Q$135,13,FALSE)</f>
        <v>0</v>
      </c>
      <c r="Q48" s="43">
        <f>VLOOKUP('holiday summary'!B48,'July 03'!$B$7:$Q$135,14,FALSE)</f>
        <v>0</v>
      </c>
      <c r="R48" s="42">
        <f>VLOOKUP('holiday summary'!B48,'July 03'!$B$7:$Q$135,15,FALSE)</f>
        <v>0</v>
      </c>
      <c r="S48" s="44">
        <f>VLOOKUP('holiday summary'!B48,'July 03'!$B$7:$Q$135,16,FALSE)</f>
        <v>0</v>
      </c>
      <c r="T48" s="44">
        <f>VLOOKUP('holiday summary'!B48,'July 03'!$B$7:$R$135,17,FALSE)</f>
        <v>0</v>
      </c>
      <c r="U48" s="41">
        <f>VLOOKUP('holiday summary'!B48,'July 04'!$B$7:$Q$135,13,FALSE)</f>
        <v>0</v>
      </c>
      <c r="V48" s="43">
        <f>VLOOKUP('holiday summary'!B48,'July 04'!$B$7:$Q$135,14,FALSE)</f>
        <v>0</v>
      </c>
      <c r="W48" s="42">
        <f>VLOOKUP('holiday summary'!B48,'July 04'!$B$7:$Q$135,15,FALSE)</f>
        <v>0</v>
      </c>
      <c r="X48" s="44">
        <f>VLOOKUP('holiday summary'!B48,'July 04'!$B$7:$Q$135,16,FALSE)</f>
        <v>0</v>
      </c>
      <c r="Y48" s="44">
        <f>VLOOKUP('holiday summary'!B48,'July 04'!$B$7:$R$135,17,FALSE)</f>
        <v>0</v>
      </c>
      <c r="Z48" s="41">
        <f>VLOOKUP('holiday summary'!B48,'July 05'!$B$7:$Q$135,13,FALSE)</f>
        <v>0</v>
      </c>
      <c r="AA48" s="43">
        <f>VLOOKUP('holiday summary'!B48,'July 05'!$B$7:$Q$135,14,FALSE)</f>
        <v>0</v>
      </c>
      <c r="AB48" s="42">
        <f>VLOOKUP('holiday summary'!B48,'July 05'!$B$7:$Q$135,15,FALSE)</f>
        <v>0</v>
      </c>
      <c r="AC48" s="44">
        <f>VLOOKUP('holiday summary'!B48,'July 05'!$B$7:$Q$135,16,FALSE)</f>
        <v>0</v>
      </c>
      <c r="AD48" s="44">
        <f>VLOOKUP('holiday summary'!B48,'July 05'!$B$7:$R$135,17,FALSE)</f>
        <v>0</v>
      </c>
      <c r="AE48" s="41">
        <f>VLOOKUP('holiday summary'!B48,'July 06'!$B$7:$Q$135,13,FALSE)</f>
        <v>0</v>
      </c>
      <c r="AF48" s="43">
        <f>VLOOKUP('holiday summary'!B48,'July 06'!$B$7:$Q$135,14,FALSE)</f>
        <v>0</v>
      </c>
      <c r="AG48" s="42">
        <f>VLOOKUP('holiday summary'!B48,'July 06'!$B$7:$Q$135,15,FALSE)</f>
        <v>0</v>
      </c>
      <c r="AH48" s="44">
        <f>VLOOKUP('holiday summary'!B48,'July 06'!$B$7:$Q$135,16,FALSE)</f>
        <v>0</v>
      </c>
      <c r="AI48" s="44">
        <f>VLOOKUP('holiday summary'!B48,'July 06'!$B$7:$R$135,17,FALSE)</f>
        <v>0</v>
      </c>
      <c r="AJ48" s="41">
        <f>VLOOKUP('holiday summary'!B48,'July 07'!$B$7:$Q$138,13,FALSE)</f>
        <v>0</v>
      </c>
      <c r="AK48" s="43">
        <f>VLOOKUP('holiday summary'!B48,'July 07'!$B$7:$Q$138,14,FALSE)</f>
        <v>0</v>
      </c>
      <c r="AL48" s="42">
        <f>VLOOKUP('holiday summary'!B48,'July 07'!$B$7:$Q$138,15,FALSE)</f>
        <v>0</v>
      </c>
      <c r="AM48" s="44">
        <f>VLOOKUP('holiday summary'!B48,'July 07'!$B$7:$Q$138,16,FALSE)</f>
        <v>0</v>
      </c>
      <c r="AN48" s="44">
        <f>VLOOKUP('holiday summary'!B48,'July 07'!$B$7:$R$138,17,FALSE)</f>
        <v>0</v>
      </c>
      <c r="AO48" s="63">
        <f t="shared" si="5"/>
        <v>0</v>
      </c>
      <c r="AP48" s="63">
        <f t="shared" si="6"/>
        <v>0</v>
      </c>
      <c r="AQ48" s="63">
        <f t="shared" si="7"/>
        <v>0</v>
      </c>
      <c r="AR48" s="63">
        <f t="shared" si="8"/>
        <v>0</v>
      </c>
      <c r="AS48" s="63">
        <f t="shared" si="4"/>
        <v>0</v>
      </c>
    </row>
    <row r="49" spans="1:45" x14ac:dyDescent="0.25">
      <c r="A49" s="1">
        <v>43</v>
      </c>
      <c r="B49" s="1">
        <v>26</v>
      </c>
      <c r="C49" s="14" t="s">
        <v>49</v>
      </c>
      <c r="D49" s="12" t="s">
        <v>107</v>
      </c>
      <c r="E49" s="10" t="s">
        <v>66</v>
      </c>
      <c r="F49" s="41">
        <f>VLOOKUP('holiday summary'!B49,'July 01'!$B$7:$Q$134,13,FALSE)</f>
        <v>0</v>
      </c>
      <c r="G49" s="43">
        <f>VLOOKUP('holiday summary'!B49,'July 01'!$B$7:$Q$134,14,FALSE)</f>
        <v>0</v>
      </c>
      <c r="H49" s="42">
        <f>VLOOKUP('holiday summary'!B49,'July 01'!$B$7:$Q$134,15,FALSE)</f>
        <v>0</v>
      </c>
      <c r="I49" s="44">
        <f>VLOOKUP('holiday summary'!B49,'July 01'!$B$7:$Q$134,16,FALSE)</f>
        <v>0</v>
      </c>
      <c r="J49" s="44">
        <f>VLOOKUP('holiday summary'!B49,'July 01'!$B$7:$R$134,17,FALSE)</f>
        <v>0</v>
      </c>
      <c r="K49" s="41">
        <f>VLOOKUP('holiday summary'!B49,'July 02'!$B$7:$Q$135,13,FALSE)</f>
        <v>0</v>
      </c>
      <c r="L49" s="43">
        <f>VLOOKUP('holiday summary'!B49,'July 02'!$B$7:$Q$135,14,FALSE)</f>
        <v>0</v>
      </c>
      <c r="M49" s="42">
        <f>VLOOKUP('holiday summary'!B49,'July 02'!$B$7:$Q$135,15,FALSE)</f>
        <v>0</v>
      </c>
      <c r="N49" s="44">
        <f>VLOOKUP('holiday summary'!B49,'July 02'!$B$7:$Q$135,16,FALSE)</f>
        <v>1</v>
      </c>
      <c r="O49" s="44">
        <f>VLOOKUP('holiday summary'!B49,'July 02'!$B$7:$R$135,17,FALSE)</f>
        <v>0</v>
      </c>
      <c r="P49" s="41">
        <f>VLOOKUP('holiday summary'!B49,'July 03'!$B$7:$Q$135,13,FALSE)</f>
        <v>0</v>
      </c>
      <c r="Q49" s="43">
        <f>VLOOKUP('holiday summary'!B49,'July 03'!$B$7:$Q$135,14,FALSE)</f>
        <v>0</v>
      </c>
      <c r="R49" s="42">
        <f>VLOOKUP('holiday summary'!B49,'July 03'!$B$7:$Q$135,15,FALSE)</f>
        <v>0</v>
      </c>
      <c r="S49" s="44">
        <f>VLOOKUP('holiday summary'!B49,'July 03'!$B$7:$Q$135,16,FALSE)</f>
        <v>0</v>
      </c>
      <c r="T49" s="44">
        <f>VLOOKUP('holiday summary'!B49,'July 03'!$B$7:$R$135,17,FALSE)</f>
        <v>0</v>
      </c>
      <c r="U49" s="41">
        <f>VLOOKUP('holiday summary'!B49,'July 04'!$B$7:$Q$135,13,FALSE)</f>
        <v>0</v>
      </c>
      <c r="V49" s="43">
        <f>VLOOKUP('holiday summary'!B49,'July 04'!$B$7:$Q$135,14,FALSE)</f>
        <v>0</v>
      </c>
      <c r="W49" s="42">
        <f>VLOOKUP('holiday summary'!B49,'July 04'!$B$7:$Q$135,15,FALSE)</f>
        <v>0</v>
      </c>
      <c r="X49" s="44">
        <f>VLOOKUP('holiday summary'!B49,'July 04'!$B$7:$Q$135,16,FALSE)</f>
        <v>0</v>
      </c>
      <c r="Y49" s="44">
        <f>VLOOKUP('holiday summary'!B49,'July 04'!$B$7:$R$135,17,FALSE)</f>
        <v>0</v>
      </c>
      <c r="Z49" s="41">
        <f>VLOOKUP('holiday summary'!B49,'July 05'!$B$7:$Q$135,13,FALSE)</f>
        <v>0</v>
      </c>
      <c r="AA49" s="43">
        <f>VLOOKUP('holiday summary'!B49,'July 05'!$B$7:$Q$135,14,FALSE)</f>
        <v>0</v>
      </c>
      <c r="AB49" s="42">
        <f>VLOOKUP('holiday summary'!B49,'July 05'!$B$7:$Q$135,15,FALSE)</f>
        <v>0</v>
      </c>
      <c r="AC49" s="44">
        <f>VLOOKUP('holiday summary'!B49,'July 05'!$B$7:$Q$135,16,FALSE)</f>
        <v>0</v>
      </c>
      <c r="AD49" s="44">
        <f>VLOOKUP('holiday summary'!B49,'July 05'!$B$7:$R$135,17,FALSE)</f>
        <v>0</v>
      </c>
      <c r="AE49" s="41">
        <f>VLOOKUP('holiday summary'!B49,'July 06'!$B$7:$Q$135,13,FALSE)</f>
        <v>0</v>
      </c>
      <c r="AF49" s="43">
        <f>VLOOKUP('holiday summary'!B49,'July 06'!$B$7:$Q$135,14,FALSE)</f>
        <v>1</v>
      </c>
      <c r="AG49" s="42">
        <f>VLOOKUP('holiday summary'!B49,'July 06'!$B$7:$Q$135,15,FALSE)</f>
        <v>0</v>
      </c>
      <c r="AH49" s="44">
        <f>VLOOKUP('holiday summary'!B49,'July 06'!$B$7:$Q$135,16,FALSE)</f>
        <v>0</v>
      </c>
      <c r="AI49" s="44">
        <f>VLOOKUP('holiday summary'!B49,'July 06'!$B$7:$R$135,17,FALSE)</f>
        <v>0</v>
      </c>
      <c r="AJ49" s="41">
        <f>VLOOKUP('holiday summary'!B49,'July 07'!$B$7:$Q$138,13,FALSE)</f>
        <v>0</v>
      </c>
      <c r="AK49" s="43">
        <f>VLOOKUP('holiday summary'!B49,'July 07'!$B$7:$Q$138,14,FALSE)</f>
        <v>0</v>
      </c>
      <c r="AL49" s="42">
        <f>VLOOKUP('holiday summary'!B49,'July 07'!$B$7:$Q$138,15,FALSE)</f>
        <v>0</v>
      </c>
      <c r="AM49" s="44">
        <f>VLOOKUP('holiday summary'!B49,'July 07'!$B$7:$Q$138,16,FALSE)</f>
        <v>0</v>
      </c>
      <c r="AN49" s="44">
        <f>VLOOKUP('holiday summary'!B49,'July 07'!$B$7:$R$138,17,FALSE)</f>
        <v>0</v>
      </c>
      <c r="AO49" s="63">
        <f t="shared" si="5"/>
        <v>0</v>
      </c>
      <c r="AP49" s="63">
        <f t="shared" si="6"/>
        <v>1</v>
      </c>
      <c r="AQ49" s="63">
        <f t="shared" si="7"/>
        <v>0</v>
      </c>
      <c r="AR49" s="63">
        <f t="shared" si="8"/>
        <v>1</v>
      </c>
      <c r="AS49" s="63">
        <f t="shared" si="4"/>
        <v>0</v>
      </c>
    </row>
    <row r="50" spans="1:45" x14ac:dyDescent="0.25">
      <c r="A50" s="1">
        <v>44</v>
      </c>
      <c r="B50" s="1">
        <v>186</v>
      </c>
      <c r="C50" s="18" t="s">
        <v>50</v>
      </c>
      <c r="D50" s="12" t="s">
        <v>107</v>
      </c>
      <c r="E50" s="10" t="s">
        <v>66</v>
      </c>
      <c r="F50" s="41">
        <f>VLOOKUP('holiday summary'!B50,'July 01'!$B$7:$Q$134,13,FALSE)</f>
        <v>0</v>
      </c>
      <c r="G50" s="43">
        <f>VLOOKUP('holiday summary'!B50,'July 01'!$B$7:$Q$134,14,FALSE)</f>
        <v>0</v>
      </c>
      <c r="H50" s="42">
        <f>VLOOKUP('holiday summary'!B50,'July 01'!$B$7:$Q$134,15,FALSE)</f>
        <v>0</v>
      </c>
      <c r="I50" s="44">
        <f>VLOOKUP('holiday summary'!B50,'July 01'!$B$7:$Q$134,16,FALSE)</f>
        <v>0</v>
      </c>
      <c r="J50" s="44">
        <f>VLOOKUP('holiday summary'!B50,'July 01'!$B$7:$R$134,17,FALSE)</f>
        <v>0</v>
      </c>
      <c r="K50" s="41">
        <f>VLOOKUP('holiday summary'!B50,'July 02'!$B$7:$Q$135,13,FALSE)</f>
        <v>0</v>
      </c>
      <c r="L50" s="43">
        <f>VLOOKUP('holiday summary'!B50,'July 02'!$B$7:$Q$135,14,FALSE)</f>
        <v>0</v>
      </c>
      <c r="M50" s="42">
        <f>VLOOKUP('holiday summary'!B50,'July 02'!$B$7:$Q$135,15,FALSE)</f>
        <v>0</v>
      </c>
      <c r="N50" s="44">
        <f>VLOOKUP('holiday summary'!B50,'July 02'!$B$7:$Q$135,16,FALSE)</f>
        <v>1</v>
      </c>
      <c r="O50" s="44">
        <f>VLOOKUP('holiday summary'!B50,'July 02'!$B$7:$R$135,17,FALSE)</f>
        <v>0</v>
      </c>
      <c r="P50" s="41">
        <f>VLOOKUP('holiday summary'!B50,'July 03'!$B$7:$Q$135,13,FALSE)</f>
        <v>0</v>
      </c>
      <c r="Q50" s="43">
        <f>VLOOKUP('holiday summary'!B50,'July 03'!$B$7:$Q$135,14,FALSE)</f>
        <v>0</v>
      </c>
      <c r="R50" s="42">
        <f>VLOOKUP('holiday summary'!B50,'July 03'!$B$7:$Q$135,15,FALSE)</f>
        <v>0</v>
      </c>
      <c r="S50" s="44">
        <f>VLOOKUP('holiday summary'!B50,'July 03'!$B$7:$Q$135,16,FALSE)</f>
        <v>0</v>
      </c>
      <c r="T50" s="44">
        <f>VLOOKUP('holiday summary'!B50,'July 03'!$B$7:$R$135,17,FALSE)</f>
        <v>0</v>
      </c>
      <c r="U50" s="41">
        <f>VLOOKUP('holiday summary'!B50,'July 04'!$B$7:$Q$135,13,FALSE)</f>
        <v>0</v>
      </c>
      <c r="V50" s="43">
        <f>VLOOKUP('holiday summary'!B50,'July 04'!$B$7:$Q$135,14,FALSE)</f>
        <v>0</v>
      </c>
      <c r="W50" s="42">
        <f>VLOOKUP('holiday summary'!B50,'July 04'!$B$7:$Q$135,15,FALSE)</f>
        <v>0</v>
      </c>
      <c r="X50" s="44">
        <f>VLOOKUP('holiday summary'!B50,'July 04'!$B$7:$Q$135,16,FALSE)</f>
        <v>0</v>
      </c>
      <c r="Y50" s="44">
        <f>VLOOKUP('holiday summary'!B50,'July 04'!$B$7:$R$135,17,FALSE)</f>
        <v>0</v>
      </c>
      <c r="Z50" s="41">
        <f>VLOOKUP('holiday summary'!B50,'July 05'!$B$7:$Q$135,13,FALSE)</f>
        <v>0</v>
      </c>
      <c r="AA50" s="43">
        <f>VLOOKUP('holiday summary'!B50,'July 05'!$B$7:$Q$135,14,FALSE)</f>
        <v>0</v>
      </c>
      <c r="AB50" s="42">
        <f>VLOOKUP('holiday summary'!B50,'July 05'!$B$7:$Q$135,15,FALSE)</f>
        <v>0</v>
      </c>
      <c r="AC50" s="44">
        <f>VLOOKUP('holiday summary'!B50,'July 05'!$B$7:$Q$135,16,FALSE)</f>
        <v>0</v>
      </c>
      <c r="AD50" s="44">
        <f>VLOOKUP('holiday summary'!B50,'July 05'!$B$7:$R$135,17,FALSE)</f>
        <v>0</v>
      </c>
      <c r="AE50" s="41">
        <f>VLOOKUP('holiday summary'!B50,'July 06'!$B$7:$Q$135,13,FALSE)</f>
        <v>0</v>
      </c>
      <c r="AF50" s="43">
        <f>VLOOKUP('holiday summary'!B50,'July 06'!$B$7:$Q$135,14,FALSE)</f>
        <v>0</v>
      </c>
      <c r="AG50" s="42">
        <f>VLOOKUP('holiday summary'!B50,'July 06'!$B$7:$Q$135,15,FALSE)</f>
        <v>0</v>
      </c>
      <c r="AH50" s="44">
        <f>VLOOKUP('holiday summary'!B50,'July 06'!$B$7:$Q$135,16,FALSE)</f>
        <v>0</v>
      </c>
      <c r="AI50" s="44">
        <f>VLOOKUP('holiday summary'!B50,'July 06'!$B$7:$R$135,17,FALSE)</f>
        <v>0</v>
      </c>
      <c r="AJ50" s="41">
        <f>VLOOKUP('holiday summary'!B50,'July 07'!$B$7:$Q$138,13,FALSE)</f>
        <v>0</v>
      </c>
      <c r="AK50" s="43">
        <f>VLOOKUP('holiday summary'!B50,'July 07'!$B$7:$Q$138,14,FALSE)</f>
        <v>0</v>
      </c>
      <c r="AL50" s="42">
        <f>VLOOKUP('holiday summary'!B50,'July 07'!$B$7:$Q$138,15,FALSE)</f>
        <v>0</v>
      </c>
      <c r="AM50" s="44">
        <f>VLOOKUP('holiday summary'!B50,'July 07'!$B$7:$Q$138,16,FALSE)</f>
        <v>0</v>
      </c>
      <c r="AN50" s="44">
        <f>VLOOKUP('holiday summary'!B50,'July 07'!$B$7:$R$138,17,FALSE)</f>
        <v>0</v>
      </c>
      <c r="AO50" s="63">
        <f t="shared" si="5"/>
        <v>0</v>
      </c>
      <c r="AP50" s="63">
        <f t="shared" si="6"/>
        <v>0</v>
      </c>
      <c r="AQ50" s="63">
        <f t="shared" si="7"/>
        <v>0</v>
      </c>
      <c r="AR50" s="63">
        <f t="shared" si="8"/>
        <v>1</v>
      </c>
      <c r="AS50" s="63">
        <f t="shared" si="4"/>
        <v>0</v>
      </c>
    </row>
    <row r="51" spans="1:45" x14ac:dyDescent="0.25">
      <c r="A51" s="1">
        <v>45</v>
      </c>
      <c r="B51" s="1">
        <v>85</v>
      </c>
      <c r="C51" s="15" t="s">
        <v>51</v>
      </c>
      <c r="D51" s="12" t="s">
        <v>107</v>
      </c>
      <c r="E51" s="10" t="s">
        <v>66</v>
      </c>
      <c r="F51" s="41">
        <f>VLOOKUP('holiday summary'!B51,'July 01'!$B$7:$Q$134,13,FALSE)</f>
        <v>0</v>
      </c>
      <c r="G51" s="43">
        <f>VLOOKUP('holiday summary'!B51,'July 01'!$B$7:$Q$134,14,FALSE)</f>
        <v>0</v>
      </c>
      <c r="H51" s="42">
        <f>VLOOKUP('holiday summary'!B51,'July 01'!$B$7:$Q$134,15,FALSE)</f>
        <v>0</v>
      </c>
      <c r="I51" s="44">
        <f>VLOOKUP('holiday summary'!B51,'July 01'!$B$7:$Q$134,16,FALSE)</f>
        <v>0</v>
      </c>
      <c r="J51" s="44">
        <f>VLOOKUP('holiday summary'!B51,'July 01'!$B$7:$R$134,17,FALSE)</f>
        <v>0</v>
      </c>
      <c r="K51" s="41">
        <f>VLOOKUP('holiday summary'!B51,'July 02'!$B$7:$Q$135,13,FALSE)</f>
        <v>0</v>
      </c>
      <c r="L51" s="43">
        <f>VLOOKUP('holiday summary'!B51,'July 02'!$B$7:$Q$135,14,FALSE)</f>
        <v>0</v>
      </c>
      <c r="M51" s="42">
        <f>VLOOKUP('holiday summary'!B51,'July 02'!$B$7:$Q$135,15,FALSE)</f>
        <v>0</v>
      </c>
      <c r="N51" s="44">
        <f>VLOOKUP('holiday summary'!B51,'July 02'!$B$7:$Q$135,16,FALSE)</f>
        <v>0</v>
      </c>
      <c r="O51" s="44">
        <f>VLOOKUP('holiday summary'!B51,'July 02'!$B$7:$R$135,17,FALSE)</f>
        <v>0</v>
      </c>
      <c r="P51" s="41">
        <f>VLOOKUP('holiday summary'!B51,'July 03'!$B$7:$Q$135,13,FALSE)</f>
        <v>0</v>
      </c>
      <c r="Q51" s="43">
        <f>VLOOKUP('holiday summary'!B51,'July 03'!$B$7:$Q$135,14,FALSE)</f>
        <v>0</v>
      </c>
      <c r="R51" s="42">
        <f>VLOOKUP('holiday summary'!B51,'July 03'!$B$7:$Q$135,15,FALSE)</f>
        <v>0</v>
      </c>
      <c r="S51" s="44">
        <f>VLOOKUP('holiday summary'!B51,'July 03'!$B$7:$Q$135,16,FALSE)</f>
        <v>1</v>
      </c>
      <c r="T51" s="44">
        <f>VLOOKUP('holiday summary'!B51,'July 03'!$B$7:$R$135,17,FALSE)</f>
        <v>0</v>
      </c>
      <c r="U51" s="41">
        <f>VLOOKUP('holiday summary'!B51,'July 04'!$B$7:$Q$135,13,FALSE)</f>
        <v>0</v>
      </c>
      <c r="V51" s="43">
        <f>VLOOKUP('holiday summary'!B51,'July 04'!$B$7:$Q$135,14,FALSE)</f>
        <v>0</v>
      </c>
      <c r="W51" s="42">
        <f>VLOOKUP('holiday summary'!B51,'July 04'!$B$7:$Q$135,15,FALSE)</f>
        <v>0</v>
      </c>
      <c r="X51" s="44">
        <f>VLOOKUP('holiday summary'!B51,'July 04'!$B$7:$Q$135,16,FALSE)</f>
        <v>0</v>
      </c>
      <c r="Y51" s="44">
        <f>VLOOKUP('holiday summary'!B51,'July 04'!$B$7:$R$135,17,FALSE)</f>
        <v>0</v>
      </c>
      <c r="Z51" s="41">
        <f>VLOOKUP('holiday summary'!B51,'July 05'!$B$7:$Q$135,13,FALSE)</f>
        <v>0</v>
      </c>
      <c r="AA51" s="43">
        <f>VLOOKUP('holiday summary'!B51,'July 05'!$B$7:$Q$135,14,FALSE)</f>
        <v>0</v>
      </c>
      <c r="AB51" s="42">
        <f>VLOOKUP('holiday summary'!B51,'July 05'!$B$7:$Q$135,15,FALSE)</f>
        <v>0</v>
      </c>
      <c r="AC51" s="44">
        <f>VLOOKUP('holiday summary'!B51,'July 05'!$B$7:$Q$135,16,FALSE)</f>
        <v>0</v>
      </c>
      <c r="AD51" s="44">
        <f>VLOOKUP('holiday summary'!B51,'July 05'!$B$7:$R$135,17,FALSE)</f>
        <v>0</v>
      </c>
      <c r="AE51" s="41">
        <f>VLOOKUP('holiday summary'!B51,'July 06'!$B$7:$Q$135,13,FALSE)</f>
        <v>0</v>
      </c>
      <c r="AF51" s="43">
        <f>VLOOKUP('holiday summary'!B51,'July 06'!$B$7:$Q$135,14,FALSE)</f>
        <v>0</v>
      </c>
      <c r="AG51" s="42">
        <f>VLOOKUP('holiday summary'!B51,'July 06'!$B$7:$Q$135,15,FALSE)</f>
        <v>0</v>
      </c>
      <c r="AH51" s="44">
        <f>VLOOKUP('holiday summary'!B51,'July 06'!$B$7:$Q$135,16,FALSE)</f>
        <v>0</v>
      </c>
      <c r="AI51" s="44">
        <f>VLOOKUP('holiday summary'!B51,'July 06'!$B$7:$R$135,17,FALSE)</f>
        <v>0</v>
      </c>
      <c r="AJ51" s="41">
        <f>VLOOKUP('holiday summary'!B51,'July 07'!$B$7:$Q$138,13,FALSE)</f>
        <v>0</v>
      </c>
      <c r="AK51" s="43">
        <f>VLOOKUP('holiday summary'!B51,'July 07'!$B$7:$Q$138,14,FALSE)</f>
        <v>0</v>
      </c>
      <c r="AL51" s="42">
        <f>VLOOKUP('holiday summary'!B51,'July 07'!$B$7:$Q$138,15,FALSE)</f>
        <v>0</v>
      </c>
      <c r="AM51" s="44">
        <f>VLOOKUP('holiday summary'!B51,'July 07'!$B$7:$Q$138,16,FALSE)</f>
        <v>0</v>
      </c>
      <c r="AN51" s="44">
        <f>VLOOKUP('holiday summary'!B51,'July 07'!$B$7:$R$138,17,FALSE)</f>
        <v>0</v>
      </c>
      <c r="AO51" s="63">
        <f t="shared" si="5"/>
        <v>0</v>
      </c>
      <c r="AP51" s="63">
        <f t="shared" si="6"/>
        <v>0</v>
      </c>
      <c r="AQ51" s="63">
        <f t="shared" si="7"/>
        <v>0</v>
      </c>
      <c r="AR51" s="63">
        <f t="shared" si="8"/>
        <v>1</v>
      </c>
      <c r="AS51" s="63">
        <f t="shared" si="4"/>
        <v>0</v>
      </c>
    </row>
    <row r="52" spans="1:45" x14ac:dyDescent="0.25">
      <c r="A52" s="1">
        <v>46</v>
      </c>
      <c r="B52" s="1">
        <v>66</v>
      </c>
      <c r="C52" s="15" t="s">
        <v>52</v>
      </c>
      <c r="D52" s="12" t="s">
        <v>107</v>
      </c>
      <c r="E52" s="10" t="s">
        <v>66</v>
      </c>
      <c r="F52" s="41">
        <f>VLOOKUP('holiday summary'!B52,'July 01'!$B$7:$Q$134,13,FALSE)</f>
        <v>0</v>
      </c>
      <c r="G52" s="43">
        <f>VLOOKUP('holiday summary'!B52,'July 01'!$B$7:$Q$134,14,FALSE)</f>
        <v>0</v>
      </c>
      <c r="H52" s="42">
        <f>VLOOKUP('holiday summary'!B52,'July 01'!$B$7:$Q$134,15,FALSE)</f>
        <v>0</v>
      </c>
      <c r="I52" s="44">
        <f>VLOOKUP('holiday summary'!B52,'July 01'!$B$7:$Q$134,16,FALSE)</f>
        <v>0</v>
      </c>
      <c r="J52" s="44">
        <f>VLOOKUP('holiday summary'!B52,'July 01'!$B$7:$R$134,17,FALSE)</f>
        <v>0</v>
      </c>
      <c r="K52" s="41">
        <f>VLOOKUP('holiday summary'!B52,'July 02'!$B$7:$Q$135,13,FALSE)</f>
        <v>0</v>
      </c>
      <c r="L52" s="43">
        <f>VLOOKUP('holiday summary'!B52,'July 02'!$B$7:$Q$135,14,FALSE)</f>
        <v>0</v>
      </c>
      <c r="M52" s="42">
        <f>VLOOKUP('holiday summary'!B52,'July 02'!$B$7:$Q$135,15,FALSE)</f>
        <v>0</v>
      </c>
      <c r="N52" s="44">
        <f>VLOOKUP('holiday summary'!B52,'July 02'!$B$7:$Q$135,16,FALSE)</f>
        <v>0</v>
      </c>
      <c r="O52" s="44">
        <f>VLOOKUP('holiday summary'!B52,'July 02'!$B$7:$R$135,17,FALSE)</f>
        <v>0</v>
      </c>
      <c r="P52" s="41">
        <f>VLOOKUP('holiday summary'!B52,'July 03'!$B$7:$Q$135,13,FALSE)</f>
        <v>0</v>
      </c>
      <c r="Q52" s="43">
        <f>VLOOKUP('holiday summary'!B52,'July 03'!$B$7:$Q$135,14,FALSE)</f>
        <v>0</v>
      </c>
      <c r="R52" s="42">
        <f>VLOOKUP('holiday summary'!B52,'July 03'!$B$7:$Q$135,15,FALSE)</f>
        <v>0</v>
      </c>
      <c r="S52" s="44">
        <f>VLOOKUP('holiday summary'!B52,'July 03'!$B$7:$Q$135,16,FALSE)</f>
        <v>0</v>
      </c>
      <c r="T52" s="44">
        <f>VLOOKUP('holiday summary'!B52,'July 03'!$B$7:$R$135,17,FALSE)</f>
        <v>0</v>
      </c>
      <c r="U52" s="41">
        <f>VLOOKUP('holiday summary'!B52,'July 04'!$B$7:$Q$135,13,FALSE)</f>
        <v>0</v>
      </c>
      <c r="V52" s="43">
        <f>VLOOKUP('holiday summary'!B52,'July 04'!$B$7:$Q$135,14,FALSE)</f>
        <v>0</v>
      </c>
      <c r="W52" s="42">
        <f>VLOOKUP('holiday summary'!B52,'July 04'!$B$7:$Q$135,15,FALSE)</f>
        <v>0</v>
      </c>
      <c r="X52" s="44">
        <f>VLOOKUP('holiday summary'!B52,'July 04'!$B$7:$Q$135,16,FALSE)</f>
        <v>0</v>
      </c>
      <c r="Y52" s="44">
        <f>VLOOKUP('holiday summary'!B52,'July 04'!$B$7:$R$135,17,FALSE)</f>
        <v>0</v>
      </c>
      <c r="Z52" s="41">
        <f>VLOOKUP('holiday summary'!B52,'July 05'!$B$7:$Q$135,13,FALSE)</f>
        <v>0</v>
      </c>
      <c r="AA52" s="43">
        <f>VLOOKUP('holiday summary'!B52,'July 05'!$B$7:$Q$135,14,FALSE)</f>
        <v>0</v>
      </c>
      <c r="AB52" s="42">
        <f>VLOOKUP('holiday summary'!B52,'July 05'!$B$7:$Q$135,15,FALSE)</f>
        <v>0</v>
      </c>
      <c r="AC52" s="44">
        <f>VLOOKUP('holiday summary'!B52,'July 05'!$B$7:$Q$135,16,FALSE)</f>
        <v>1</v>
      </c>
      <c r="AD52" s="44">
        <f>VLOOKUP('holiday summary'!B52,'July 05'!$B$7:$R$135,17,FALSE)</f>
        <v>0</v>
      </c>
      <c r="AE52" s="41">
        <f>VLOOKUP('holiday summary'!B52,'July 06'!$B$7:$Q$135,13,FALSE)</f>
        <v>0</v>
      </c>
      <c r="AF52" s="43">
        <f>VLOOKUP('holiday summary'!B52,'July 06'!$B$7:$Q$135,14,FALSE)</f>
        <v>0</v>
      </c>
      <c r="AG52" s="42">
        <f>VLOOKUP('holiday summary'!B52,'July 06'!$B$7:$Q$135,15,FALSE)</f>
        <v>1</v>
      </c>
      <c r="AH52" s="44">
        <f>VLOOKUP('holiday summary'!B52,'July 06'!$B$7:$Q$135,16,FALSE)</f>
        <v>0</v>
      </c>
      <c r="AI52" s="44">
        <f>VLOOKUP('holiday summary'!B52,'July 06'!$B$7:$R$135,17,FALSE)</f>
        <v>0</v>
      </c>
      <c r="AJ52" s="41">
        <f>VLOOKUP('holiday summary'!B52,'July 07'!$B$7:$Q$138,13,FALSE)</f>
        <v>0</v>
      </c>
      <c r="AK52" s="43">
        <f>VLOOKUP('holiday summary'!B52,'July 07'!$B$7:$Q$138,14,FALSE)</f>
        <v>0</v>
      </c>
      <c r="AL52" s="42">
        <f>VLOOKUP('holiday summary'!B52,'July 07'!$B$7:$Q$138,15,FALSE)</f>
        <v>1</v>
      </c>
      <c r="AM52" s="44">
        <f>VLOOKUP('holiday summary'!B52,'July 07'!$B$7:$Q$138,16,FALSE)</f>
        <v>0</v>
      </c>
      <c r="AN52" s="44">
        <f>VLOOKUP('holiday summary'!B52,'July 07'!$B$7:$R$138,17,FALSE)</f>
        <v>0</v>
      </c>
      <c r="AO52" s="63">
        <f t="shared" si="5"/>
        <v>0</v>
      </c>
      <c r="AP52" s="63">
        <f t="shared" si="6"/>
        <v>0</v>
      </c>
      <c r="AQ52" s="63">
        <f t="shared" si="7"/>
        <v>2</v>
      </c>
      <c r="AR52" s="63">
        <f t="shared" si="8"/>
        <v>1</v>
      </c>
      <c r="AS52" s="63">
        <f t="shared" si="4"/>
        <v>0</v>
      </c>
    </row>
    <row r="53" spans="1:45" x14ac:dyDescent="0.25">
      <c r="A53" s="1">
        <v>47</v>
      </c>
      <c r="B53" s="1">
        <v>7</v>
      </c>
      <c r="C53" s="18" t="s">
        <v>53</v>
      </c>
      <c r="D53" s="12" t="s">
        <v>107</v>
      </c>
      <c r="E53" s="10" t="s">
        <v>66</v>
      </c>
      <c r="F53" s="41">
        <f>VLOOKUP('holiday summary'!B53,'July 01'!$B$7:$Q$134,13,FALSE)</f>
        <v>0</v>
      </c>
      <c r="G53" s="43">
        <f>VLOOKUP('holiday summary'!B53,'July 01'!$B$7:$Q$134,14,FALSE)</f>
        <v>0</v>
      </c>
      <c r="H53" s="42">
        <f>VLOOKUP('holiday summary'!B53,'July 01'!$B$7:$Q$134,15,FALSE)</f>
        <v>0</v>
      </c>
      <c r="I53" s="44">
        <f>VLOOKUP('holiday summary'!B53,'July 01'!$B$7:$Q$134,16,FALSE)</f>
        <v>0</v>
      </c>
      <c r="J53" s="44">
        <f>VLOOKUP('holiday summary'!B53,'July 01'!$B$7:$R$134,17,FALSE)</f>
        <v>0</v>
      </c>
      <c r="K53" s="41">
        <f>VLOOKUP('holiday summary'!B53,'July 02'!$B$7:$Q$135,13,FALSE)</f>
        <v>0</v>
      </c>
      <c r="L53" s="43">
        <f>VLOOKUP('holiday summary'!B53,'July 02'!$B$7:$Q$135,14,FALSE)</f>
        <v>0</v>
      </c>
      <c r="M53" s="42">
        <f>VLOOKUP('holiday summary'!B53,'July 02'!$B$7:$Q$135,15,FALSE)</f>
        <v>0</v>
      </c>
      <c r="N53" s="44">
        <f>VLOOKUP('holiday summary'!B53,'July 02'!$B$7:$Q$135,16,FALSE)</f>
        <v>0</v>
      </c>
      <c r="O53" s="44">
        <f>VLOOKUP('holiday summary'!B53,'July 02'!$B$7:$R$135,17,FALSE)</f>
        <v>0</v>
      </c>
      <c r="P53" s="41">
        <f>VLOOKUP('holiday summary'!B53,'July 03'!$B$7:$Q$135,13,FALSE)</f>
        <v>0</v>
      </c>
      <c r="Q53" s="43">
        <f>VLOOKUP('holiday summary'!B53,'July 03'!$B$7:$Q$135,14,FALSE)</f>
        <v>0</v>
      </c>
      <c r="R53" s="42">
        <f>VLOOKUP('holiday summary'!B53,'July 03'!$B$7:$Q$135,15,FALSE)</f>
        <v>0</v>
      </c>
      <c r="S53" s="44">
        <f>VLOOKUP('holiday summary'!B53,'July 03'!$B$7:$Q$135,16,FALSE)</f>
        <v>1</v>
      </c>
      <c r="T53" s="44">
        <f>VLOOKUP('holiday summary'!B53,'July 03'!$B$7:$R$135,17,FALSE)</f>
        <v>0</v>
      </c>
      <c r="U53" s="41">
        <f>VLOOKUP('holiday summary'!B53,'July 04'!$B$7:$Q$135,13,FALSE)</f>
        <v>0</v>
      </c>
      <c r="V53" s="43">
        <f>VLOOKUP('holiday summary'!B53,'July 04'!$B$7:$Q$135,14,FALSE)</f>
        <v>0</v>
      </c>
      <c r="W53" s="42">
        <f>VLOOKUP('holiday summary'!B53,'July 04'!$B$7:$Q$135,15,FALSE)</f>
        <v>0</v>
      </c>
      <c r="X53" s="44">
        <f>VLOOKUP('holiday summary'!B53,'July 04'!$B$7:$Q$135,16,FALSE)</f>
        <v>0</v>
      </c>
      <c r="Y53" s="44">
        <f>VLOOKUP('holiday summary'!B53,'July 04'!$B$7:$R$135,17,FALSE)</f>
        <v>0</v>
      </c>
      <c r="Z53" s="41">
        <f>VLOOKUP('holiday summary'!B53,'July 05'!$B$7:$Q$135,13,FALSE)</f>
        <v>0</v>
      </c>
      <c r="AA53" s="43">
        <f>VLOOKUP('holiday summary'!B53,'July 05'!$B$7:$Q$135,14,FALSE)</f>
        <v>0</v>
      </c>
      <c r="AB53" s="42">
        <f>VLOOKUP('holiday summary'!B53,'July 05'!$B$7:$Q$135,15,FALSE)</f>
        <v>0</v>
      </c>
      <c r="AC53" s="44">
        <f>VLOOKUP('holiday summary'!B53,'July 05'!$B$7:$Q$135,16,FALSE)</f>
        <v>0</v>
      </c>
      <c r="AD53" s="44">
        <f>VLOOKUP('holiday summary'!B53,'July 05'!$B$7:$R$135,17,FALSE)</f>
        <v>0</v>
      </c>
      <c r="AE53" s="41">
        <f>VLOOKUP('holiday summary'!B53,'July 06'!$B$7:$Q$135,13,FALSE)</f>
        <v>0</v>
      </c>
      <c r="AF53" s="43">
        <f>VLOOKUP('holiday summary'!B53,'July 06'!$B$7:$Q$135,14,FALSE)</f>
        <v>0</v>
      </c>
      <c r="AG53" s="42">
        <f>VLOOKUP('holiday summary'!B53,'July 06'!$B$7:$Q$135,15,FALSE)</f>
        <v>0</v>
      </c>
      <c r="AH53" s="44">
        <f>VLOOKUP('holiday summary'!B53,'July 06'!$B$7:$Q$135,16,FALSE)</f>
        <v>0</v>
      </c>
      <c r="AI53" s="44">
        <f>VLOOKUP('holiday summary'!B53,'July 06'!$B$7:$R$135,17,FALSE)</f>
        <v>0</v>
      </c>
      <c r="AJ53" s="41">
        <f>VLOOKUP('holiday summary'!B53,'July 07'!$B$7:$Q$138,13,FALSE)</f>
        <v>0</v>
      </c>
      <c r="AK53" s="43">
        <f>VLOOKUP('holiday summary'!B53,'July 07'!$B$7:$Q$138,14,FALSE)</f>
        <v>0</v>
      </c>
      <c r="AL53" s="42">
        <f>VLOOKUP('holiday summary'!B53,'July 07'!$B$7:$Q$138,15,FALSE)</f>
        <v>0</v>
      </c>
      <c r="AM53" s="44">
        <f>VLOOKUP('holiday summary'!B53,'July 07'!$B$7:$Q$138,16,FALSE)</f>
        <v>0</v>
      </c>
      <c r="AN53" s="44">
        <f>VLOOKUP('holiday summary'!B53,'July 07'!$B$7:$R$138,17,FALSE)</f>
        <v>0</v>
      </c>
      <c r="AO53" s="63">
        <f t="shared" si="5"/>
        <v>0</v>
      </c>
      <c r="AP53" s="63">
        <f t="shared" si="6"/>
        <v>0</v>
      </c>
      <c r="AQ53" s="63">
        <f t="shared" si="7"/>
        <v>0</v>
      </c>
      <c r="AR53" s="63">
        <f t="shared" si="8"/>
        <v>1</v>
      </c>
      <c r="AS53" s="63">
        <f t="shared" si="4"/>
        <v>0</v>
      </c>
    </row>
    <row r="54" spans="1:45" x14ac:dyDescent="0.25">
      <c r="A54" s="1">
        <v>48</v>
      </c>
      <c r="B54" s="1">
        <v>110</v>
      </c>
      <c r="C54" s="14" t="s">
        <v>54</v>
      </c>
      <c r="D54" s="12" t="s">
        <v>107</v>
      </c>
      <c r="E54" s="10" t="s">
        <v>66</v>
      </c>
      <c r="F54" s="41">
        <f>VLOOKUP('holiday summary'!B54,'July 01'!$B$7:$Q$134,13,FALSE)</f>
        <v>0</v>
      </c>
      <c r="G54" s="43">
        <f>VLOOKUP('holiday summary'!B54,'July 01'!$B$7:$Q$134,14,FALSE)</f>
        <v>0</v>
      </c>
      <c r="H54" s="42">
        <f>VLOOKUP('holiday summary'!B54,'July 01'!$B$7:$Q$134,15,FALSE)</f>
        <v>0</v>
      </c>
      <c r="I54" s="44">
        <f>VLOOKUP('holiday summary'!B54,'July 01'!$B$7:$Q$134,16,FALSE)</f>
        <v>0</v>
      </c>
      <c r="J54" s="44">
        <f>VLOOKUP('holiday summary'!B54,'July 01'!$B$7:$R$134,17,FALSE)</f>
        <v>0</v>
      </c>
      <c r="K54" s="41">
        <f>VLOOKUP('holiday summary'!B54,'July 02'!$B$7:$Q$135,13,FALSE)</f>
        <v>0</v>
      </c>
      <c r="L54" s="43">
        <f>VLOOKUP('holiday summary'!B54,'July 02'!$B$7:$Q$135,14,FALSE)</f>
        <v>0</v>
      </c>
      <c r="M54" s="42">
        <f>VLOOKUP('holiday summary'!B54,'July 02'!$B$7:$Q$135,15,FALSE)</f>
        <v>0</v>
      </c>
      <c r="N54" s="44">
        <f>VLOOKUP('holiday summary'!B54,'July 02'!$B$7:$Q$135,16,FALSE)</f>
        <v>0</v>
      </c>
      <c r="O54" s="44">
        <f>VLOOKUP('holiday summary'!B54,'July 02'!$B$7:$R$135,17,FALSE)</f>
        <v>0</v>
      </c>
      <c r="P54" s="41">
        <f>VLOOKUP('holiday summary'!B54,'July 03'!$B$7:$Q$135,13,FALSE)</f>
        <v>0</v>
      </c>
      <c r="Q54" s="43">
        <f>VLOOKUP('holiday summary'!B54,'July 03'!$B$7:$Q$135,14,FALSE)</f>
        <v>0</v>
      </c>
      <c r="R54" s="42">
        <f>VLOOKUP('holiday summary'!B54,'July 03'!$B$7:$Q$135,15,FALSE)</f>
        <v>0</v>
      </c>
      <c r="S54" s="44">
        <f>VLOOKUP('holiday summary'!B54,'July 03'!$B$7:$Q$135,16,FALSE)</f>
        <v>0</v>
      </c>
      <c r="T54" s="44">
        <f>VLOOKUP('holiday summary'!B54,'July 03'!$B$7:$R$135,17,FALSE)</f>
        <v>0</v>
      </c>
      <c r="U54" s="41">
        <f>VLOOKUP('holiday summary'!B54,'July 04'!$B$7:$Q$135,13,FALSE)</f>
        <v>0</v>
      </c>
      <c r="V54" s="43">
        <f>VLOOKUP('holiday summary'!B54,'July 04'!$B$7:$Q$135,14,FALSE)</f>
        <v>0</v>
      </c>
      <c r="W54" s="42">
        <f>VLOOKUP('holiday summary'!B54,'July 04'!$B$7:$Q$135,15,FALSE)</f>
        <v>0</v>
      </c>
      <c r="X54" s="44">
        <f>VLOOKUP('holiday summary'!B54,'July 04'!$B$7:$Q$135,16,FALSE)</f>
        <v>0</v>
      </c>
      <c r="Y54" s="44">
        <f>VLOOKUP('holiday summary'!B54,'July 04'!$B$7:$R$135,17,FALSE)</f>
        <v>0</v>
      </c>
      <c r="Z54" s="41">
        <f>VLOOKUP('holiday summary'!B54,'July 05'!$B$7:$Q$135,13,FALSE)</f>
        <v>0</v>
      </c>
      <c r="AA54" s="43">
        <f>VLOOKUP('holiday summary'!B54,'July 05'!$B$7:$Q$135,14,FALSE)</f>
        <v>0</v>
      </c>
      <c r="AB54" s="42">
        <f>VLOOKUP('holiday summary'!B54,'July 05'!$B$7:$Q$135,15,FALSE)</f>
        <v>0</v>
      </c>
      <c r="AC54" s="44">
        <f>VLOOKUP('holiday summary'!B54,'July 05'!$B$7:$Q$135,16,FALSE)</f>
        <v>0</v>
      </c>
      <c r="AD54" s="44">
        <f>VLOOKUP('holiday summary'!B54,'July 05'!$B$7:$R$135,17,FALSE)</f>
        <v>0</v>
      </c>
      <c r="AE54" s="41">
        <f>VLOOKUP('holiday summary'!B54,'July 06'!$B$7:$Q$135,13,FALSE)</f>
        <v>0</v>
      </c>
      <c r="AF54" s="43">
        <f>VLOOKUP('holiday summary'!B54,'July 06'!$B$7:$Q$135,14,FALSE)</f>
        <v>0</v>
      </c>
      <c r="AG54" s="42">
        <f>VLOOKUP('holiday summary'!B54,'July 06'!$B$7:$Q$135,15,FALSE)</f>
        <v>0</v>
      </c>
      <c r="AH54" s="44">
        <f>VLOOKUP('holiday summary'!B54,'July 06'!$B$7:$Q$135,16,FALSE)</f>
        <v>0</v>
      </c>
      <c r="AI54" s="44">
        <f>VLOOKUP('holiday summary'!B54,'July 06'!$B$7:$R$135,17,FALSE)</f>
        <v>0</v>
      </c>
      <c r="AJ54" s="41">
        <f>VLOOKUP('holiday summary'!B54,'July 07'!$B$7:$Q$138,13,FALSE)</f>
        <v>0</v>
      </c>
      <c r="AK54" s="43">
        <f>VLOOKUP('holiday summary'!B54,'July 07'!$B$7:$Q$138,14,FALSE)</f>
        <v>0</v>
      </c>
      <c r="AL54" s="42">
        <f>VLOOKUP('holiday summary'!B54,'July 07'!$B$7:$Q$138,15,FALSE)</f>
        <v>0</v>
      </c>
      <c r="AM54" s="44">
        <f>VLOOKUP('holiday summary'!B54,'July 07'!$B$7:$Q$138,16,FALSE)</f>
        <v>1</v>
      </c>
      <c r="AN54" s="44">
        <f>VLOOKUP('holiday summary'!B54,'July 07'!$B$7:$R$138,17,FALSE)</f>
        <v>0</v>
      </c>
      <c r="AO54" s="63">
        <f t="shared" si="5"/>
        <v>0</v>
      </c>
      <c r="AP54" s="63">
        <f t="shared" si="6"/>
        <v>0</v>
      </c>
      <c r="AQ54" s="63">
        <f t="shared" si="7"/>
        <v>0</v>
      </c>
      <c r="AR54" s="63">
        <f t="shared" si="8"/>
        <v>1</v>
      </c>
      <c r="AS54" s="63">
        <f t="shared" si="4"/>
        <v>0</v>
      </c>
    </row>
    <row r="55" spans="1:45" x14ac:dyDescent="0.25">
      <c r="A55" s="1">
        <v>49</v>
      </c>
      <c r="B55" s="1">
        <v>179</v>
      </c>
      <c r="C55" s="18" t="s">
        <v>55</v>
      </c>
      <c r="D55" s="12" t="s">
        <v>107</v>
      </c>
      <c r="E55" s="10" t="s">
        <v>66</v>
      </c>
      <c r="F55" s="41">
        <f>VLOOKUP('holiday summary'!B55,'July 01'!$B$7:$Q$134,13,FALSE)</f>
        <v>0</v>
      </c>
      <c r="G55" s="43">
        <f>VLOOKUP('holiday summary'!B55,'July 01'!$B$7:$Q$134,14,FALSE)</f>
        <v>0</v>
      </c>
      <c r="H55" s="42">
        <f>VLOOKUP('holiday summary'!B55,'July 01'!$B$7:$Q$134,15,FALSE)</f>
        <v>0</v>
      </c>
      <c r="I55" s="44">
        <f>VLOOKUP('holiday summary'!B55,'July 01'!$B$7:$Q$134,16,FALSE)</f>
        <v>0</v>
      </c>
      <c r="J55" s="44">
        <f>VLOOKUP('holiday summary'!B55,'July 01'!$B$7:$R$134,17,FALSE)</f>
        <v>0</v>
      </c>
      <c r="K55" s="41">
        <f>VLOOKUP('holiday summary'!B55,'July 02'!$B$7:$Q$135,13,FALSE)</f>
        <v>0</v>
      </c>
      <c r="L55" s="43">
        <f>VLOOKUP('holiday summary'!B55,'July 02'!$B$7:$Q$135,14,FALSE)</f>
        <v>0</v>
      </c>
      <c r="M55" s="42">
        <f>VLOOKUP('holiday summary'!B55,'July 02'!$B$7:$Q$135,15,FALSE)</f>
        <v>0</v>
      </c>
      <c r="N55" s="44">
        <f>VLOOKUP('holiday summary'!B55,'July 02'!$B$7:$Q$135,16,FALSE)</f>
        <v>0</v>
      </c>
      <c r="O55" s="44">
        <f>VLOOKUP('holiday summary'!B55,'July 02'!$B$7:$R$135,17,FALSE)</f>
        <v>0</v>
      </c>
      <c r="P55" s="41">
        <f>VLOOKUP('holiday summary'!B55,'July 03'!$B$7:$Q$135,13,FALSE)</f>
        <v>0</v>
      </c>
      <c r="Q55" s="43">
        <f>VLOOKUP('holiday summary'!B55,'July 03'!$B$7:$Q$135,14,FALSE)</f>
        <v>0</v>
      </c>
      <c r="R55" s="42">
        <f>VLOOKUP('holiday summary'!B55,'July 03'!$B$7:$Q$135,15,FALSE)</f>
        <v>0</v>
      </c>
      <c r="S55" s="44">
        <f>VLOOKUP('holiday summary'!B55,'July 03'!$B$7:$Q$135,16,FALSE)</f>
        <v>0</v>
      </c>
      <c r="T55" s="44">
        <f>VLOOKUP('holiday summary'!B55,'July 03'!$B$7:$R$135,17,FALSE)</f>
        <v>0</v>
      </c>
      <c r="U55" s="41">
        <f>VLOOKUP('holiday summary'!B55,'July 04'!$B$7:$Q$135,13,FALSE)</f>
        <v>0</v>
      </c>
      <c r="V55" s="43">
        <f>VLOOKUP('holiday summary'!B55,'July 04'!$B$7:$Q$135,14,FALSE)</f>
        <v>0</v>
      </c>
      <c r="W55" s="42">
        <f>VLOOKUP('holiday summary'!B55,'July 04'!$B$7:$Q$135,15,FALSE)</f>
        <v>0</v>
      </c>
      <c r="X55" s="44">
        <f>VLOOKUP('holiday summary'!B55,'July 04'!$B$7:$Q$135,16,FALSE)</f>
        <v>1</v>
      </c>
      <c r="Y55" s="44">
        <f>VLOOKUP('holiday summary'!B55,'July 04'!$B$7:$R$135,17,FALSE)</f>
        <v>0</v>
      </c>
      <c r="Z55" s="41">
        <f>VLOOKUP('holiday summary'!B55,'July 05'!$B$7:$Q$135,13,FALSE)</f>
        <v>0</v>
      </c>
      <c r="AA55" s="43">
        <f>VLOOKUP('holiday summary'!B55,'July 05'!$B$7:$Q$135,14,FALSE)</f>
        <v>0</v>
      </c>
      <c r="AB55" s="42">
        <f>VLOOKUP('holiday summary'!B55,'July 05'!$B$7:$Q$135,15,FALSE)</f>
        <v>0</v>
      </c>
      <c r="AC55" s="44">
        <f>VLOOKUP('holiday summary'!B55,'July 05'!$B$7:$Q$135,16,FALSE)</f>
        <v>0</v>
      </c>
      <c r="AD55" s="44">
        <f>VLOOKUP('holiday summary'!B55,'July 05'!$B$7:$R$135,17,FALSE)</f>
        <v>0</v>
      </c>
      <c r="AE55" s="41">
        <f>VLOOKUP('holiday summary'!B55,'July 06'!$B$7:$Q$135,13,FALSE)</f>
        <v>0</v>
      </c>
      <c r="AF55" s="43">
        <f>VLOOKUP('holiday summary'!B55,'July 06'!$B$7:$Q$135,14,FALSE)</f>
        <v>0</v>
      </c>
      <c r="AG55" s="42">
        <f>VLOOKUP('holiday summary'!B55,'July 06'!$B$7:$Q$135,15,FALSE)</f>
        <v>0</v>
      </c>
      <c r="AH55" s="44">
        <f>VLOOKUP('holiday summary'!B55,'July 06'!$B$7:$Q$135,16,FALSE)</f>
        <v>0</v>
      </c>
      <c r="AI55" s="44">
        <f>VLOOKUP('holiday summary'!B55,'July 06'!$B$7:$R$135,17,FALSE)</f>
        <v>0</v>
      </c>
      <c r="AJ55" s="41">
        <f>VLOOKUP('holiday summary'!B55,'July 07'!$B$7:$Q$138,13,FALSE)</f>
        <v>0</v>
      </c>
      <c r="AK55" s="43">
        <f>VLOOKUP('holiday summary'!B55,'July 07'!$B$7:$Q$138,14,FALSE)</f>
        <v>0</v>
      </c>
      <c r="AL55" s="42">
        <f>VLOOKUP('holiday summary'!B55,'July 07'!$B$7:$Q$138,15,FALSE)</f>
        <v>0</v>
      </c>
      <c r="AM55" s="44">
        <f>VLOOKUP('holiday summary'!B55,'July 07'!$B$7:$Q$138,16,FALSE)</f>
        <v>0</v>
      </c>
      <c r="AN55" s="44">
        <f>VLOOKUP('holiday summary'!B55,'July 07'!$B$7:$R$138,17,FALSE)</f>
        <v>0</v>
      </c>
      <c r="AO55" s="63">
        <f t="shared" si="5"/>
        <v>0</v>
      </c>
      <c r="AP55" s="63">
        <f t="shared" si="6"/>
        <v>0</v>
      </c>
      <c r="AQ55" s="63">
        <f t="shared" si="7"/>
        <v>0</v>
      </c>
      <c r="AR55" s="63">
        <f t="shared" si="8"/>
        <v>1</v>
      </c>
      <c r="AS55" s="63">
        <f t="shared" si="4"/>
        <v>0</v>
      </c>
    </row>
    <row r="56" spans="1:45" x14ac:dyDescent="0.25">
      <c r="A56" s="1">
        <v>50</v>
      </c>
      <c r="B56" s="1">
        <v>187</v>
      </c>
      <c r="C56" s="18" t="s">
        <v>56</v>
      </c>
      <c r="D56" s="12" t="s">
        <v>107</v>
      </c>
      <c r="E56" s="10" t="s">
        <v>66</v>
      </c>
      <c r="F56" s="41">
        <f>VLOOKUP('holiday summary'!B56,'July 01'!$B$7:$Q$134,13,FALSE)</f>
        <v>0</v>
      </c>
      <c r="G56" s="43">
        <f>VLOOKUP('holiday summary'!B56,'July 01'!$B$7:$Q$134,14,FALSE)</f>
        <v>0</v>
      </c>
      <c r="H56" s="42">
        <f>VLOOKUP('holiday summary'!B56,'July 01'!$B$7:$Q$134,15,FALSE)</f>
        <v>0</v>
      </c>
      <c r="I56" s="44">
        <f>VLOOKUP('holiday summary'!B56,'July 01'!$B$7:$Q$134,16,FALSE)</f>
        <v>0</v>
      </c>
      <c r="J56" s="44">
        <f>VLOOKUP('holiday summary'!B56,'July 01'!$B$7:$R$134,17,FALSE)</f>
        <v>0</v>
      </c>
      <c r="K56" s="41">
        <f>VLOOKUP('holiday summary'!B56,'July 02'!$B$7:$Q$135,13,FALSE)</f>
        <v>0</v>
      </c>
      <c r="L56" s="43">
        <f>VLOOKUP('holiday summary'!B56,'July 02'!$B$7:$Q$135,14,FALSE)</f>
        <v>0</v>
      </c>
      <c r="M56" s="42">
        <f>VLOOKUP('holiday summary'!B56,'July 02'!$B$7:$Q$135,15,FALSE)</f>
        <v>0</v>
      </c>
      <c r="N56" s="44">
        <f>VLOOKUP('holiday summary'!B56,'July 02'!$B$7:$Q$135,16,FALSE)</f>
        <v>1</v>
      </c>
      <c r="O56" s="44">
        <f>VLOOKUP('holiday summary'!B56,'July 02'!$B$7:$R$135,17,FALSE)</f>
        <v>0</v>
      </c>
      <c r="P56" s="41">
        <f>VLOOKUP('holiday summary'!B56,'July 03'!$B$7:$Q$135,13,FALSE)</f>
        <v>0</v>
      </c>
      <c r="Q56" s="43">
        <f>VLOOKUP('holiday summary'!B56,'July 03'!$B$7:$Q$135,14,FALSE)</f>
        <v>0</v>
      </c>
      <c r="R56" s="42">
        <f>VLOOKUP('holiday summary'!B56,'July 03'!$B$7:$Q$135,15,FALSE)</f>
        <v>0</v>
      </c>
      <c r="S56" s="44">
        <f>VLOOKUP('holiday summary'!B56,'July 03'!$B$7:$Q$135,16,FALSE)</f>
        <v>0</v>
      </c>
      <c r="T56" s="44">
        <f>VLOOKUP('holiday summary'!B56,'July 03'!$B$7:$R$135,17,FALSE)</f>
        <v>0</v>
      </c>
      <c r="U56" s="41">
        <f>VLOOKUP('holiday summary'!B56,'July 04'!$B$7:$Q$135,13,FALSE)</f>
        <v>0</v>
      </c>
      <c r="V56" s="43">
        <f>VLOOKUP('holiday summary'!B56,'July 04'!$B$7:$Q$135,14,FALSE)</f>
        <v>0</v>
      </c>
      <c r="W56" s="42">
        <f>VLOOKUP('holiday summary'!B56,'July 04'!$B$7:$Q$135,15,FALSE)</f>
        <v>0</v>
      </c>
      <c r="X56" s="44">
        <f>VLOOKUP('holiday summary'!B56,'July 04'!$B$7:$Q$135,16,FALSE)</f>
        <v>0</v>
      </c>
      <c r="Y56" s="44">
        <f>VLOOKUP('holiday summary'!B56,'July 04'!$B$7:$R$135,17,FALSE)</f>
        <v>0</v>
      </c>
      <c r="Z56" s="41">
        <f>VLOOKUP('holiday summary'!B56,'July 05'!$B$7:$Q$135,13,FALSE)</f>
        <v>0</v>
      </c>
      <c r="AA56" s="43">
        <f>VLOOKUP('holiday summary'!B56,'July 05'!$B$7:$Q$135,14,FALSE)</f>
        <v>0</v>
      </c>
      <c r="AB56" s="42">
        <f>VLOOKUP('holiday summary'!B56,'July 05'!$B$7:$Q$135,15,FALSE)</f>
        <v>0</v>
      </c>
      <c r="AC56" s="44">
        <f>VLOOKUP('holiday summary'!B56,'July 05'!$B$7:$Q$135,16,FALSE)</f>
        <v>0</v>
      </c>
      <c r="AD56" s="44">
        <f>VLOOKUP('holiday summary'!B56,'July 05'!$B$7:$R$135,17,FALSE)</f>
        <v>0</v>
      </c>
      <c r="AE56" s="41">
        <f>VLOOKUP('holiday summary'!B56,'July 06'!$B$7:$Q$135,13,FALSE)</f>
        <v>0</v>
      </c>
      <c r="AF56" s="43">
        <f>VLOOKUP('holiday summary'!B56,'July 06'!$B$7:$Q$135,14,FALSE)</f>
        <v>0</v>
      </c>
      <c r="AG56" s="42">
        <f>VLOOKUP('holiday summary'!B56,'July 06'!$B$7:$Q$135,15,FALSE)</f>
        <v>0</v>
      </c>
      <c r="AH56" s="44">
        <f>VLOOKUP('holiday summary'!B56,'July 06'!$B$7:$Q$135,16,FALSE)</f>
        <v>0</v>
      </c>
      <c r="AI56" s="44">
        <f>VLOOKUP('holiday summary'!B56,'July 06'!$B$7:$R$135,17,FALSE)</f>
        <v>0</v>
      </c>
      <c r="AJ56" s="41">
        <f>VLOOKUP('holiday summary'!B56,'July 07'!$B$7:$Q$138,13,FALSE)</f>
        <v>0</v>
      </c>
      <c r="AK56" s="43">
        <f>VLOOKUP('holiday summary'!B56,'July 07'!$B$7:$Q$138,14,FALSE)</f>
        <v>0</v>
      </c>
      <c r="AL56" s="42">
        <f>VLOOKUP('holiday summary'!B56,'July 07'!$B$7:$Q$138,15,FALSE)</f>
        <v>0</v>
      </c>
      <c r="AM56" s="44">
        <f>VLOOKUP('holiday summary'!B56,'July 07'!$B$7:$Q$138,16,FALSE)</f>
        <v>0</v>
      </c>
      <c r="AN56" s="44">
        <f>VLOOKUP('holiday summary'!B56,'July 07'!$B$7:$R$138,17,FALSE)</f>
        <v>0</v>
      </c>
      <c r="AO56" s="63">
        <f t="shared" si="5"/>
        <v>0</v>
      </c>
      <c r="AP56" s="63">
        <f t="shared" si="6"/>
        <v>0</v>
      </c>
      <c r="AQ56" s="63">
        <f t="shared" si="7"/>
        <v>0</v>
      </c>
      <c r="AR56" s="63">
        <f t="shared" si="8"/>
        <v>1</v>
      </c>
      <c r="AS56" s="63">
        <f t="shared" si="4"/>
        <v>0</v>
      </c>
    </row>
    <row r="57" spans="1:45" x14ac:dyDescent="0.25">
      <c r="A57" s="1">
        <v>51</v>
      </c>
      <c r="B57" s="1">
        <v>188</v>
      </c>
      <c r="C57" s="18" t="s">
        <v>57</v>
      </c>
      <c r="D57" s="12" t="s">
        <v>107</v>
      </c>
      <c r="E57" s="10" t="s">
        <v>66</v>
      </c>
      <c r="F57" s="41">
        <f>VLOOKUP('holiday summary'!B57,'July 01'!$B$7:$Q$134,13,FALSE)</f>
        <v>0</v>
      </c>
      <c r="G57" s="43">
        <f>VLOOKUP('holiday summary'!B57,'July 01'!$B$7:$Q$134,14,FALSE)</f>
        <v>1</v>
      </c>
      <c r="H57" s="42">
        <f>VLOOKUP('holiday summary'!B57,'July 01'!$B$7:$Q$134,15,FALSE)</f>
        <v>0</v>
      </c>
      <c r="I57" s="44">
        <f>VLOOKUP('holiday summary'!B57,'July 01'!$B$7:$Q$134,16,FALSE)</f>
        <v>0</v>
      </c>
      <c r="J57" s="44">
        <f>VLOOKUP('holiday summary'!B57,'July 01'!$B$7:$R$134,17,FALSE)</f>
        <v>0</v>
      </c>
      <c r="K57" s="41">
        <f>VLOOKUP('holiday summary'!B57,'July 02'!$B$7:$Q$135,13,FALSE)</f>
        <v>0</v>
      </c>
      <c r="L57" s="43">
        <f>VLOOKUP('holiday summary'!B57,'July 02'!$B$7:$Q$135,14,FALSE)</f>
        <v>1</v>
      </c>
      <c r="M57" s="42">
        <f>VLOOKUP('holiday summary'!B57,'July 02'!$B$7:$Q$135,15,FALSE)</f>
        <v>0</v>
      </c>
      <c r="N57" s="44">
        <f>VLOOKUP('holiday summary'!B57,'July 02'!$B$7:$Q$135,16,FALSE)</f>
        <v>0</v>
      </c>
      <c r="O57" s="44">
        <f>VLOOKUP('holiday summary'!B57,'July 02'!$B$7:$R$135,17,FALSE)</f>
        <v>0</v>
      </c>
      <c r="P57" s="41">
        <f>VLOOKUP('holiday summary'!B57,'July 03'!$B$7:$Q$135,13,FALSE)</f>
        <v>0</v>
      </c>
      <c r="Q57" s="43">
        <f>VLOOKUP('holiday summary'!B57,'July 03'!$B$7:$Q$135,14,FALSE)</f>
        <v>1</v>
      </c>
      <c r="R57" s="42">
        <f>VLOOKUP('holiday summary'!B57,'July 03'!$B$7:$Q$135,15,FALSE)</f>
        <v>0</v>
      </c>
      <c r="S57" s="44">
        <f>VLOOKUP('holiday summary'!B57,'July 03'!$B$7:$Q$135,16,FALSE)</f>
        <v>0</v>
      </c>
      <c r="T57" s="44">
        <f>VLOOKUP('holiday summary'!B57,'July 03'!$B$7:$R$135,17,FALSE)</f>
        <v>0</v>
      </c>
      <c r="U57" s="41">
        <f>VLOOKUP('holiday summary'!B57,'July 04'!$B$7:$Q$135,13,FALSE)</f>
        <v>0</v>
      </c>
      <c r="V57" s="43">
        <f>VLOOKUP('holiday summary'!B57,'July 04'!$B$7:$Q$135,14,FALSE)</f>
        <v>0</v>
      </c>
      <c r="W57" s="42">
        <f>VLOOKUP('holiday summary'!B57,'July 04'!$B$7:$Q$135,15,FALSE)</f>
        <v>0</v>
      </c>
      <c r="X57" s="44">
        <f>VLOOKUP('holiday summary'!B57,'July 04'!$B$7:$Q$135,16,FALSE)</f>
        <v>0</v>
      </c>
      <c r="Y57" s="44">
        <f>VLOOKUP('holiday summary'!B57,'July 04'!$B$7:$R$135,17,FALSE)</f>
        <v>0</v>
      </c>
      <c r="Z57" s="41">
        <f>VLOOKUP('holiday summary'!B57,'July 05'!$B$7:$Q$135,13,FALSE)</f>
        <v>0</v>
      </c>
      <c r="AA57" s="43">
        <f>VLOOKUP('holiday summary'!B57,'July 05'!$B$7:$Q$135,14,FALSE)</f>
        <v>0</v>
      </c>
      <c r="AB57" s="42">
        <f>VLOOKUP('holiday summary'!B57,'July 05'!$B$7:$Q$135,15,FALSE)</f>
        <v>0</v>
      </c>
      <c r="AC57" s="44">
        <f>VLOOKUP('holiday summary'!B57,'July 05'!$B$7:$Q$135,16,FALSE)</f>
        <v>0</v>
      </c>
      <c r="AD57" s="44">
        <f>VLOOKUP('holiday summary'!B57,'July 05'!$B$7:$R$135,17,FALSE)</f>
        <v>0</v>
      </c>
      <c r="AE57" s="41">
        <f>VLOOKUP('holiday summary'!B57,'July 06'!$B$7:$Q$135,13,FALSE)</f>
        <v>0</v>
      </c>
      <c r="AF57" s="43">
        <f>VLOOKUP('holiday summary'!B57,'July 06'!$B$7:$Q$135,14,FALSE)</f>
        <v>0</v>
      </c>
      <c r="AG57" s="42">
        <f>VLOOKUP('holiday summary'!B57,'July 06'!$B$7:$Q$135,15,FALSE)</f>
        <v>0</v>
      </c>
      <c r="AH57" s="44">
        <f>VLOOKUP('holiday summary'!B57,'July 06'!$B$7:$Q$135,16,FALSE)</f>
        <v>0</v>
      </c>
      <c r="AI57" s="44">
        <f>VLOOKUP('holiday summary'!B57,'July 06'!$B$7:$R$135,17,FALSE)</f>
        <v>0</v>
      </c>
      <c r="AJ57" s="41">
        <f>VLOOKUP('holiday summary'!B57,'July 07'!$B$7:$Q$138,13,FALSE)</f>
        <v>0</v>
      </c>
      <c r="AK57" s="43">
        <f>VLOOKUP('holiday summary'!B57,'July 07'!$B$7:$Q$138,14,FALSE)</f>
        <v>0</v>
      </c>
      <c r="AL57" s="42">
        <f>VLOOKUP('holiday summary'!B57,'July 07'!$B$7:$Q$138,15,FALSE)</f>
        <v>0</v>
      </c>
      <c r="AM57" s="44">
        <f>VLOOKUP('holiday summary'!B57,'July 07'!$B$7:$Q$138,16,FALSE)</f>
        <v>0</v>
      </c>
      <c r="AN57" s="44">
        <f>VLOOKUP('holiday summary'!B57,'July 07'!$B$7:$R$138,17,FALSE)</f>
        <v>0</v>
      </c>
      <c r="AO57" s="63">
        <f t="shared" ref="AO57:AO58" si="14">F57+K57+P57+U57+Z57+AE57+AJ57</f>
        <v>0</v>
      </c>
      <c r="AP57" s="63">
        <f t="shared" ref="AP57:AP58" si="15">G57+L57+Q57+V57+AA57+AF57+AK57</f>
        <v>3</v>
      </c>
      <c r="AQ57" s="63">
        <f t="shared" ref="AQ57:AQ58" si="16">H57+M57+R57+W57+AB57+AG57+AL57</f>
        <v>0</v>
      </c>
      <c r="AR57" s="63">
        <f t="shared" ref="AR57:AR58" si="17">I57+N57+S57+X57+AC57+AH57+AM57</f>
        <v>0</v>
      </c>
      <c r="AS57" s="63">
        <f t="shared" ref="AS57:AS58" si="18">J57+O57+T57+Y57+AD57+AI57+AN57</f>
        <v>0</v>
      </c>
    </row>
    <row r="58" spans="1:45" x14ac:dyDescent="0.25">
      <c r="A58" s="1">
        <v>52</v>
      </c>
      <c r="B58" s="1">
        <v>129</v>
      </c>
      <c r="C58" s="18" t="s">
        <v>145</v>
      </c>
      <c r="D58" s="12" t="s">
        <v>107</v>
      </c>
      <c r="E58" s="10" t="s">
        <v>66</v>
      </c>
      <c r="F58" s="41">
        <f>VLOOKUP('holiday summary'!B58,'July 01'!$B$7:$Q$134,13,FALSE)</f>
        <v>0</v>
      </c>
      <c r="G58" s="43">
        <f>VLOOKUP('holiday summary'!B58,'July 01'!$B$7:$Q$134,14,FALSE)</f>
        <v>0</v>
      </c>
      <c r="H58" s="42">
        <f>VLOOKUP('holiday summary'!B58,'July 01'!$B$7:$Q$134,15,FALSE)</f>
        <v>0</v>
      </c>
      <c r="I58" s="44">
        <f>VLOOKUP('holiday summary'!B58,'July 01'!$B$7:$Q$134,16,FALSE)</f>
        <v>1</v>
      </c>
      <c r="J58" s="44">
        <f>VLOOKUP('holiday summary'!B58,'July 01'!$B$7:$R$134,17,FALSE)</f>
        <v>0</v>
      </c>
      <c r="K58" s="41">
        <f>VLOOKUP('holiday summary'!B58,'July 02'!$B$7:$Q$135,13,FALSE)</f>
        <v>0</v>
      </c>
      <c r="L58" s="43">
        <f>VLOOKUP('holiday summary'!B58,'July 02'!$B$7:$Q$135,14,FALSE)</f>
        <v>0</v>
      </c>
      <c r="M58" s="42">
        <f>VLOOKUP('holiday summary'!B58,'July 02'!$B$7:$Q$135,15,FALSE)</f>
        <v>0</v>
      </c>
      <c r="N58" s="44">
        <f>VLOOKUP('holiday summary'!B58,'July 02'!$B$7:$Q$135,16,FALSE)</f>
        <v>0</v>
      </c>
      <c r="O58" s="44">
        <f>VLOOKUP('holiday summary'!B58,'July 02'!$B$7:$R$135,17,FALSE)</f>
        <v>0</v>
      </c>
      <c r="P58" s="41">
        <f>VLOOKUP('holiday summary'!B58,'July 03'!$B$7:$Q$135,13,FALSE)</f>
        <v>0</v>
      </c>
      <c r="Q58" s="43">
        <f>VLOOKUP('holiday summary'!B58,'July 03'!$B$7:$Q$135,14,FALSE)</f>
        <v>0</v>
      </c>
      <c r="R58" s="42">
        <f>VLOOKUP('holiday summary'!B58,'July 03'!$B$7:$Q$135,15,FALSE)</f>
        <v>0</v>
      </c>
      <c r="S58" s="44">
        <f>VLOOKUP('holiday summary'!B58,'July 03'!$B$7:$Q$135,16,FALSE)</f>
        <v>0</v>
      </c>
      <c r="T58" s="44">
        <f>VLOOKUP('holiday summary'!B58,'July 03'!$B$7:$R$135,17,FALSE)</f>
        <v>0</v>
      </c>
      <c r="U58" s="41">
        <f>VLOOKUP('holiday summary'!B58,'July 04'!$B$7:$Q$135,13,FALSE)</f>
        <v>0</v>
      </c>
      <c r="V58" s="43">
        <f>VLOOKUP('holiday summary'!B58,'July 04'!$B$7:$Q$135,14,FALSE)</f>
        <v>0</v>
      </c>
      <c r="W58" s="42">
        <f>VLOOKUP('holiday summary'!B58,'July 04'!$B$7:$Q$135,15,FALSE)</f>
        <v>0</v>
      </c>
      <c r="X58" s="44">
        <f>VLOOKUP('holiday summary'!B58,'July 04'!$B$7:$Q$135,16,FALSE)</f>
        <v>0</v>
      </c>
      <c r="Y58" s="44">
        <f>VLOOKUP('holiday summary'!B58,'July 04'!$B$7:$R$135,17,FALSE)</f>
        <v>0</v>
      </c>
      <c r="Z58" s="41">
        <f>VLOOKUP('holiday summary'!B58,'July 05'!$B$7:$Q$135,13,FALSE)</f>
        <v>0</v>
      </c>
      <c r="AA58" s="43">
        <f>VLOOKUP('holiday summary'!B58,'July 05'!$B$7:$Q$135,14,FALSE)</f>
        <v>0</v>
      </c>
      <c r="AB58" s="42">
        <f>VLOOKUP('holiday summary'!B58,'July 05'!$B$7:$Q$135,15,FALSE)</f>
        <v>0</v>
      </c>
      <c r="AC58" s="44">
        <f>VLOOKUP('holiday summary'!B58,'July 05'!$B$7:$Q$135,16,FALSE)</f>
        <v>0</v>
      </c>
      <c r="AD58" s="44">
        <f>VLOOKUP('holiday summary'!B58,'July 05'!$B$7:$R$135,17,FALSE)</f>
        <v>0</v>
      </c>
      <c r="AE58" s="41">
        <f>VLOOKUP('holiday summary'!B58,'July 06'!$B$7:$Q$135,13,FALSE)</f>
        <v>0</v>
      </c>
      <c r="AF58" s="43">
        <f>VLOOKUP('holiday summary'!B58,'July 06'!$B$7:$Q$135,14,FALSE)</f>
        <v>0</v>
      </c>
      <c r="AG58" s="42">
        <f>VLOOKUP('holiday summary'!B58,'July 06'!$B$7:$Q$135,15,FALSE)</f>
        <v>0</v>
      </c>
      <c r="AH58" s="44">
        <f>VLOOKUP('holiday summary'!B58,'July 06'!$B$7:$Q$135,16,FALSE)</f>
        <v>0</v>
      </c>
      <c r="AI58" s="44">
        <f>VLOOKUP('holiday summary'!B58,'July 06'!$B$7:$R$135,17,FALSE)</f>
        <v>0</v>
      </c>
      <c r="AJ58" s="41">
        <f>VLOOKUP('holiday summary'!B58,'July 07'!$B$7:$Q$138,13,FALSE)</f>
        <v>0</v>
      </c>
      <c r="AK58" s="43">
        <f>VLOOKUP('holiday summary'!B58,'July 07'!$B$7:$Q$138,14,FALSE)</f>
        <v>0</v>
      </c>
      <c r="AL58" s="42">
        <f>VLOOKUP('holiday summary'!B58,'July 07'!$B$7:$Q$138,15,FALSE)</f>
        <v>0</v>
      </c>
      <c r="AM58" s="44">
        <f>VLOOKUP('holiday summary'!B58,'July 07'!$B$7:$Q$138,16,FALSE)</f>
        <v>0</v>
      </c>
      <c r="AN58" s="44">
        <f>VLOOKUP('holiday summary'!B58,'July 07'!$B$7:$R$138,17,FALSE)</f>
        <v>0</v>
      </c>
      <c r="AO58" s="63">
        <f t="shared" si="14"/>
        <v>0</v>
      </c>
      <c r="AP58" s="63">
        <f t="shared" si="15"/>
        <v>0</v>
      </c>
      <c r="AQ58" s="63">
        <f t="shared" si="16"/>
        <v>0</v>
      </c>
      <c r="AR58" s="63">
        <f t="shared" si="17"/>
        <v>1</v>
      </c>
      <c r="AS58" s="63">
        <f t="shared" si="18"/>
        <v>0</v>
      </c>
    </row>
    <row r="59" spans="1:45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41">
        <f>VLOOKUP('holiday summary'!B59,'July 01'!$B$7:$Q$134,13,FALSE)</f>
        <v>0</v>
      </c>
      <c r="G59" s="43">
        <f>VLOOKUP('holiday summary'!B59,'July 01'!$B$7:$Q$134,14,FALSE)</f>
        <v>0</v>
      </c>
      <c r="H59" s="42">
        <f>VLOOKUP('holiday summary'!B59,'July 01'!$B$7:$Q$134,15,FALSE)</f>
        <v>0</v>
      </c>
      <c r="I59" s="44">
        <f>VLOOKUP('holiday summary'!B59,'July 01'!$B$7:$Q$134,16,FALSE)</f>
        <v>0</v>
      </c>
      <c r="J59" s="44">
        <f>VLOOKUP('holiday summary'!B59,'July 01'!$B$7:$R$134,17,FALSE)</f>
        <v>0</v>
      </c>
      <c r="K59" s="41">
        <f>VLOOKUP('holiday summary'!B59,'July 02'!$B$7:$Q$135,13,FALSE)</f>
        <v>0</v>
      </c>
      <c r="L59" s="43">
        <f>VLOOKUP('holiday summary'!B59,'July 02'!$B$7:$Q$135,14,FALSE)</f>
        <v>0</v>
      </c>
      <c r="M59" s="42">
        <f>VLOOKUP('holiday summary'!B59,'July 02'!$B$7:$Q$135,15,FALSE)</f>
        <v>0</v>
      </c>
      <c r="N59" s="44">
        <f>VLOOKUP('holiday summary'!B59,'July 02'!$B$7:$Q$135,16,FALSE)</f>
        <v>0</v>
      </c>
      <c r="O59" s="44">
        <f>VLOOKUP('holiday summary'!B59,'July 02'!$B$7:$R$135,17,FALSE)</f>
        <v>0</v>
      </c>
      <c r="P59" s="41">
        <f>VLOOKUP('holiday summary'!B59,'July 03'!$B$7:$Q$135,13,FALSE)</f>
        <v>0</v>
      </c>
      <c r="Q59" s="43">
        <f>VLOOKUP('holiday summary'!B59,'July 03'!$B$7:$Q$135,14,FALSE)</f>
        <v>0</v>
      </c>
      <c r="R59" s="42">
        <f>VLOOKUP('holiday summary'!B59,'July 03'!$B$7:$Q$135,15,FALSE)</f>
        <v>0</v>
      </c>
      <c r="S59" s="44">
        <f>VLOOKUP('holiday summary'!B59,'July 03'!$B$7:$Q$135,16,FALSE)</f>
        <v>0</v>
      </c>
      <c r="T59" s="44">
        <f>VLOOKUP('holiday summary'!B59,'July 03'!$B$7:$R$135,17,FALSE)</f>
        <v>0</v>
      </c>
      <c r="U59" s="41">
        <f>VLOOKUP('holiday summary'!B59,'July 04'!$B$7:$Q$135,13,FALSE)</f>
        <v>0</v>
      </c>
      <c r="V59" s="43">
        <f>VLOOKUP('holiday summary'!B59,'July 04'!$B$7:$Q$135,14,FALSE)</f>
        <v>0</v>
      </c>
      <c r="W59" s="42">
        <f>VLOOKUP('holiday summary'!B59,'July 04'!$B$7:$Q$135,15,FALSE)</f>
        <v>0</v>
      </c>
      <c r="X59" s="44">
        <f>VLOOKUP('holiday summary'!B59,'July 04'!$B$7:$Q$135,16,FALSE)</f>
        <v>0</v>
      </c>
      <c r="Y59" s="44">
        <f>VLOOKUP('holiday summary'!B59,'July 04'!$B$7:$R$135,17,FALSE)</f>
        <v>0</v>
      </c>
      <c r="Z59" s="41">
        <f>VLOOKUP('holiday summary'!B59,'July 05'!$B$7:$Q$135,13,FALSE)</f>
        <v>0</v>
      </c>
      <c r="AA59" s="43">
        <f>VLOOKUP('holiday summary'!B59,'July 05'!$B$7:$Q$135,14,FALSE)</f>
        <v>0</v>
      </c>
      <c r="AB59" s="42">
        <f>VLOOKUP('holiday summary'!B59,'July 05'!$B$7:$Q$135,15,FALSE)</f>
        <v>0</v>
      </c>
      <c r="AC59" s="44">
        <f>VLOOKUP('holiday summary'!B59,'July 05'!$B$7:$Q$135,16,FALSE)</f>
        <v>0</v>
      </c>
      <c r="AD59" s="44">
        <f>VLOOKUP('holiday summary'!B59,'July 05'!$B$7:$R$135,17,FALSE)</f>
        <v>0</v>
      </c>
      <c r="AE59" s="41">
        <f>VLOOKUP('holiday summary'!B59,'July 06'!$B$7:$Q$135,13,FALSE)</f>
        <v>0</v>
      </c>
      <c r="AF59" s="43">
        <f>VLOOKUP('holiday summary'!B59,'July 06'!$B$7:$Q$135,14,FALSE)</f>
        <v>0</v>
      </c>
      <c r="AG59" s="42">
        <f>VLOOKUP('holiday summary'!B59,'July 06'!$B$7:$Q$135,15,FALSE)</f>
        <v>0</v>
      </c>
      <c r="AH59" s="44">
        <f>VLOOKUP('holiday summary'!B59,'July 06'!$B$7:$Q$135,16,FALSE)</f>
        <v>0</v>
      </c>
      <c r="AI59" s="44">
        <f>VLOOKUP('holiday summary'!B59,'July 06'!$B$7:$R$135,17,FALSE)</f>
        <v>0</v>
      </c>
      <c r="AJ59" s="41">
        <f>VLOOKUP('holiday summary'!B59,'July 07'!$B$7:$Q$138,13,FALSE)</f>
        <v>0</v>
      </c>
      <c r="AK59" s="43">
        <f>VLOOKUP('holiday summary'!B59,'July 07'!$B$7:$Q$138,14,FALSE)</f>
        <v>0</v>
      </c>
      <c r="AL59" s="42">
        <f>VLOOKUP('holiday summary'!B59,'July 07'!$B$7:$Q$138,15,FALSE)</f>
        <v>0</v>
      </c>
      <c r="AM59" s="44">
        <f>VLOOKUP('holiday summary'!B59,'July 07'!$B$7:$Q$138,16,FALSE)</f>
        <v>0</v>
      </c>
      <c r="AN59" s="44">
        <f>VLOOKUP('holiday summary'!B59,'July 07'!$B$7:$R$138,17,FALSE)</f>
        <v>0</v>
      </c>
      <c r="AO59" s="63">
        <f t="shared" si="5"/>
        <v>0</v>
      </c>
      <c r="AP59" s="63">
        <f t="shared" si="6"/>
        <v>0</v>
      </c>
      <c r="AQ59" s="63">
        <f t="shared" si="7"/>
        <v>0</v>
      </c>
      <c r="AR59" s="63">
        <f t="shared" si="8"/>
        <v>0</v>
      </c>
      <c r="AS59" s="63">
        <f t="shared" si="4"/>
        <v>0</v>
      </c>
    </row>
    <row r="60" spans="1:45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41">
        <f>VLOOKUP('holiday summary'!B60,'July 01'!$B$7:$Q$134,13,FALSE)</f>
        <v>0</v>
      </c>
      <c r="G60" s="43">
        <f>VLOOKUP('holiday summary'!B60,'July 01'!$B$7:$Q$134,14,FALSE)</f>
        <v>0</v>
      </c>
      <c r="H60" s="42">
        <f>VLOOKUP('holiday summary'!B60,'July 01'!$B$7:$Q$134,15,FALSE)</f>
        <v>0</v>
      </c>
      <c r="I60" s="44">
        <f>VLOOKUP('holiday summary'!B60,'July 01'!$B$7:$Q$134,16,FALSE)</f>
        <v>0</v>
      </c>
      <c r="J60" s="44">
        <f>VLOOKUP('holiday summary'!B60,'July 01'!$B$7:$R$134,17,FALSE)</f>
        <v>0</v>
      </c>
      <c r="K60" s="41">
        <f>VLOOKUP('holiday summary'!B60,'July 02'!$B$7:$Q$135,13,FALSE)</f>
        <v>0</v>
      </c>
      <c r="L60" s="43">
        <f>VLOOKUP('holiday summary'!B60,'July 02'!$B$7:$Q$135,14,FALSE)</f>
        <v>0</v>
      </c>
      <c r="M60" s="42">
        <f>VLOOKUP('holiday summary'!B60,'July 02'!$B$7:$Q$135,15,FALSE)</f>
        <v>0</v>
      </c>
      <c r="N60" s="44">
        <f>VLOOKUP('holiday summary'!B60,'July 02'!$B$7:$Q$135,16,FALSE)</f>
        <v>0</v>
      </c>
      <c r="O60" s="44">
        <f>VLOOKUP('holiday summary'!B60,'July 02'!$B$7:$R$135,17,FALSE)</f>
        <v>0</v>
      </c>
      <c r="P60" s="41">
        <f>VLOOKUP('holiday summary'!B60,'July 03'!$B$7:$Q$135,13,FALSE)</f>
        <v>0</v>
      </c>
      <c r="Q60" s="43">
        <f>VLOOKUP('holiday summary'!B60,'July 03'!$B$7:$Q$135,14,FALSE)</f>
        <v>0</v>
      </c>
      <c r="R60" s="42">
        <f>VLOOKUP('holiday summary'!B60,'July 03'!$B$7:$Q$135,15,FALSE)</f>
        <v>0</v>
      </c>
      <c r="S60" s="44">
        <f>VLOOKUP('holiday summary'!B60,'July 03'!$B$7:$Q$135,16,FALSE)</f>
        <v>0</v>
      </c>
      <c r="T60" s="44">
        <f>VLOOKUP('holiday summary'!B60,'July 03'!$B$7:$R$135,17,FALSE)</f>
        <v>0</v>
      </c>
      <c r="U60" s="41">
        <f>VLOOKUP('holiday summary'!B60,'July 04'!$B$7:$Q$135,13,FALSE)</f>
        <v>0</v>
      </c>
      <c r="V60" s="43">
        <f>VLOOKUP('holiday summary'!B60,'July 04'!$B$7:$Q$135,14,FALSE)</f>
        <v>0</v>
      </c>
      <c r="W60" s="42">
        <f>VLOOKUP('holiday summary'!B60,'July 04'!$B$7:$Q$135,15,FALSE)</f>
        <v>0</v>
      </c>
      <c r="X60" s="44">
        <f>VLOOKUP('holiday summary'!B60,'July 04'!$B$7:$Q$135,16,FALSE)</f>
        <v>0</v>
      </c>
      <c r="Y60" s="44">
        <f>VLOOKUP('holiday summary'!B60,'July 04'!$B$7:$R$135,17,FALSE)</f>
        <v>0</v>
      </c>
      <c r="Z60" s="41">
        <f>VLOOKUP('holiday summary'!B60,'July 05'!$B$7:$Q$135,13,FALSE)</f>
        <v>0</v>
      </c>
      <c r="AA60" s="43">
        <f>VLOOKUP('holiday summary'!B60,'July 05'!$B$7:$Q$135,14,FALSE)</f>
        <v>0</v>
      </c>
      <c r="AB60" s="42">
        <f>VLOOKUP('holiday summary'!B60,'July 05'!$B$7:$Q$135,15,FALSE)</f>
        <v>0</v>
      </c>
      <c r="AC60" s="44">
        <f>VLOOKUP('holiday summary'!B60,'July 05'!$B$7:$Q$135,16,FALSE)</f>
        <v>0</v>
      </c>
      <c r="AD60" s="44">
        <f>VLOOKUP('holiday summary'!B60,'July 05'!$B$7:$R$135,17,FALSE)</f>
        <v>0</v>
      </c>
      <c r="AE60" s="41">
        <f>VLOOKUP('holiday summary'!B60,'July 06'!$B$7:$Q$135,13,FALSE)</f>
        <v>0</v>
      </c>
      <c r="AF60" s="43">
        <f>VLOOKUP('holiday summary'!B60,'July 06'!$B$7:$Q$135,14,FALSE)</f>
        <v>0</v>
      </c>
      <c r="AG60" s="42">
        <f>VLOOKUP('holiday summary'!B60,'July 06'!$B$7:$Q$135,15,FALSE)</f>
        <v>0</v>
      </c>
      <c r="AH60" s="44">
        <f>VLOOKUP('holiday summary'!B60,'July 06'!$B$7:$Q$135,16,FALSE)</f>
        <v>0</v>
      </c>
      <c r="AI60" s="44">
        <f>VLOOKUP('holiday summary'!B60,'July 06'!$B$7:$R$135,17,FALSE)</f>
        <v>0</v>
      </c>
      <c r="AJ60" s="41">
        <f>VLOOKUP('holiday summary'!B60,'July 07'!$B$7:$Q$138,13,FALSE)</f>
        <v>0</v>
      </c>
      <c r="AK60" s="43">
        <f>VLOOKUP('holiday summary'!B60,'July 07'!$B$7:$Q$138,14,FALSE)</f>
        <v>0</v>
      </c>
      <c r="AL60" s="42">
        <f>VLOOKUP('holiday summary'!B60,'July 07'!$B$7:$Q$138,15,FALSE)</f>
        <v>0</v>
      </c>
      <c r="AM60" s="44">
        <f>VLOOKUP('holiday summary'!B60,'July 07'!$B$7:$Q$138,16,FALSE)</f>
        <v>0</v>
      </c>
      <c r="AN60" s="44">
        <f>VLOOKUP('holiday summary'!B60,'July 07'!$B$7:$R$138,17,FALSE)</f>
        <v>0</v>
      </c>
      <c r="AO60" s="63">
        <f t="shared" si="5"/>
        <v>0</v>
      </c>
      <c r="AP60" s="63">
        <f t="shared" si="6"/>
        <v>0</v>
      </c>
      <c r="AQ60" s="63">
        <f t="shared" si="7"/>
        <v>0</v>
      </c>
      <c r="AR60" s="63">
        <f t="shared" si="8"/>
        <v>0</v>
      </c>
      <c r="AS60" s="63">
        <f t="shared" si="4"/>
        <v>0</v>
      </c>
    </row>
    <row r="61" spans="1:45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41">
        <f>VLOOKUP('holiday summary'!B61,'July 01'!$B$7:$Q$134,13,FALSE)</f>
        <v>0</v>
      </c>
      <c r="G61" s="43">
        <f>VLOOKUP('holiday summary'!B61,'July 01'!$B$7:$Q$134,14,FALSE)</f>
        <v>0</v>
      </c>
      <c r="H61" s="42">
        <f>VLOOKUP('holiday summary'!B61,'July 01'!$B$7:$Q$134,15,FALSE)</f>
        <v>0</v>
      </c>
      <c r="I61" s="44">
        <f>VLOOKUP('holiday summary'!B61,'July 01'!$B$7:$Q$134,16,FALSE)</f>
        <v>0</v>
      </c>
      <c r="J61" s="44">
        <f>VLOOKUP('holiday summary'!B61,'July 01'!$B$7:$R$134,17,FALSE)</f>
        <v>0</v>
      </c>
      <c r="K61" s="41">
        <f>VLOOKUP('holiday summary'!B61,'July 02'!$B$7:$Q$135,13,FALSE)</f>
        <v>0</v>
      </c>
      <c r="L61" s="43">
        <f>VLOOKUP('holiday summary'!B61,'July 02'!$B$7:$Q$135,14,FALSE)</f>
        <v>0</v>
      </c>
      <c r="M61" s="42">
        <f>VLOOKUP('holiday summary'!B61,'July 02'!$B$7:$Q$135,15,FALSE)</f>
        <v>0</v>
      </c>
      <c r="N61" s="44">
        <f>VLOOKUP('holiday summary'!B61,'July 02'!$B$7:$Q$135,16,FALSE)</f>
        <v>0</v>
      </c>
      <c r="O61" s="44">
        <f>VLOOKUP('holiday summary'!B61,'July 02'!$B$7:$R$135,17,FALSE)</f>
        <v>0</v>
      </c>
      <c r="P61" s="41">
        <f>VLOOKUP('holiday summary'!B61,'July 03'!$B$7:$Q$135,13,FALSE)</f>
        <v>0</v>
      </c>
      <c r="Q61" s="43">
        <f>VLOOKUP('holiday summary'!B61,'July 03'!$B$7:$Q$135,14,FALSE)</f>
        <v>0</v>
      </c>
      <c r="R61" s="42">
        <f>VLOOKUP('holiday summary'!B61,'July 03'!$B$7:$Q$135,15,FALSE)</f>
        <v>0</v>
      </c>
      <c r="S61" s="44">
        <f>VLOOKUP('holiday summary'!B61,'July 03'!$B$7:$Q$135,16,FALSE)</f>
        <v>0</v>
      </c>
      <c r="T61" s="44">
        <f>VLOOKUP('holiday summary'!B61,'July 03'!$B$7:$R$135,17,FALSE)</f>
        <v>0</v>
      </c>
      <c r="U61" s="41">
        <f>VLOOKUP('holiday summary'!B61,'July 04'!$B$7:$Q$135,13,FALSE)</f>
        <v>0</v>
      </c>
      <c r="V61" s="43">
        <f>VLOOKUP('holiday summary'!B61,'July 04'!$B$7:$Q$135,14,FALSE)</f>
        <v>0</v>
      </c>
      <c r="W61" s="42">
        <f>VLOOKUP('holiday summary'!B61,'July 04'!$B$7:$Q$135,15,FALSE)</f>
        <v>0</v>
      </c>
      <c r="X61" s="44">
        <f>VLOOKUP('holiday summary'!B61,'July 04'!$B$7:$Q$135,16,FALSE)</f>
        <v>0</v>
      </c>
      <c r="Y61" s="44">
        <f>VLOOKUP('holiday summary'!B61,'July 04'!$B$7:$R$135,17,FALSE)</f>
        <v>0</v>
      </c>
      <c r="Z61" s="41">
        <f>VLOOKUP('holiday summary'!B61,'July 05'!$B$7:$Q$135,13,FALSE)</f>
        <v>0</v>
      </c>
      <c r="AA61" s="43">
        <f>VLOOKUP('holiday summary'!B61,'July 05'!$B$7:$Q$135,14,FALSE)</f>
        <v>0</v>
      </c>
      <c r="AB61" s="42">
        <f>VLOOKUP('holiday summary'!B61,'July 05'!$B$7:$Q$135,15,FALSE)</f>
        <v>0</v>
      </c>
      <c r="AC61" s="44">
        <f>VLOOKUP('holiday summary'!B61,'July 05'!$B$7:$Q$135,16,FALSE)</f>
        <v>0</v>
      </c>
      <c r="AD61" s="44">
        <f>VLOOKUP('holiday summary'!B61,'July 05'!$B$7:$R$135,17,FALSE)</f>
        <v>0</v>
      </c>
      <c r="AE61" s="41">
        <f>VLOOKUP('holiday summary'!B61,'July 06'!$B$7:$Q$135,13,FALSE)</f>
        <v>0</v>
      </c>
      <c r="AF61" s="43">
        <f>VLOOKUP('holiday summary'!B61,'July 06'!$B$7:$Q$135,14,FALSE)</f>
        <v>0</v>
      </c>
      <c r="AG61" s="42">
        <f>VLOOKUP('holiday summary'!B61,'July 06'!$B$7:$Q$135,15,FALSE)</f>
        <v>0</v>
      </c>
      <c r="AH61" s="44">
        <f>VLOOKUP('holiday summary'!B61,'July 06'!$B$7:$Q$135,16,FALSE)</f>
        <v>0</v>
      </c>
      <c r="AI61" s="44">
        <f>VLOOKUP('holiday summary'!B61,'July 06'!$B$7:$R$135,17,FALSE)</f>
        <v>0</v>
      </c>
      <c r="AJ61" s="41">
        <f>VLOOKUP('holiday summary'!B61,'July 07'!$B$7:$Q$138,13,FALSE)</f>
        <v>0</v>
      </c>
      <c r="AK61" s="43">
        <f>VLOOKUP('holiday summary'!B61,'July 07'!$B$7:$Q$138,14,FALSE)</f>
        <v>0</v>
      </c>
      <c r="AL61" s="42">
        <f>VLOOKUP('holiday summary'!B61,'July 07'!$B$7:$Q$138,15,FALSE)</f>
        <v>0</v>
      </c>
      <c r="AM61" s="44">
        <f>VLOOKUP('holiday summary'!B61,'July 07'!$B$7:$Q$138,16,FALSE)</f>
        <v>0</v>
      </c>
      <c r="AN61" s="44">
        <f>VLOOKUP('holiday summary'!B61,'July 07'!$B$7:$R$138,17,FALSE)</f>
        <v>0</v>
      </c>
      <c r="AO61" s="63">
        <f t="shared" si="5"/>
        <v>0</v>
      </c>
      <c r="AP61" s="63">
        <f t="shared" si="6"/>
        <v>0</v>
      </c>
      <c r="AQ61" s="63">
        <f t="shared" si="7"/>
        <v>0</v>
      </c>
      <c r="AR61" s="63">
        <f t="shared" si="8"/>
        <v>0</v>
      </c>
      <c r="AS61" s="63">
        <f t="shared" si="4"/>
        <v>0</v>
      </c>
    </row>
    <row r="62" spans="1:45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41">
        <f>VLOOKUP('holiday summary'!B62,'July 01'!$B$7:$Q$134,13,FALSE)</f>
        <v>0</v>
      </c>
      <c r="G62" s="43">
        <f>VLOOKUP('holiday summary'!B62,'July 01'!$B$7:$Q$134,14,FALSE)</f>
        <v>0</v>
      </c>
      <c r="H62" s="42">
        <f>VLOOKUP('holiday summary'!B62,'July 01'!$B$7:$Q$134,15,FALSE)</f>
        <v>0</v>
      </c>
      <c r="I62" s="44">
        <f>VLOOKUP('holiday summary'!B62,'July 01'!$B$7:$Q$134,16,FALSE)</f>
        <v>0</v>
      </c>
      <c r="J62" s="44">
        <f>VLOOKUP('holiday summary'!B62,'July 01'!$B$7:$R$134,17,FALSE)</f>
        <v>0</v>
      </c>
      <c r="K62" s="41">
        <f>VLOOKUP('holiday summary'!B62,'July 02'!$B$7:$Q$135,13,FALSE)</f>
        <v>0</v>
      </c>
      <c r="L62" s="43">
        <f>VLOOKUP('holiday summary'!B62,'July 02'!$B$7:$Q$135,14,FALSE)</f>
        <v>0</v>
      </c>
      <c r="M62" s="42">
        <f>VLOOKUP('holiday summary'!B62,'July 02'!$B$7:$Q$135,15,FALSE)</f>
        <v>0</v>
      </c>
      <c r="N62" s="44">
        <f>VLOOKUP('holiday summary'!B62,'July 02'!$B$7:$Q$135,16,FALSE)</f>
        <v>0</v>
      </c>
      <c r="O62" s="44">
        <f>VLOOKUP('holiday summary'!B62,'July 02'!$B$7:$R$135,17,FALSE)</f>
        <v>0</v>
      </c>
      <c r="P62" s="41">
        <f>VLOOKUP('holiday summary'!B62,'July 03'!$B$7:$Q$135,13,FALSE)</f>
        <v>0</v>
      </c>
      <c r="Q62" s="43">
        <f>VLOOKUP('holiday summary'!B62,'July 03'!$B$7:$Q$135,14,FALSE)</f>
        <v>0</v>
      </c>
      <c r="R62" s="42">
        <f>VLOOKUP('holiday summary'!B62,'July 03'!$B$7:$Q$135,15,FALSE)</f>
        <v>0</v>
      </c>
      <c r="S62" s="44">
        <f>VLOOKUP('holiday summary'!B62,'July 03'!$B$7:$Q$135,16,FALSE)</f>
        <v>0</v>
      </c>
      <c r="T62" s="44">
        <f>VLOOKUP('holiday summary'!B62,'July 03'!$B$7:$R$135,17,FALSE)</f>
        <v>0</v>
      </c>
      <c r="U62" s="41">
        <f>VLOOKUP('holiday summary'!B62,'July 04'!$B$7:$Q$135,13,FALSE)</f>
        <v>0</v>
      </c>
      <c r="V62" s="43">
        <f>VLOOKUP('holiday summary'!B62,'July 04'!$B$7:$Q$135,14,FALSE)</f>
        <v>0</v>
      </c>
      <c r="W62" s="42">
        <f>VLOOKUP('holiday summary'!B62,'July 04'!$B$7:$Q$135,15,FALSE)</f>
        <v>0</v>
      </c>
      <c r="X62" s="44">
        <f>VLOOKUP('holiday summary'!B62,'July 04'!$B$7:$Q$135,16,FALSE)</f>
        <v>0</v>
      </c>
      <c r="Y62" s="44">
        <f>VLOOKUP('holiday summary'!B62,'July 04'!$B$7:$R$135,17,FALSE)</f>
        <v>0</v>
      </c>
      <c r="Z62" s="41">
        <f>VLOOKUP('holiday summary'!B62,'July 05'!$B$7:$Q$135,13,FALSE)</f>
        <v>0</v>
      </c>
      <c r="AA62" s="43">
        <f>VLOOKUP('holiday summary'!B62,'July 05'!$B$7:$Q$135,14,FALSE)</f>
        <v>0</v>
      </c>
      <c r="AB62" s="42">
        <f>VLOOKUP('holiday summary'!B62,'July 05'!$B$7:$Q$135,15,FALSE)</f>
        <v>0</v>
      </c>
      <c r="AC62" s="44">
        <f>VLOOKUP('holiday summary'!B62,'July 05'!$B$7:$Q$135,16,FALSE)</f>
        <v>0</v>
      </c>
      <c r="AD62" s="44">
        <f>VLOOKUP('holiday summary'!B62,'July 05'!$B$7:$R$135,17,FALSE)</f>
        <v>0</v>
      </c>
      <c r="AE62" s="41">
        <f>VLOOKUP('holiday summary'!B62,'July 06'!$B$7:$Q$135,13,FALSE)</f>
        <v>0</v>
      </c>
      <c r="AF62" s="43">
        <f>VLOOKUP('holiday summary'!B62,'July 06'!$B$7:$Q$135,14,FALSE)</f>
        <v>0</v>
      </c>
      <c r="AG62" s="42">
        <f>VLOOKUP('holiday summary'!B62,'July 06'!$B$7:$Q$135,15,FALSE)</f>
        <v>0</v>
      </c>
      <c r="AH62" s="44">
        <f>VLOOKUP('holiday summary'!B62,'July 06'!$B$7:$Q$135,16,FALSE)</f>
        <v>0</v>
      </c>
      <c r="AI62" s="44">
        <f>VLOOKUP('holiday summary'!B62,'July 06'!$B$7:$R$135,17,FALSE)</f>
        <v>0</v>
      </c>
      <c r="AJ62" s="41">
        <f>VLOOKUP('holiday summary'!B62,'July 07'!$B$7:$Q$138,13,FALSE)</f>
        <v>0</v>
      </c>
      <c r="AK62" s="43">
        <f>VLOOKUP('holiday summary'!B62,'July 07'!$B$7:$Q$138,14,FALSE)</f>
        <v>0</v>
      </c>
      <c r="AL62" s="42">
        <f>VLOOKUP('holiday summary'!B62,'July 07'!$B$7:$Q$138,15,FALSE)</f>
        <v>0</v>
      </c>
      <c r="AM62" s="44">
        <f>VLOOKUP('holiday summary'!B62,'July 07'!$B$7:$Q$138,16,FALSE)</f>
        <v>0</v>
      </c>
      <c r="AN62" s="44">
        <f>VLOOKUP('holiday summary'!B62,'July 07'!$B$7:$R$138,17,FALSE)</f>
        <v>0</v>
      </c>
      <c r="AO62" s="63">
        <f t="shared" si="5"/>
        <v>0</v>
      </c>
      <c r="AP62" s="63">
        <f t="shared" si="6"/>
        <v>0</v>
      </c>
      <c r="AQ62" s="63">
        <f t="shared" si="7"/>
        <v>0</v>
      </c>
      <c r="AR62" s="63">
        <f t="shared" si="8"/>
        <v>0</v>
      </c>
      <c r="AS62" s="63">
        <f t="shared" si="4"/>
        <v>0</v>
      </c>
    </row>
    <row r="63" spans="1:45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41">
        <f>VLOOKUP('holiday summary'!B63,'July 01'!$B$7:$Q$134,13,FALSE)</f>
        <v>0</v>
      </c>
      <c r="G63" s="43">
        <f>VLOOKUP('holiday summary'!B63,'July 01'!$B$7:$Q$134,14,FALSE)</f>
        <v>0</v>
      </c>
      <c r="H63" s="42">
        <f>VLOOKUP('holiday summary'!B63,'July 01'!$B$7:$Q$134,15,FALSE)</f>
        <v>0</v>
      </c>
      <c r="I63" s="44">
        <f>VLOOKUP('holiday summary'!B63,'July 01'!$B$7:$Q$134,16,FALSE)</f>
        <v>0</v>
      </c>
      <c r="J63" s="44">
        <f>VLOOKUP('holiday summary'!B63,'July 01'!$B$7:$R$134,17,FALSE)</f>
        <v>0</v>
      </c>
      <c r="K63" s="41">
        <f>VLOOKUP('holiday summary'!B63,'July 02'!$B$7:$Q$135,13,FALSE)</f>
        <v>0</v>
      </c>
      <c r="L63" s="43">
        <f>VLOOKUP('holiday summary'!B63,'July 02'!$B$7:$Q$135,14,FALSE)</f>
        <v>0</v>
      </c>
      <c r="M63" s="42">
        <f>VLOOKUP('holiday summary'!B63,'July 02'!$B$7:$Q$135,15,FALSE)</f>
        <v>0</v>
      </c>
      <c r="N63" s="44">
        <f>VLOOKUP('holiday summary'!B63,'July 02'!$B$7:$Q$135,16,FALSE)</f>
        <v>0</v>
      </c>
      <c r="O63" s="44">
        <f>VLOOKUP('holiday summary'!B63,'July 02'!$B$7:$R$135,17,FALSE)</f>
        <v>0</v>
      </c>
      <c r="P63" s="41">
        <f>VLOOKUP('holiday summary'!B63,'July 03'!$B$7:$Q$135,13,FALSE)</f>
        <v>0</v>
      </c>
      <c r="Q63" s="43">
        <f>VLOOKUP('holiday summary'!B63,'July 03'!$B$7:$Q$135,14,FALSE)</f>
        <v>0</v>
      </c>
      <c r="R63" s="42">
        <f>VLOOKUP('holiday summary'!B63,'July 03'!$B$7:$Q$135,15,FALSE)</f>
        <v>0</v>
      </c>
      <c r="S63" s="44">
        <f>VLOOKUP('holiday summary'!B63,'July 03'!$B$7:$Q$135,16,FALSE)</f>
        <v>0</v>
      </c>
      <c r="T63" s="44">
        <f>VLOOKUP('holiday summary'!B63,'July 03'!$B$7:$R$135,17,FALSE)</f>
        <v>0</v>
      </c>
      <c r="U63" s="41">
        <f>VLOOKUP('holiday summary'!B63,'July 04'!$B$7:$Q$135,13,FALSE)</f>
        <v>0</v>
      </c>
      <c r="V63" s="43">
        <f>VLOOKUP('holiday summary'!B63,'July 04'!$B$7:$Q$135,14,FALSE)</f>
        <v>0</v>
      </c>
      <c r="W63" s="42">
        <f>VLOOKUP('holiday summary'!B63,'July 04'!$B$7:$Q$135,15,FALSE)</f>
        <v>0</v>
      </c>
      <c r="X63" s="44">
        <f>VLOOKUP('holiday summary'!B63,'July 04'!$B$7:$Q$135,16,FALSE)</f>
        <v>0</v>
      </c>
      <c r="Y63" s="44">
        <f>VLOOKUP('holiday summary'!B63,'July 04'!$B$7:$R$135,17,FALSE)</f>
        <v>0</v>
      </c>
      <c r="Z63" s="41">
        <f>VLOOKUP('holiday summary'!B63,'July 05'!$B$7:$Q$135,13,FALSE)</f>
        <v>0</v>
      </c>
      <c r="AA63" s="43">
        <f>VLOOKUP('holiday summary'!B63,'July 05'!$B$7:$Q$135,14,FALSE)</f>
        <v>0</v>
      </c>
      <c r="AB63" s="42">
        <f>VLOOKUP('holiday summary'!B63,'July 05'!$B$7:$Q$135,15,FALSE)</f>
        <v>0</v>
      </c>
      <c r="AC63" s="44">
        <f>VLOOKUP('holiday summary'!B63,'July 05'!$B$7:$Q$135,16,FALSE)</f>
        <v>0</v>
      </c>
      <c r="AD63" s="44">
        <f>VLOOKUP('holiday summary'!B63,'July 05'!$B$7:$R$135,17,FALSE)</f>
        <v>0</v>
      </c>
      <c r="AE63" s="41">
        <f>VLOOKUP('holiday summary'!B63,'July 06'!$B$7:$Q$135,13,FALSE)</f>
        <v>0</v>
      </c>
      <c r="AF63" s="43">
        <f>VLOOKUP('holiday summary'!B63,'July 06'!$B$7:$Q$135,14,FALSE)</f>
        <v>0</v>
      </c>
      <c r="AG63" s="42">
        <f>VLOOKUP('holiday summary'!B63,'July 06'!$B$7:$Q$135,15,FALSE)</f>
        <v>0</v>
      </c>
      <c r="AH63" s="44">
        <f>VLOOKUP('holiday summary'!B63,'July 06'!$B$7:$Q$135,16,FALSE)</f>
        <v>0</v>
      </c>
      <c r="AI63" s="44">
        <f>VLOOKUP('holiday summary'!B63,'July 06'!$B$7:$R$135,17,FALSE)</f>
        <v>0</v>
      </c>
      <c r="AJ63" s="41">
        <f>VLOOKUP('holiday summary'!B63,'July 07'!$B$7:$Q$138,13,FALSE)</f>
        <v>0</v>
      </c>
      <c r="AK63" s="43">
        <f>VLOOKUP('holiday summary'!B63,'July 07'!$B$7:$Q$138,14,FALSE)</f>
        <v>0</v>
      </c>
      <c r="AL63" s="42">
        <f>VLOOKUP('holiday summary'!B63,'July 07'!$B$7:$Q$138,15,FALSE)</f>
        <v>0</v>
      </c>
      <c r="AM63" s="44">
        <f>VLOOKUP('holiday summary'!B63,'July 07'!$B$7:$Q$138,16,FALSE)</f>
        <v>1</v>
      </c>
      <c r="AN63" s="44">
        <f>VLOOKUP('holiday summary'!B63,'July 07'!$B$7:$R$138,17,FALSE)</f>
        <v>0</v>
      </c>
      <c r="AO63" s="63">
        <f t="shared" ref="AO63:AO65" si="19">F63+K63+P63+U63+Z63+AE63+AJ63</f>
        <v>0</v>
      </c>
      <c r="AP63" s="63">
        <f t="shared" ref="AP63:AP65" si="20">G63+L63+Q63+V63+AA63+AF63+AK63</f>
        <v>0</v>
      </c>
      <c r="AQ63" s="63">
        <f t="shared" ref="AQ63:AQ65" si="21">H63+M63+R63+W63+AB63+AG63+AL63</f>
        <v>0</v>
      </c>
      <c r="AR63" s="63">
        <f t="shared" ref="AR63:AR65" si="22">I63+N63+S63+X63+AC63+AH63+AM63</f>
        <v>1</v>
      </c>
      <c r="AS63" s="63">
        <f t="shared" ref="AS63:AS65" si="23">J63+O63+T63+Y63+AD63+AI63+AN63</f>
        <v>0</v>
      </c>
    </row>
    <row r="64" spans="1:45" x14ac:dyDescent="0.25">
      <c r="A64" s="1">
        <v>58</v>
      </c>
      <c r="B64" s="7">
        <v>225</v>
      </c>
      <c r="C64" s="16" t="s">
        <v>64</v>
      </c>
      <c r="D64" s="12" t="s">
        <v>107</v>
      </c>
      <c r="E64" s="10" t="s">
        <v>67</v>
      </c>
      <c r="F64" s="41">
        <f>VLOOKUP('holiday summary'!B64,'July 01'!$B$7:$Q$134,13,FALSE)</f>
        <v>0</v>
      </c>
      <c r="G64" s="43">
        <f>VLOOKUP('holiday summary'!B64,'July 01'!$B$7:$Q$134,14,FALSE)</f>
        <v>0</v>
      </c>
      <c r="H64" s="42">
        <f>VLOOKUP('holiday summary'!B64,'July 01'!$B$7:$Q$134,15,FALSE)</f>
        <v>0</v>
      </c>
      <c r="I64" s="44">
        <f>VLOOKUP('holiday summary'!B64,'July 01'!$B$7:$Q$134,16,FALSE)</f>
        <v>0</v>
      </c>
      <c r="J64" s="44">
        <f>VLOOKUP('holiday summary'!B64,'July 01'!$B$7:$R$134,17,FALSE)</f>
        <v>0</v>
      </c>
      <c r="K64" s="41">
        <f>VLOOKUP('holiday summary'!B64,'July 02'!$B$7:$Q$135,13,FALSE)</f>
        <v>0</v>
      </c>
      <c r="L64" s="43">
        <f>VLOOKUP('holiday summary'!B64,'July 02'!$B$7:$Q$135,14,FALSE)</f>
        <v>0</v>
      </c>
      <c r="M64" s="42">
        <f>VLOOKUP('holiday summary'!B64,'July 02'!$B$7:$Q$135,15,FALSE)</f>
        <v>0</v>
      </c>
      <c r="N64" s="44">
        <f>VLOOKUP('holiday summary'!B64,'July 02'!$B$7:$Q$135,16,FALSE)</f>
        <v>0</v>
      </c>
      <c r="O64" s="44">
        <f>VLOOKUP('holiday summary'!B64,'July 02'!$B$7:$R$135,17,FALSE)</f>
        <v>0</v>
      </c>
      <c r="P64" s="41">
        <f>VLOOKUP('holiday summary'!B64,'July 03'!$B$7:$Q$135,13,FALSE)</f>
        <v>0</v>
      </c>
      <c r="Q64" s="43">
        <f>VLOOKUP('holiday summary'!B64,'July 03'!$B$7:$Q$135,14,FALSE)</f>
        <v>0</v>
      </c>
      <c r="R64" s="42">
        <f>VLOOKUP('holiday summary'!B64,'July 03'!$B$7:$Q$135,15,FALSE)</f>
        <v>0</v>
      </c>
      <c r="S64" s="44">
        <f>VLOOKUP('holiday summary'!B64,'July 03'!$B$7:$Q$135,16,FALSE)</f>
        <v>0</v>
      </c>
      <c r="T64" s="44">
        <f>VLOOKUP('holiday summary'!B64,'July 03'!$B$7:$R$135,17,FALSE)</f>
        <v>0</v>
      </c>
      <c r="U64" s="41">
        <f>VLOOKUP('holiday summary'!B64,'July 04'!$B$7:$Q$135,13,FALSE)</f>
        <v>0</v>
      </c>
      <c r="V64" s="43">
        <f>VLOOKUP('holiday summary'!B64,'July 04'!$B$7:$Q$135,14,FALSE)</f>
        <v>0</v>
      </c>
      <c r="W64" s="42">
        <f>VLOOKUP('holiday summary'!B64,'July 04'!$B$7:$Q$135,15,FALSE)</f>
        <v>0</v>
      </c>
      <c r="X64" s="44">
        <f>VLOOKUP('holiday summary'!B64,'July 04'!$B$7:$Q$135,16,FALSE)</f>
        <v>0</v>
      </c>
      <c r="Y64" s="44">
        <f>VLOOKUP('holiday summary'!B64,'July 04'!$B$7:$R$135,17,FALSE)</f>
        <v>0</v>
      </c>
      <c r="Z64" s="41">
        <f>VLOOKUP('holiday summary'!B64,'July 05'!$B$7:$Q$135,13,FALSE)</f>
        <v>0</v>
      </c>
      <c r="AA64" s="43">
        <f>VLOOKUP('holiday summary'!B64,'July 05'!$B$7:$Q$135,14,FALSE)</f>
        <v>0</v>
      </c>
      <c r="AB64" s="42">
        <f>VLOOKUP('holiday summary'!B64,'July 05'!$B$7:$Q$135,15,FALSE)</f>
        <v>0</v>
      </c>
      <c r="AC64" s="44">
        <f>VLOOKUP('holiday summary'!B64,'July 05'!$B$7:$Q$135,16,FALSE)</f>
        <v>0</v>
      </c>
      <c r="AD64" s="44">
        <f>VLOOKUP('holiday summary'!B64,'July 05'!$B$7:$R$135,17,FALSE)</f>
        <v>0</v>
      </c>
      <c r="AE64" s="41">
        <f>VLOOKUP('holiday summary'!B64,'July 06'!$B$7:$Q$135,13,FALSE)</f>
        <v>0</v>
      </c>
      <c r="AF64" s="43">
        <f>VLOOKUP('holiday summary'!B64,'July 06'!$B$7:$Q$135,14,FALSE)</f>
        <v>0</v>
      </c>
      <c r="AG64" s="42">
        <f>VLOOKUP('holiday summary'!B64,'July 06'!$B$7:$Q$135,15,FALSE)</f>
        <v>0</v>
      </c>
      <c r="AH64" s="44">
        <f>VLOOKUP('holiday summary'!B64,'July 06'!$B$7:$Q$135,16,FALSE)</f>
        <v>0</v>
      </c>
      <c r="AI64" s="44">
        <f>VLOOKUP('holiday summary'!B64,'July 06'!$B$7:$R$135,17,FALSE)</f>
        <v>0</v>
      </c>
      <c r="AJ64" s="41">
        <f>VLOOKUP('holiday summary'!B64,'July 07'!$B$7:$Q$138,13,FALSE)</f>
        <v>0</v>
      </c>
      <c r="AK64" s="43">
        <f>VLOOKUP('holiday summary'!B64,'July 07'!$B$7:$Q$138,14,FALSE)</f>
        <v>0</v>
      </c>
      <c r="AL64" s="42">
        <f>VLOOKUP('holiday summary'!B64,'July 07'!$B$7:$Q$138,15,FALSE)</f>
        <v>0</v>
      </c>
      <c r="AM64" s="44">
        <f>VLOOKUP('holiday summary'!B64,'July 07'!$B$7:$Q$138,16,FALSE)</f>
        <v>0</v>
      </c>
      <c r="AN64" s="44">
        <f>VLOOKUP('holiday summary'!B64,'July 07'!$B$7:$R$138,17,FALSE)</f>
        <v>0</v>
      </c>
      <c r="AO64" s="63">
        <f t="shared" si="19"/>
        <v>0</v>
      </c>
      <c r="AP64" s="63">
        <f t="shared" si="20"/>
        <v>0</v>
      </c>
      <c r="AQ64" s="63">
        <f t="shared" si="21"/>
        <v>0</v>
      </c>
      <c r="AR64" s="63">
        <f t="shared" si="22"/>
        <v>0</v>
      </c>
      <c r="AS64" s="63">
        <f t="shared" si="23"/>
        <v>0</v>
      </c>
    </row>
    <row r="65" spans="1:45" x14ac:dyDescent="0.25">
      <c r="A65" s="1">
        <v>59</v>
      </c>
      <c r="B65" s="7">
        <v>4</v>
      </c>
      <c r="C65" s="16" t="s">
        <v>150</v>
      </c>
      <c r="D65" s="11" t="s">
        <v>108</v>
      </c>
      <c r="E65" s="10" t="s">
        <v>149</v>
      </c>
      <c r="F65" s="41">
        <f>VLOOKUP('holiday summary'!B65,'July 01'!$B$7:$Q$134,13,FALSE)</f>
        <v>0</v>
      </c>
      <c r="G65" s="43">
        <f>VLOOKUP('holiday summary'!B65,'July 01'!$B$7:$Q$134,14,FALSE)</f>
        <v>0</v>
      </c>
      <c r="H65" s="42">
        <f>VLOOKUP('holiday summary'!B65,'July 01'!$B$7:$Q$134,15,FALSE)</f>
        <v>0</v>
      </c>
      <c r="I65" s="44">
        <f>VLOOKUP('holiday summary'!B65,'July 01'!$B$7:$Q$134,16,FALSE)</f>
        <v>0</v>
      </c>
      <c r="J65" s="44">
        <f>VLOOKUP('holiday summary'!B65,'July 01'!$B$7:$R$134,17,FALSE)</f>
        <v>0</v>
      </c>
      <c r="K65" s="41">
        <f>VLOOKUP('holiday summary'!B65,'July 02'!$B$7:$Q$135,13,FALSE)</f>
        <v>0</v>
      </c>
      <c r="L65" s="43">
        <f>VLOOKUP('holiday summary'!B65,'July 02'!$B$7:$Q$135,14,FALSE)</f>
        <v>0</v>
      </c>
      <c r="M65" s="42">
        <f>VLOOKUP('holiday summary'!B65,'July 02'!$B$7:$Q$135,15,FALSE)</f>
        <v>0</v>
      </c>
      <c r="N65" s="44">
        <f>VLOOKUP('holiday summary'!B65,'July 02'!$B$7:$Q$135,16,FALSE)</f>
        <v>0</v>
      </c>
      <c r="O65" s="44">
        <f>VLOOKUP('holiday summary'!B65,'July 02'!$B$7:$R$135,17,FALSE)</f>
        <v>0</v>
      </c>
      <c r="P65" s="41">
        <f>VLOOKUP('holiday summary'!B65,'July 03'!$B$7:$Q$135,13,FALSE)</f>
        <v>0</v>
      </c>
      <c r="Q65" s="43">
        <f>VLOOKUP('holiday summary'!B65,'July 03'!$B$7:$Q$135,14,FALSE)</f>
        <v>0</v>
      </c>
      <c r="R65" s="42">
        <f>VLOOKUP('holiday summary'!B65,'July 03'!$B$7:$Q$135,15,FALSE)</f>
        <v>0</v>
      </c>
      <c r="S65" s="44">
        <f>VLOOKUP('holiday summary'!B65,'July 03'!$B$7:$Q$135,16,FALSE)</f>
        <v>0</v>
      </c>
      <c r="T65" s="44">
        <f>VLOOKUP('holiday summary'!B65,'July 03'!$B$7:$R$135,17,FALSE)</f>
        <v>0</v>
      </c>
      <c r="U65" s="41">
        <f>VLOOKUP('holiday summary'!B65,'July 04'!$B$7:$Q$135,13,FALSE)</f>
        <v>0</v>
      </c>
      <c r="V65" s="43">
        <f>VLOOKUP('holiday summary'!B65,'July 04'!$B$7:$Q$135,14,FALSE)</f>
        <v>0</v>
      </c>
      <c r="W65" s="42">
        <f>VLOOKUP('holiday summary'!B65,'July 04'!$B$7:$Q$135,15,FALSE)</f>
        <v>0</v>
      </c>
      <c r="X65" s="44">
        <f>VLOOKUP('holiday summary'!B65,'July 04'!$B$7:$Q$135,16,FALSE)</f>
        <v>0</v>
      </c>
      <c r="Y65" s="44">
        <f>VLOOKUP('holiday summary'!B65,'July 04'!$B$7:$R$135,17,FALSE)</f>
        <v>0</v>
      </c>
      <c r="Z65" s="41">
        <f>VLOOKUP('holiday summary'!B65,'July 05'!$B$7:$Q$135,13,FALSE)</f>
        <v>0</v>
      </c>
      <c r="AA65" s="43">
        <f>VLOOKUP('holiday summary'!B65,'July 05'!$B$7:$Q$135,14,FALSE)</f>
        <v>0</v>
      </c>
      <c r="AB65" s="42">
        <f>VLOOKUP('holiday summary'!B65,'July 05'!$B$7:$Q$135,15,FALSE)</f>
        <v>0</v>
      </c>
      <c r="AC65" s="44">
        <f>VLOOKUP('holiday summary'!B65,'July 05'!$B$7:$Q$135,16,FALSE)</f>
        <v>0</v>
      </c>
      <c r="AD65" s="44">
        <f>VLOOKUP('holiday summary'!B65,'July 05'!$B$7:$R$135,17,FALSE)</f>
        <v>0</v>
      </c>
      <c r="AE65" s="41">
        <f>VLOOKUP('holiday summary'!B65,'July 06'!$B$7:$Q$135,13,FALSE)</f>
        <v>0</v>
      </c>
      <c r="AF65" s="43">
        <f>VLOOKUP('holiday summary'!B65,'July 06'!$B$7:$Q$135,14,FALSE)</f>
        <v>0</v>
      </c>
      <c r="AG65" s="42">
        <f>VLOOKUP('holiday summary'!B65,'July 06'!$B$7:$Q$135,15,FALSE)</f>
        <v>0</v>
      </c>
      <c r="AH65" s="44">
        <f>VLOOKUP('holiday summary'!B65,'July 06'!$B$7:$Q$135,16,FALSE)</f>
        <v>0</v>
      </c>
      <c r="AI65" s="44">
        <f>VLOOKUP('holiday summary'!B65,'July 06'!$B$7:$R$135,17,FALSE)</f>
        <v>0</v>
      </c>
      <c r="AJ65" s="41">
        <f>VLOOKUP('holiday summary'!B65,'July 07'!$B$7:$Q$138,13,FALSE)</f>
        <v>0</v>
      </c>
      <c r="AK65" s="43">
        <f>VLOOKUP('holiday summary'!B65,'July 07'!$B$7:$Q$138,14,FALSE)</f>
        <v>0</v>
      </c>
      <c r="AL65" s="42">
        <f>VLOOKUP('holiday summary'!B65,'July 07'!$B$7:$Q$138,15,FALSE)</f>
        <v>0</v>
      </c>
      <c r="AM65" s="44">
        <f>VLOOKUP('holiday summary'!B65,'July 07'!$B$7:$Q$138,16,FALSE)</f>
        <v>0</v>
      </c>
      <c r="AN65" s="44">
        <f>VLOOKUP('holiday summary'!B65,'July 07'!$B$7:$R$138,17,FALSE)</f>
        <v>0</v>
      </c>
      <c r="AO65" s="63">
        <f t="shared" si="19"/>
        <v>0</v>
      </c>
      <c r="AP65" s="63">
        <f t="shared" si="20"/>
        <v>0</v>
      </c>
      <c r="AQ65" s="63">
        <f t="shared" si="21"/>
        <v>0</v>
      </c>
      <c r="AR65" s="63">
        <f t="shared" si="22"/>
        <v>0</v>
      </c>
      <c r="AS65" s="63">
        <f t="shared" si="23"/>
        <v>0</v>
      </c>
    </row>
    <row r="66" spans="1:45" x14ac:dyDescent="0.25">
      <c r="A66" s="1">
        <v>60</v>
      </c>
      <c r="B66" s="7">
        <v>2</v>
      </c>
      <c r="C66" s="90" t="s">
        <v>146</v>
      </c>
      <c r="D66" s="11" t="s">
        <v>108</v>
      </c>
      <c r="E66" s="10" t="s">
        <v>147</v>
      </c>
      <c r="F66" s="41">
        <f>VLOOKUP('holiday summary'!B66,'July 01'!$B$7:$Q$134,13,FALSE)</f>
        <v>0</v>
      </c>
      <c r="G66" s="43">
        <f>VLOOKUP('holiday summary'!B66,'July 01'!$B$7:$Q$134,14,FALSE)</f>
        <v>0</v>
      </c>
      <c r="H66" s="42">
        <f>VLOOKUP('holiday summary'!B66,'July 01'!$B$7:$Q$134,15,FALSE)</f>
        <v>0</v>
      </c>
      <c r="I66" s="44">
        <f>VLOOKUP('holiday summary'!B66,'July 01'!$B$7:$Q$134,16,FALSE)</f>
        <v>0</v>
      </c>
      <c r="J66" s="44">
        <f>VLOOKUP('holiday summary'!B66,'July 01'!$B$7:$R$134,17,FALSE)</f>
        <v>0</v>
      </c>
      <c r="K66" s="41">
        <f>VLOOKUP('holiday summary'!B66,'July 02'!$B$7:$Q$135,13,FALSE)</f>
        <v>0</v>
      </c>
      <c r="L66" s="43">
        <f>VLOOKUP('holiday summary'!B66,'July 02'!$B$7:$Q$135,14,FALSE)</f>
        <v>0</v>
      </c>
      <c r="M66" s="42">
        <f>VLOOKUP('holiday summary'!B66,'July 02'!$B$7:$Q$135,15,FALSE)</f>
        <v>0</v>
      </c>
      <c r="N66" s="44">
        <f>VLOOKUP('holiday summary'!B66,'July 02'!$B$7:$Q$135,16,FALSE)</f>
        <v>0</v>
      </c>
      <c r="O66" s="44">
        <f>VLOOKUP('holiday summary'!B66,'July 02'!$B$7:$R$135,17,FALSE)</f>
        <v>0</v>
      </c>
      <c r="P66" s="41">
        <f>VLOOKUP('holiday summary'!B66,'July 03'!$B$7:$Q$135,13,FALSE)</f>
        <v>0</v>
      </c>
      <c r="Q66" s="43">
        <f>VLOOKUP('holiday summary'!B66,'July 03'!$B$7:$Q$135,14,FALSE)</f>
        <v>0</v>
      </c>
      <c r="R66" s="42">
        <f>VLOOKUP('holiday summary'!B66,'July 03'!$B$7:$Q$135,15,FALSE)</f>
        <v>0</v>
      </c>
      <c r="S66" s="44">
        <f>VLOOKUP('holiday summary'!B66,'July 03'!$B$7:$Q$135,16,FALSE)</f>
        <v>0</v>
      </c>
      <c r="T66" s="44">
        <f>VLOOKUP('holiday summary'!B66,'July 03'!$B$7:$R$135,17,FALSE)</f>
        <v>0</v>
      </c>
      <c r="U66" s="41">
        <f>VLOOKUP('holiday summary'!B66,'July 04'!$B$7:$Q$135,13,FALSE)</f>
        <v>0</v>
      </c>
      <c r="V66" s="43">
        <f>VLOOKUP('holiday summary'!B66,'July 04'!$B$7:$Q$135,14,FALSE)</f>
        <v>0</v>
      </c>
      <c r="W66" s="42">
        <f>VLOOKUP('holiday summary'!B66,'July 04'!$B$7:$Q$135,15,FALSE)</f>
        <v>0</v>
      </c>
      <c r="X66" s="44">
        <f>VLOOKUP('holiday summary'!B66,'July 04'!$B$7:$Q$135,16,FALSE)</f>
        <v>0</v>
      </c>
      <c r="Y66" s="44">
        <f>VLOOKUP('holiday summary'!B66,'July 04'!$B$7:$R$135,17,FALSE)</f>
        <v>0</v>
      </c>
      <c r="Z66" s="41">
        <f>VLOOKUP('holiday summary'!B66,'July 05'!$B$7:$Q$135,13,FALSE)</f>
        <v>0</v>
      </c>
      <c r="AA66" s="43">
        <f>VLOOKUP('holiday summary'!B66,'July 05'!$B$7:$Q$135,14,FALSE)</f>
        <v>0</v>
      </c>
      <c r="AB66" s="42">
        <f>VLOOKUP('holiday summary'!B66,'July 05'!$B$7:$Q$135,15,FALSE)</f>
        <v>0</v>
      </c>
      <c r="AC66" s="44">
        <f>VLOOKUP('holiday summary'!B66,'July 05'!$B$7:$Q$135,16,FALSE)</f>
        <v>0</v>
      </c>
      <c r="AD66" s="44">
        <f>VLOOKUP('holiday summary'!B66,'July 05'!$B$7:$R$135,17,FALSE)</f>
        <v>0</v>
      </c>
      <c r="AE66" s="41">
        <f>VLOOKUP('holiday summary'!B66,'July 06'!$B$7:$Q$135,13,FALSE)</f>
        <v>0</v>
      </c>
      <c r="AF66" s="43">
        <f>VLOOKUP('holiday summary'!B66,'July 06'!$B$7:$Q$135,14,FALSE)</f>
        <v>0</v>
      </c>
      <c r="AG66" s="42">
        <f>VLOOKUP('holiday summary'!B66,'July 06'!$B$7:$Q$135,15,FALSE)</f>
        <v>0</v>
      </c>
      <c r="AH66" s="44">
        <f>VLOOKUP('holiday summary'!B66,'July 06'!$B$7:$Q$135,16,FALSE)</f>
        <v>0</v>
      </c>
      <c r="AI66" s="44">
        <f>VLOOKUP('holiday summary'!B66,'July 06'!$B$7:$R$135,17,FALSE)</f>
        <v>0</v>
      </c>
      <c r="AJ66" s="41">
        <f>VLOOKUP('holiday summary'!B66,'July 07'!$B$7:$Q$138,13,FALSE)</f>
        <v>0</v>
      </c>
      <c r="AK66" s="43">
        <f>VLOOKUP('holiday summary'!B66,'July 07'!$B$7:$Q$138,14,FALSE)</f>
        <v>0</v>
      </c>
      <c r="AL66" s="42">
        <f>VLOOKUP('holiday summary'!B66,'July 07'!$B$7:$Q$138,15,FALSE)</f>
        <v>0</v>
      </c>
      <c r="AM66" s="44">
        <f>VLOOKUP('holiday summary'!B66,'July 07'!$B$7:$Q$138,16,FALSE)</f>
        <v>0</v>
      </c>
      <c r="AN66" s="44">
        <f>VLOOKUP('holiday summary'!B66,'July 07'!$B$7:$R$138,17,FALSE)</f>
        <v>0</v>
      </c>
      <c r="AO66" s="63">
        <f t="shared" ref="AO66" si="24">F66+K66+P66+U66+Z66+AE66+AJ66</f>
        <v>0</v>
      </c>
      <c r="AP66" s="63">
        <f t="shared" ref="AP66" si="25">G66+L66+Q66+V66+AA66+AF66+AK66</f>
        <v>0</v>
      </c>
      <c r="AQ66" s="63">
        <f t="shared" ref="AQ66" si="26">H66+M66+R66+W66+AB66+AG66+AL66</f>
        <v>0</v>
      </c>
      <c r="AR66" s="63">
        <f t="shared" ref="AR66" si="27">I66+N66+S66+X66+AC66+AH66+AM66</f>
        <v>0</v>
      </c>
      <c r="AS66" s="63">
        <f t="shared" ref="AS66" si="28">J66+O66+T66+Y66+AD66+AI66+AN66</f>
        <v>0</v>
      </c>
    </row>
    <row r="67" spans="1:45" x14ac:dyDescent="0.25">
      <c r="A67" s="1">
        <v>61</v>
      </c>
      <c r="B67" s="1">
        <v>127</v>
      </c>
      <c r="C67" s="19" t="s">
        <v>70</v>
      </c>
      <c r="D67" s="11" t="s">
        <v>108</v>
      </c>
      <c r="E67" s="10" t="s">
        <v>69</v>
      </c>
      <c r="F67" s="41">
        <f>VLOOKUP('holiday summary'!B67,'July 01'!$B$7:$Q$134,13,FALSE)</f>
        <v>0</v>
      </c>
      <c r="G67" s="43">
        <f>VLOOKUP('holiday summary'!B67,'July 01'!$B$7:$Q$134,14,FALSE)</f>
        <v>0</v>
      </c>
      <c r="H67" s="42">
        <f>VLOOKUP('holiday summary'!B67,'July 01'!$B$7:$Q$134,15,FALSE)</f>
        <v>0</v>
      </c>
      <c r="I67" s="44">
        <f>VLOOKUP('holiday summary'!B67,'July 01'!$B$7:$Q$134,16,FALSE)</f>
        <v>0</v>
      </c>
      <c r="J67" s="44">
        <f>VLOOKUP('holiday summary'!B67,'July 01'!$B$7:$R$134,17,FALSE)</f>
        <v>0</v>
      </c>
      <c r="K67" s="41">
        <f>VLOOKUP('holiday summary'!B67,'July 02'!$B$7:$Q$135,13,FALSE)</f>
        <v>0</v>
      </c>
      <c r="L67" s="43">
        <f>VLOOKUP('holiday summary'!B67,'July 02'!$B$7:$Q$135,14,FALSE)</f>
        <v>0</v>
      </c>
      <c r="M67" s="42">
        <f>VLOOKUP('holiday summary'!B67,'July 02'!$B$7:$Q$135,15,FALSE)</f>
        <v>0</v>
      </c>
      <c r="N67" s="44">
        <f>VLOOKUP('holiday summary'!B67,'July 02'!$B$7:$Q$135,16,FALSE)</f>
        <v>0</v>
      </c>
      <c r="O67" s="44">
        <f>VLOOKUP('holiday summary'!B67,'July 02'!$B$7:$R$135,17,FALSE)</f>
        <v>0</v>
      </c>
      <c r="P67" s="41">
        <f>VLOOKUP('holiday summary'!B67,'July 03'!$B$7:$Q$135,13,FALSE)</f>
        <v>0</v>
      </c>
      <c r="Q67" s="43">
        <f>VLOOKUP('holiday summary'!B67,'July 03'!$B$7:$Q$135,14,FALSE)</f>
        <v>0</v>
      </c>
      <c r="R67" s="42">
        <f>VLOOKUP('holiday summary'!B67,'July 03'!$B$7:$Q$135,15,FALSE)</f>
        <v>0</v>
      </c>
      <c r="S67" s="44">
        <f>VLOOKUP('holiday summary'!B67,'July 03'!$B$7:$Q$135,16,FALSE)</f>
        <v>0</v>
      </c>
      <c r="T67" s="44">
        <f>VLOOKUP('holiday summary'!B67,'July 03'!$B$7:$R$135,17,FALSE)</f>
        <v>0</v>
      </c>
      <c r="U67" s="41">
        <f>VLOOKUP('holiday summary'!B67,'July 04'!$B$7:$Q$135,13,FALSE)</f>
        <v>0</v>
      </c>
      <c r="V67" s="43">
        <f>VLOOKUP('holiday summary'!B67,'July 04'!$B$7:$Q$135,14,FALSE)</f>
        <v>0</v>
      </c>
      <c r="W67" s="42">
        <f>VLOOKUP('holiday summary'!B67,'July 04'!$B$7:$Q$135,15,FALSE)</f>
        <v>0</v>
      </c>
      <c r="X67" s="44">
        <f>VLOOKUP('holiday summary'!B67,'July 04'!$B$7:$Q$135,16,FALSE)</f>
        <v>0</v>
      </c>
      <c r="Y67" s="44">
        <f>VLOOKUP('holiday summary'!B67,'July 04'!$B$7:$R$135,17,FALSE)</f>
        <v>0</v>
      </c>
      <c r="Z67" s="41">
        <f>VLOOKUP('holiday summary'!B67,'July 05'!$B$7:$Q$135,13,FALSE)</f>
        <v>0</v>
      </c>
      <c r="AA67" s="43">
        <f>VLOOKUP('holiday summary'!B67,'July 05'!$B$7:$Q$135,14,FALSE)</f>
        <v>0</v>
      </c>
      <c r="AB67" s="42">
        <f>VLOOKUP('holiday summary'!B67,'July 05'!$B$7:$Q$135,15,FALSE)</f>
        <v>0</v>
      </c>
      <c r="AC67" s="44">
        <f>VLOOKUP('holiday summary'!B67,'July 05'!$B$7:$Q$135,16,FALSE)</f>
        <v>1</v>
      </c>
      <c r="AD67" s="44">
        <f>VLOOKUP('holiday summary'!B67,'July 05'!$B$7:$R$135,17,FALSE)</f>
        <v>0</v>
      </c>
      <c r="AE67" s="41">
        <f>VLOOKUP('holiday summary'!B67,'July 06'!$B$7:$Q$135,13,FALSE)</f>
        <v>0</v>
      </c>
      <c r="AF67" s="43">
        <f>VLOOKUP('holiday summary'!B67,'July 06'!$B$7:$Q$135,14,FALSE)</f>
        <v>0</v>
      </c>
      <c r="AG67" s="42">
        <f>VLOOKUP('holiday summary'!B67,'July 06'!$B$7:$Q$135,15,FALSE)</f>
        <v>0</v>
      </c>
      <c r="AH67" s="44">
        <f>VLOOKUP('holiday summary'!B67,'July 06'!$B$7:$Q$135,16,FALSE)</f>
        <v>0</v>
      </c>
      <c r="AI67" s="44">
        <f>VLOOKUP('holiday summary'!B67,'July 06'!$B$7:$R$135,17,FALSE)</f>
        <v>0</v>
      </c>
      <c r="AJ67" s="41">
        <f>VLOOKUP('holiday summary'!B67,'July 07'!$B$7:$Q$138,13,FALSE)</f>
        <v>0</v>
      </c>
      <c r="AK67" s="43">
        <f>VLOOKUP('holiday summary'!B67,'July 07'!$B$7:$Q$138,14,FALSE)</f>
        <v>0</v>
      </c>
      <c r="AL67" s="42">
        <f>VLOOKUP('holiday summary'!B67,'July 07'!$B$7:$Q$138,15,FALSE)</f>
        <v>0</v>
      </c>
      <c r="AM67" s="44">
        <f>VLOOKUP('holiday summary'!B67,'July 07'!$B$7:$Q$138,16,FALSE)</f>
        <v>0</v>
      </c>
      <c r="AN67" s="44">
        <f>VLOOKUP('holiday summary'!B67,'July 07'!$B$7:$R$138,17,FALSE)</f>
        <v>0</v>
      </c>
      <c r="AO67" s="63">
        <f t="shared" si="5"/>
        <v>0</v>
      </c>
      <c r="AP67" s="63">
        <f t="shared" si="6"/>
        <v>0</v>
      </c>
      <c r="AQ67" s="63">
        <f t="shared" si="7"/>
        <v>0</v>
      </c>
      <c r="AR67" s="63">
        <f t="shared" si="8"/>
        <v>1</v>
      </c>
      <c r="AS67" s="63">
        <f t="shared" si="4"/>
        <v>0</v>
      </c>
    </row>
    <row r="68" spans="1:45" x14ac:dyDescent="0.25">
      <c r="A68" s="1">
        <v>62</v>
      </c>
      <c r="B68" s="1">
        <v>198</v>
      </c>
      <c r="C68" s="19" t="s">
        <v>71</v>
      </c>
      <c r="D68" s="11" t="s">
        <v>108</v>
      </c>
      <c r="E68" s="10" t="s">
        <v>69</v>
      </c>
      <c r="F68" s="41">
        <f>VLOOKUP('holiday summary'!B68,'July 01'!$B$7:$Q$134,13,FALSE)</f>
        <v>0</v>
      </c>
      <c r="G68" s="43">
        <f>VLOOKUP('holiday summary'!B68,'July 01'!$B$7:$Q$134,14,FALSE)</f>
        <v>0</v>
      </c>
      <c r="H68" s="42">
        <f>VLOOKUP('holiday summary'!B68,'July 01'!$B$7:$Q$134,15,FALSE)</f>
        <v>0</v>
      </c>
      <c r="I68" s="44">
        <f>VLOOKUP('holiday summary'!B68,'July 01'!$B$7:$Q$134,16,FALSE)</f>
        <v>0</v>
      </c>
      <c r="J68" s="44">
        <f>VLOOKUP('holiday summary'!B68,'July 01'!$B$7:$R$134,17,FALSE)</f>
        <v>0</v>
      </c>
      <c r="K68" s="41">
        <f>VLOOKUP('holiday summary'!B68,'July 02'!$B$7:$Q$135,13,FALSE)</f>
        <v>0</v>
      </c>
      <c r="L68" s="43">
        <f>VLOOKUP('holiday summary'!B68,'July 02'!$B$7:$Q$135,14,FALSE)</f>
        <v>0</v>
      </c>
      <c r="M68" s="42">
        <f>VLOOKUP('holiday summary'!B68,'July 02'!$B$7:$Q$135,15,FALSE)</f>
        <v>0</v>
      </c>
      <c r="N68" s="44">
        <f>VLOOKUP('holiday summary'!B68,'July 02'!$B$7:$Q$135,16,FALSE)</f>
        <v>0</v>
      </c>
      <c r="O68" s="44">
        <f>VLOOKUP('holiday summary'!B68,'July 02'!$B$7:$R$135,17,FALSE)</f>
        <v>0</v>
      </c>
      <c r="P68" s="41">
        <f>VLOOKUP('holiday summary'!B68,'July 03'!$B$7:$Q$135,13,FALSE)</f>
        <v>0</v>
      </c>
      <c r="Q68" s="43">
        <f>VLOOKUP('holiday summary'!B68,'July 03'!$B$7:$Q$135,14,FALSE)</f>
        <v>0</v>
      </c>
      <c r="R68" s="42">
        <f>VLOOKUP('holiday summary'!B68,'July 03'!$B$7:$Q$135,15,FALSE)</f>
        <v>0</v>
      </c>
      <c r="S68" s="44">
        <f>VLOOKUP('holiday summary'!B68,'July 03'!$B$7:$Q$135,16,FALSE)</f>
        <v>0</v>
      </c>
      <c r="T68" s="44">
        <f>VLOOKUP('holiday summary'!B68,'July 03'!$B$7:$R$135,17,FALSE)</f>
        <v>0</v>
      </c>
      <c r="U68" s="41">
        <f>VLOOKUP('holiday summary'!B68,'July 04'!$B$7:$Q$135,13,FALSE)</f>
        <v>0</v>
      </c>
      <c r="V68" s="43">
        <f>VLOOKUP('holiday summary'!B68,'July 04'!$B$7:$Q$135,14,FALSE)</f>
        <v>0</v>
      </c>
      <c r="W68" s="42">
        <f>VLOOKUP('holiday summary'!B68,'July 04'!$B$7:$Q$135,15,FALSE)</f>
        <v>0</v>
      </c>
      <c r="X68" s="44">
        <f>VLOOKUP('holiday summary'!B68,'July 04'!$B$7:$Q$135,16,FALSE)</f>
        <v>0</v>
      </c>
      <c r="Y68" s="44">
        <f>VLOOKUP('holiday summary'!B68,'July 04'!$B$7:$R$135,17,FALSE)</f>
        <v>0</v>
      </c>
      <c r="Z68" s="41">
        <f>VLOOKUP('holiday summary'!B68,'July 05'!$B$7:$Q$135,13,FALSE)</f>
        <v>0</v>
      </c>
      <c r="AA68" s="43">
        <f>VLOOKUP('holiday summary'!B68,'July 05'!$B$7:$Q$135,14,FALSE)</f>
        <v>0</v>
      </c>
      <c r="AB68" s="42">
        <f>VLOOKUP('holiday summary'!B68,'July 05'!$B$7:$Q$135,15,FALSE)</f>
        <v>0</v>
      </c>
      <c r="AC68" s="44">
        <f>VLOOKUP('holiday summary'!B68,'July 05'!$B$7:$Q$135,16,FALSE)</f>
        <v>0</v>
      </c>
      <c r="AD68" s="44">
        <f>VLOOKUP('holiday summary'!B68,'July 05'!$B$7:$R$135,17,FALSE)</f>
        <v>0</v>
      </c>
      <c r="AE68" s="41">
        <f>VLOOKUP('holiday summary'!B68,'July 06'!$B$7:$Q$135,13,FALSE)</f>
        <v>0</v>
      </c>
      <c r="AF68" s="43">
        <f>VLOOKUP('holiday summary'!B68,'July 06'!$B$7:$Q$135,14,FALSE)</f>
        <v>0</v>
      </c>
      <c r="AG68" s="42">
        <f>VLOOKUP('holiday summary'!B68,'July 06'!$B$7:$Q$135,15,FALSE)</f>
        <v>0</v>
      </c>
      <c r="AH68" s="44">
        <f>VLOOKUP('holiday summary'!B68,'July 06'!$B$7:$Q$135,16,FALSE)</f>
        <v>0</v>
      </c>
      <c r="AI68" s="44">
        <f>VLOOKUP('holiday summary'!B68,'July 06'!$B$7:$R$135,17,FALSE)</f>
        <v>0</v>
      </c>
      <c r="AJ68" s="41">
        <f>VLOOKUP('holiday summary'!B68,'July 07'!$B$7:$Q$138,13,FALSE)</f>
        <v>0</v>
      </c>
      <c r="AK68" s="43">
        <f>VLOOKUP('holiday summary'!B68,'July 07'!$B$7:$Q$138,14,FALSE)</f>
        <v>0</v>
      </c>
      <c r="AL68" s="42">
        <f>VLOOKUP('holiday summary'!B68,'July 07'!$B$7:$Q$138,15,FALSE)</f>
        <v>0</v>
      </c>
      <c r="AM68" s="44">
        <f>VLOOKUP('holiday summary'!B68,'July 07'!$B$7:$Q$138,16,FALSE)</f>
        <v>0</v>
      </c>
      <c r="AN68" s="44">
        <f>VLOOKUP('holiday summary'!B68,'July 07'!$B$7:$R$138,17,FALSE)</f>
        <v>0</v>
      </c>
      <c r="AO68" s="63">
        <f t="shared" ref="AO68:AO72" si="29">F68+K68+P68+U68+Z68+AE68+AJ68</f>
        <v>0</v>
      </c>
      <c r="AP68" s="63">
        <f t="shared" ref="AP68:AP72" si="30">G68+L68+Q68+V68+AA68+AF68+AK68</f>
        <v>0</v>
      </c>
      <c r="AQ68" s="63">
        <f t="shared" ref="AQ68:AQ72" si="31">H68+M68+R68+W68+AB68+AG68+AL68</f>
        <v>0</v>
      </c>
      <c r="AR68" s="63">
        <f t="shared" ref="AR68:AR72" si="32">I68+N68+S68+X68+AC68+AH68+AM68</f>
        <v>0</v>
      </c>
      <c r="AS68" s="63">
        <f t="shared" ref="AS68:AS72" si="33">J68+O68+T68+Y68+AD68+AI68+AN68</f>
        <v>0</v>
      </c>
    </row>
    <row r="69" spans="1:45" x14ac:dyDescent="0.25">
      <c r="A69" s="1">
        <v>63</v>
      </c>
      <c r="B69" s="1">
        <v>136</v>
      </c>
      <c r="C69" s="19" t="s">
        <v>72</v>
      </c>
      <c r="D69" s="11" t="s">
        <v>108</v>
      </c>
      <c r="E69" s="10" t="s">
        <v>105</v>
      </c>
      <c r="F69" s="41">
        <f>VLOOKUP('holiday summary'!B69,'July 01'!$B$7:$Q$134,13,FALSE)</f>
        <v>0</v>
      </c>
      <c r="G69" s="43">
        <f>VLOOKUP('holiday summary'!B69,'July 01'!$B$7:$Q$134,14,FALSE)</f>
        <v>0</v>
      </c>
      <c r="H69" s="42">
        <f>VLOOKUP('holiday summary'!B69,'July 01'!$B$7:$Q$134,15,FALSE)</f>
        <v>0</v>
      </c>
      <c r="I69" s="44">
        <f>VLOOKUP('holiday summary'!B69,'July 01'!$B$7:$Q$134,16,FALSE)</f>
        <v>0</v>
      </c>
      <c r="J69" s="44">
        <f>VLOOKUP('holiday summary'!B69,'July 01'!$B$7:$R$134,17,FALSE)</f>
        <v>0</v>
      </c>
      <c r="K69" s="41">
        <f>VLOOKUP('holiday summary'!B69,'July 02'!$B$7:$Q$135,13,FALSE)</f>
        <v>0</v>
      </c>
      <c r="L69" s="43">
        <f>VLOOKUP('holiday summary'!B69,'July 02'!$B$7:$Q$135,14,FALSE)</f>
        <v>0</v>
      </c>
      <c r="M69" s="42">
        <f>VLOOKUP('holiday summary'!B69,'July 02'!$B$7:$Q$135,15,FALSE)</f>
        <v>0</v>
      </c>
      <c r="N69" s="44">
        <f>VLOOKUP('holiday summary'!B69,'July 02'!$B$7:$Q$135,16,FALSE)</f>
        <v>0</v>
      </c>
      <c r="O69" s="44">
        <f>VLOOKUP('holiday summary'!B69,'July 02'!$B$7:$R$135,17,FALSE)</f>
        <v>0</v>
      </c>
      <c r="P69" s="41">
        <f>VLOOKUP('holiday summary'!B69,'July 03'!$B$7:$Q$135,13,FALSE)</f>
        <v>0</v>
      </c>
      <c r="Q69" s="43">
        <f>VLOOKUP('holiday summary'!B69,'July 03'!$B$7:$Q$135,14,FALSE)</f>
        <v>0</v>
      </c>
      <c r="R69" s="42">
        <f>VLOOKUP('holiday summary'!B69,'July 03'!$B$7:$Q$135,15,FALSE)</f>
        <v>0</v>
      </c>
      <c r="S69" s="44">
        <f>VLOOKUP('holiday summary'!B69,'July 03'!$B$7:$Q$135,16,FALSE)</f>
        <v>0</v>
      </c>
      <c r="T69" s="44">
        <f>VLOOKUP('holiday summary'!B69,'July 03'!$B$7:$R$135,17,FALSE)</f>
        <v>0</v>
      </c>
      <c r="U69" s="41">
        <f>VLOOKUP('holiday summary'!B69,'July 04'!$B$7:$Q$135,13,FALSE)</f>
        <v>0</v>
      </c>
      <c r="V69" s="43">
        <f>VLOOKUP('holiday summary'!B69,'July 04'!$B$7:$Q$135,14,FALSE)</f>
        <v>0</v>
      </c>
      <c r="W69" s="42">
        <f>VLOOKUP('holiday summary'!B69,'July 04'!$B$7:$Q$135,15,FALSE)</f>
        <v>0</v>
      </c>
      <c r="X69" s="44">
        <f>VLOOKUP('holiday summary'!B69,'July 04'!$B$7:$Q$135,16,FALSE)</f>
        <v>0</v>
      </c>
      <c r="Y69" s="44">
        <f>VLOOKUP('holiday summary'!B69,'July 04'!$B$7:$R$135,17,FALSE)</f>
        <v>0</v>
      </c>
      <c r="Z69" s="41">
        <f>VLOOKUP('holiday summary'!B69,'July 05'!$B$7:$Q$135,13,FALSE)</f>
        <v>0</v>
      </c>
      <c r="AA69" s="43">
        <f>VLOOKUP('holiday summary'!B69,'July 05'!$B$7:$Q$135,14,FALSE)</f>
        <v>0</v>
      </c>
      <c r="AB69" s="42">
        <f>VLOOKUP('holiday summary'!B69,'July 05'!$B$7:$Q$135,15,FALSE)</f>
        <v>0</v>
      </c>
      <c r="AC69" s="44">
        <f>VLOOKUP('holiday summary'!B69,'July 05'!$B$7:$Q$135,16,FALSE)</f>
        <v>0</v>
      </c>
      <c r="AD69" s="44">
        <f>VLOOKUP('holiday summary'!B69,'July 05'!$B$7:$R$135,17,FALSE)</f>
        <v>0</v>
      </c>
      <c r="AE69" s="41">
        <f>VLOOKUP('holiday summary'!B69,'July 06'!$B$7:$Q$135,13,FALSE)</f>
        <v>0</v>
      </c>
      <c r="AF69" s="43">
        <f>VLOOKUP('holiday summary'!B69,'July 06'!$B$7:$Q$135,14,FALSE)</f>
        <v>0</v>
      </c>
      <c r="AG69" s="42">
        <f>VLOOKUP('holiday summary'!B69,'July 06'!$B$7:$Q$135,15,FALSE)</f>
        <v>0</v>
      </c>
      <c r="AH69" s="44">
        <f>VLOOKUP('holiday summary'!B69,'July 06'!$B$7:$Q$135,16,FALSE)</f>
        <v>0</v>
      </c>
      <c r="AI69" s="44">
        <f>VLOOKUP('holiday summary'!B69,'July 06'!$B$7:$R$135,17,FALSE)</f>
        <v>0</v>
      </c>
      <c r="AJ69" s="41">
        <f>VLOOKUP('holiday summary'!B69,'July 07'!$B$7:$Q$138,13,FALSE)</f>
        <v>0</v>
      </c>
      <c r="AK69" s="43">
        <f>VLOOKUP('holiday summary'!B69,'July 07'!$B$7:$Q$138,14,FALSE)</f>
        <v>0</v>
      </c>
      <c r="AL69" s="42">
        <f>VLOOKUP('holiday summary'!B69,'July 07'!$B$7:$Q$138,15,FALSE)</f>
        <v>0</v>
      </c>
      <c r="AM69" s="44">
        <f>VLOOKUP('holiday summary'!B69,'July 07'!$B$7:$Q$138,16,FALSE)</f>
        <v>0</v>
      </c>
      <c r="AN69" s="44">
        <f>VLOOKUP('holiday summary'!B69,'July 07'!$B$7:$R$138,17,FALSE)</f>
        <v>0</v>
      </c>
      <c r="AO69" s="63">
        <f t="shared" si="29"/>
        <v>0</v>
      </c>
      <c r="AP69" s="63">
        <f t="shared" si="30"/>
        <v>0</v>
      </c>
      <c r="AQ69" s="63">
        <f t="shared" si="31"/>
        <v>0</v>
      </c>
      <c r="AR69" s="63">
        <f t="shared" si="32"/>
        <v>0</v>
      </c>
      <c r="AS69" s="63">
        <f t="shared" si="33"/>
        <v>0</v>
      </c>
    </row>
    <row r="70" spans="1:45" x14ac:dyDescent="0.25">
      <c r="A70" s="1">
        <v>64</v>
      </c>
      <c r="B70" s="1">
        <v>95</v>
      </c>
      <c r="C70" s="19" t="s">
        <v>73</v>
      </c>
      <c r="D70" s="11" t="s">
        <v>108</v>
      </c>
      <c r="E70" s="10" t="s">
        <v>117</v>
      </c>
      <c r="F70" s="41">
        <f>VLOOKUP('holiday summary'!B70,'July 01'!$B$7:$Q$134,13,FALSE)</f>
        <v>0</v>
      </c>
      <c r="G70" s="43">
        <f>VLOOKUP('holiday summary'!B70,'July 01'!$B$7:$Q$134,14,FALSE)</f>
        <v>0</v>
      </c>
      <c r="H70" s="42">
        <f>VLOOKUP('holiday summary'!B70,'July 01'!$B$7:$Q$134,15,FALSE)</f>
        <v>0</v>
      </c>
      <c r="I70" s="44">
        <f>VLOOKUP('holiday summary'!B70,'July 01'!$B$7:$Q$134,16,FALSE)</f>
        <v>0</v>
      </c>
      <c r="J70" s="44">
        <f>VLOOKUP('holiday summary'!B70,'July 01'!$B$7:$R$134,17,FALSE)</f>
        <v>0</v>
      </c>
      <c r="K70" s="41">
        <f>VLOOKUP('holiday summary'!B70,'July 02'!$B$7:$Q$135,13,FALSE)</f>
        <v>0</v>
      </c>
      <c r="L70" s="43">
        <f>VLOOKUP('holiday summary'!B70,'July 02'!$B$7:$Q$135,14,FALSE)</f>
        <v>0</v>
      </c>
      <c r="M70" s="42">
        <f>VLOOKUP('holiday summary'!B70,'July 02'!$B$7:$Q$135,15,FALSE)</f>
        <v>0</v>
      </c>
      <c r="N70" s="44">
        <f>VLOOKUP('holiday summary'!B70,'July 02'!$B$7:$Q$135,16,FALSE)</f>
        <v>0</v>
      </c>
      <c r="O70" s="44">
        <f>VLOOKUP('holiday summary'!B70,'July 02'!$B$7:$R$135,17,FALSE)</f>
        <v>0</v>
      </c>
      <c r="P70" s="41">
        <f>VLOOKUP('holiday summary'!B70,'July 03'!$B$7:$Q$135,13,FALSE)</f>
        <v>0</v>
      </c>
      <c r="Q70" s="43">
        <f>VLOOKUP('holiday summary'!B70,'July 03'!$B$7:$Q$135,14,FALSE)</f>
        <v>0</v>
      </c>
      <c r="R70" s="42">
        <f>VLOOKUP('holiday summary'!B70,'July 03'!$B$7:$Q$135,15,FALSE)</f>
        <v>0</v>
      </c>
      <c r="S70" s="44">
        <f>VLOOKUP('holiday summary'!B70,'July 03'!$B$7:$Q$135,16,FALSE)</f>
        <v>0</v>
      </c>
      <c r="T70" s="44">
        <f>VLOOKUP('holiday summary'!B70,'July 03'!$B$7:$R$135,17,FALSE)</f>
        <v>0</v>
      </c>
      <c r="U70" s="41">
        <f>VLOOKUP('holiday summary'!B70,'July 04'!$B$7:$Q$135,13,FALSE)</f>
        <v>0</v>
      </c>
      <c r="V70" s="43">
        <f>VLOOKUP('holiday summary'!B70,'July 04'!$B$7:$Q$135,14,FALSE)</f>
        <v>0</v>
      </c>
      <c r="W70" s="42">
        <f>VLOOKUP('holiday summary'!B70,'July 04'!$B$7:$Q$135,15,FALSE)</f>
        <v>0</v>
      </c>
      <c r="X70" s="44">
        <f>VLOOKUP('holiday summary'!B70,'July 04'!$B$7:$Q$135,16,FALSE)</f>
        <v>0</v>
      </c>
      <c r="Y70" s="44">
        <f>VLOOKUP('holiday summary'!B70,'July 04'!$B$7:$R$135,17,FALSE)</f>
        <v>0</v>
      </c>
      <c r="Z70" s="41">
        <f>VLOOKUP('holiday summary'!B70,'July 05'!$B$7:$Q$135,13,FALSE)</f>
        <v>0</v>
      </c>
      <c r="AA70" s="43">
        <f>VLOOKUP('holiday summary'!B70,'July 05'!$B$7:$Q$135,14,FALSE)</f>
        <v>0</v>
      </c>
      <c r="AB70" s="42">
        <f>VLOOKUP('holiday summary'!B70,'July 05'!$B$7:$Q$135,15,FALSE)</f>
        <v>0</v>
      </c>
      <c r="AC70" s="44">
        <f>VLOOKUP('holiday summary'!B70,'July 05'!$B$7:$Q$135,16,FALSE)</f>
        <v>0</v>
      </c>
      <c r="AD70" s="44">
        <f>VLOOKUP('holiday summary'!B70,'July 05'!$B$7:$R$135,17,FALSE)</f>
        <v>0</v>
      </c>
      <c r="AE70" s="41">
        <f>VLOOKUP('holiday summary'!B70,'July 06'!$B$7:$Q$135,13,FALSE)</f>
        <v>0</v>
      </c>
      <c r="AF70" s="43">
        <f>VLOOKUP('holiday summary'!B70,'July 06'!$B$7:$Q$135,14,FALSE)</f>
        <v>0</v>
      </c>
      <c r="AG70" s="42">
        <f>VLOOKUP('holiday summary'!B70,'July 06'!$B$7:$Q$135,15,FALSE)</f>
        <v>0</v>
      </c>
      <c r="AH70" s="44">
        <f>VLOOKUP('holiday summary'!B70,'July 06'!$B$7:$Q$135,16,FALSE)</f>
        <v>0</v>
      </c>
      <c r="AI70" s="44">
        <f>VLOOKUP('holiday summary'!B70,'July 06'!$B$7:$R$135,17,FALSE)</f>
        <v>0</v>
      </c>
      <c r="AJ70" s="41">
        <f>VLOOKUP('holiday summary'!B70,'July 07'!$B$7:$Q$138,13,FALSE)</f>
        <v>0</v>
      </c>
      <c r="AK70" s="43">
        <f>VLOOKUP('holiday summary'!B70,'July 07'!$B$7:$Q$138,14,FALSE)</f>
        <v>0</v>
      </c>
      <c r="AL70" s="42">
        <f>VLOOKUP('holiday summary'!B70,'July 07'!$B$7:$Q$138,15,FALSE)</f>
        <v>0</v>
      </c>
      <c r="AM70" s="44">
        <f>VLOOKUP('holiday summary'!B70,'July 07'!$B$7:$Q$138,16,FALSE)</f>
        <v>0</v>
      </c>
      <c r="AN70" s="44">
        <f>VLOOKUP('holiday summary'!B70,'July 07'!$B$7:$R$138,17,FALSE)</f>
        <v>0</v>
      </c>
      <c r="AO70" s="63">
        <f t="shared" si="29"/>
        <v>0</v>
      </c>
      <c r="AP70" s="63">
        <f t="shared" si="30"/>
        <v>0</v>
      </c>
      <c r="AQ70" s="63">
        <f t="shared" si="31"/>
        <v>0</v>
      </c>
      <c r="AR70" s="63">
        <f t="shared" si="32"/>
        <v>0</v>
      </c>
      <c r="AS70" s="63">
        <f t="shared" si="33"/>
        <v>0</v>
      </c>
    </row>
    <row r="71" spans="1:45" x14ac:dyDescent="0.25">
      <c r="A71" s="1">
        <v>65</v>
      </c>
      <c r="B71" s="1">
        <v>140</v>
      </c>
      <c r="C71" s="19" t="s">
        <v>154</v>
      </c>
      <c r="D71" s="11" t="s">
        <v>108</v>
      </c>
      <c r="E71" s="10" t="s">
        <v>117</v>
      </c>
      <c r="F71" s="41">
        <f>VLOOKUP('holiday summary'!B71,'July 01'!$B$7:$Q$134,13,FALSE)</f>
        <v>0</v>
      </c>
      <c r="G71" s="43">
        <f>VLOOKUP('holiday summary'!B71,'July 01'!$B$7:$Q$134,14,FALSE)</f>
        <v>0</v>
      </c>
      <c r="H71" s="42">
        <f>VLOOKUP('holiday summary'!B71,'July 01'!$B$7:$Q$134,15,FALSE)</f>
        <v>1</v>
      </c>
      <c r="I71" s="44">
        <f>VLOOKUP('holiday summary'!B71,'July 01'!$B$7:$Q$134,16,FALSE)</f>
        <v>0</v>
      </c>
      <c r="J71" s="44">
        <f>VLOOKUP('holiday summary'!B71,'July 01'!$B$7:$R$134,17,FALSE)</f>
        <v>0</v>
      </c>
      <c r="K71" s="41">
        <f>VLOOKUP('holiday summary'!B71,'July 02'!$B$7:$Q$135,13,FALSE)</f>
        <v>0</v>
      </c>
      <c r="L71" s="43">
        <f>VLOOKUP('holiday summary'!B71,'July 02'!$B$7:$Q$135,14,FALSE)</f>
        <v>0</v>
      </c>
      <c r="M71" s="42">
        <f>VLOOKUP('holiday summary'!B71,'July 02'!$B$7:$Q$135,15,FALSE)</f>
        <v>1</v>
      </c>
      <c r="N71" s="44">
        <f>VLOOKUP('holiday summary'!B71,'July 02'!$B$7:$Q$135,16,FALSE)</f>
        <v>0</v>
      </c>
      <c r="O71" s="44">
        <f>VLOOKUP('holiday summary'!B71,'July 02'!$B$7:$R$135,17,FALSE)</f>
        <v>0</v>
      </c>
      <c r="P71" s="41">
        <f>VLOOKUP('holiday summary'!B71,'July 03'!$B$7:$Q$135,13,FALSE)</f>
        <v>0</v>
      </c>
      <c r="Q71" s="43">
        <f>VLOOKUP('holiday summary'!B71,'July 03'!$B$7:$Q$135,14,FALSE)</f>
        <v>0</v>
      </c>
      <c r="R71" s="42">
        <f>VLOOKUP('holiday summary'!B71,'July 03'!$B$7:$Q$135,15,FALSE)</f>
        <v>0</v>
      </c>
      <c r="S71" s="44">
        <f>VLOOKUP('holiday summary'!B71,'July 03'!$B$7:$Q$135,16,FALSE)</f>
        <v>0</v>
      </c>
      <c r="T71" s="44">
        <f>VLOOKUP('holiday summary'!B71,'July 03'!$B$7:$R$135,17,FALSE)</f>
        <v>0</v>
      </c>
      <c r="U71" s="41">
        <f>VLOOKUP('holiday summary'!B71,'July 04'!$B$7:$Q$135,13,FALSE)</f>
        <v>0</v>
      </c>
      <c r="V71" s="43">
        <f>VLOOKUP('holiday summary'!B71,'July 04'!$B$7:$Q$135,14,FALSE)</f>
        <v>0</v>
      </c>
      <c r="W71" s="42">
        <f>VLOOKUP('holiday summary'!B71,'July 04'!$B$7:$Q$135,15,FALSE)</f>
        <v>0</v>
      </c>
      <c r="X71" s="44">
        <f>VLOOKUP('holiday summary'!B71,'July 04'!$B$7:$Q$135,16,FALSE)</f>
        <v>0</v>
      </c>
      <c r="Y71" s="44">
        <f>VLOOKUP('holiday summary'!B71,'July 04'!$B$7:$R$135,17,FALSE)</f>
        <v>0</v>
      </c>
      <c r="Z71" s="41">
        <f>VLOOKUP('holiday summary'!B71,'July 05'!$B$7:$Q$135,13,FALSE)</f>
        <v>0</v>
      </c>
      <c r="AA71" s="43">
        <f>VLOOKUP('holiday summary'!B71,'July 05'!$B$7:$Q$135,14,FALSE)</f>
        <v>0</v>
      </c>
      <c r="AB71" s="42">
        <f>VLOOKUP('holiday summary'!B71,'July 05'!$B$7:$Q$135,15,FALSE)</f>
        <v>0</v>
      </c>
      <c r="AC71" s="44">
        <f>VLOOKUP('holiday summary'!B71,'July 05'!$B$7:$Q$135,16,FALSE)</f>
        <v>1</v>
      </c>
      <c r="AD71" s="44">
        <f>VLOOKUP('holiday summary'!B71,'July 05'!$B$7:$R$135,17,FALSE)</f>
        <v>0</v>
      </c>
      <c r="AE71" s="41">
        <f>VLOOKUP('holiday summary'!B71,'July 06'!$B$7:$Q$135,13,FALSE)</f>
        <v>0</v>
      </c>
      <c r="AF71" s="43">
        <f>VLOOKUP('holiday summary'!B71,'July 06'!$B$7:$Q$135,14,FALSE)</f>
        <v>0</v>
      </c>
      <c r="AG71" s="42">
        <f>VLOOKUP('holiday summary'!B71,'July 06'!$B$7:$Q$135,15,FALSE)</f>
        <v>0</v>
      </c>
      <c r="AH71" s="44">
        <f>VLOOKUP('holiday summary'!B71,'July 06'!$B$7:$Q$135,16,FALSE)</f>
        <v>0</v>
      </c>
      <c r="AI71" s="44">
        <f>VLOOKUP('holiday summary'!B71,'July 06'!$B$7:$R$135,17,FALSE)</f>
        <v>0</v>
      </c>
      <c r="AJ71" s="41">
        <f>VLOOKUP('holiday summary'!B71,'July 07'!$B$7:$Q$138,13,FALSE)</f>
        <v>0</v>
      </c>
      <c r="AK71" s="43">
        <f>VLOOKUP('holiday summary'!B71,'July 07'!$B$7:$Q$138,14,FALSE)</f>
        <v>0</v>
      </c>
      <c r="AL71" s="42">
        <f>VLOOKUP('holiday summary'!B71,'July 07'!$B$7:$Q$138,15,FALSE)</f>
        <v>0</v>
      </c>
      <c r="AM71" s="44">
        <f>VLOOKUP('holiday summary'!B71,'July 07'!$B$7:$Q$138,16,FALSE)</f>
        <v>0</v>
      </c>
      <c r="AN71" s="44">
        <f>VLOOKUP('holiday summary'!B71,'July 07'!$B$7:$R$138,17,FALSE)</f>
        <v>0</v>
      </c>
      <c r="AO71" s="63">
        <f t="shared" si="29"/>
        <v>0</v>
      </c>
      <c r="AP71" s="63">
        <f t="shared" si="30"/>
        <v>0</v>
      </c>
      <c r="AQ71" s="63">
        <f t="shared" si="31"/>
        <v>2</v>
      </c>
      <c r="AR71" s="63">
        <f t="shared" si="32"/>
        <v>1</v>
      </c>
      <c r="AS71" s="63">
        <f t="shared" si="33"/>
        <v>0</v>
      </c>
    </row>
    <row r="72" spans="1:45" x14ac:dyDescent="0.25">
      <c r="A72" s="1"/>
      <c r="B72" s="1">
        <v>227</v>
      </c>
      <c r="C72" s="150" t="s">
        <v>179</v>
      </c>
      <c r="D72" s="11"/>
      <c r="E72" s="10"/>
      <c r="F72" s="41" t="e">
        <f>VLOOKUP('holiday summary'!B72,'July 01'!$B$7:$Q$134,13,FALSE)</f>
        <v>#N/A</v>
      </c>
      <c r="G72" s="43" t="e">
        <f>VLOOKUP('holiday summary'!B72,'July 01'!$B$7:$Q$134,14,FALSE)</f>
        <v>#N/A</v>
      </c>
      <c r="H72" s="42" t="e">
        <f>VLOOKUP('holiday summary'!B72,'July 01'!$B$7:$Q$134,15,FALSE)</f>
        <v>#N/A</v>
      </c>
      <c r="I72" s="44" t="e">
        <f>VLOOKUP('holiday summary'!B72,'July 01'!$B$7:$Q$134,16,FALSE)</f>
        <v>#N/A</v>
      </c>
      <c r="J72" s="44" t="e">
        <f>VLOOKUP('holiday summary'!B72,'July 01'!$B$7:$R$134,17,FALSE)</f>
        <v>#N/A</v>
      </c>
      <c r="K72" s="41" t="e">
        <f>VLOOKUP('holiday summary'!B72,'July 02'!$B$7:$Q$135,13,FALSE)</f>
        <v>#N/A</v>
      </c>
      <c r="L72" s="43" t="e">
        <f>VLOOKUP('holiday summary'!B72,'July 02'!$B$7:$Q$135,14,FALSE)</f>
        <v>#N/A</v>
      </c>
      <c r="M72" s="42" t="e">
        <f>VLOOKUP('holiday summary'!B72,'July 02'!$B$7:$Q$135,15,FALSE)</f>
        <v>#N/A</v>
      </c>
      <c r="N72" s="44" t="e">
        <f>VLOOKUP('holiday summary'!B72,'July 02'!$B$7:$Q$135,16,FALSE)</f>
        <v>#N/A</v>
      </c>
      <c r="O72" s="44" t="e">
        <f>VLOOKUP('holiday summary'!B72,'July 02'!$B$7:$R$135,17,FALSE)</f>
        <v>#N/A</v>
      </c>
      <c r="P72" s="41" t="e">
        <f>VLOOKUP('holiday summary'!B72,'July 03'!$B$7:$Q$135,13,FALSE)</f>
        <v>#N/A</v>
      </c>
      <c r="Q72" s="43" t="e">
        <f>VLOOKUP('holiday summary'!B72,'July 03'!$B$7:$Q$135,14,FALSE)</f>
        <v>#N/A</v>
      </c>
      <c r="R72" s="42" t="e">
        <f>VLOOKUP('holiday summary'!B72,'July 03'!$B$7:$Q$135,15,FALSE)</f>
        <v>#N/A</v>
      </c>
      <c r="S72" s="44" t="e">
        <f>VLOOKUP('holiday summary'!B72,'July 03'!$B$7:$Q$135,16,FALSE)</f>
        <v>#N/A</v>
      </c>
      <c r="T72" s="44" t="e">
        <f>VLOOKUP('holiday summary'!B72,'July 03'!$B$7:$R$135,17,FALSE)</f>
        <v>#N/A</v>
      </c>
      <c r="U72" s="41" t="e">
        <f>VLOOKUP('holiday summary'!B72,'July 04'!$B$7:$Q$135,13,FALSE)</f>
        <v>#N/A</v>
      </c>
      <c r="V72" s="43" t="e">
        <f>VLOOKUP('holiday summary'!B72,'July 04'!$B$7:$Q$135,14,FALSE)</f>
        <v>#N/A</v>
      </c>
      <c r="W72" s="42" t="e">
        <f>VLOOKUP('holiday summary'!B72,'July 04'!$B$7:$Q$135,15,FALSE)</f>
        <v>#N/A</v>
      </c>
      <c r="X72" s="44" t="e">
        <f>VLOOKUP('holiday summary'!B72,'July 04'!$B$7:$Q$135,16,FALSE)</f>
        <v>#N/A</v>
      </c>
      <c r="Y72" s="44" t="e">
        <f>VLOOKUP('holiday summary'!B72,'July 04'!$B$7:$R$135,17,FALSE)</f>
        <v>#N/A</v>
      </c>
      <c r="Z72" s="41" t="e">
        <f>VLOOKUP('holiday summary'!B72,'July 05'!$B$7:$Q$135,13,FALSE)</f>
        <v>#N/A</v>
      </c>
      <c r="AA72" s="43" t="e">
        <f>VLOOKUP('holiday summary'!B72,'July 05'!$B$7:$Q$135,14,FALSE)</f>
        <v>#N/A</v>
      </c>
      <c r="AB72" s="42" t="e">
        <f>VLOOKUP('holiday summary'!B72,'July 05'!$B$7:$Q$135,15,FALSE)</f>
        <v>#N/A</v>
      </c>
      <c r="AC72" s="44" t="e">
        <f>VLOOKUP('holiday summary'!B72,'July 05'!$B$7:$Q$135,16,FALSE)</f>
        <v>#N/A</v>
      </c>
      <c r="AD72" s="44" t="e">
        <f>VLOOKUP('holiday summary'!B72,'July 05'!$B$7:$R$135,17,FALSE)</f>
        <v>#N/A</v>
      </c>
      <c r="AE72" s="41" t="e">
        <f>VLOOKUP('holiday summary'!B72,'July 06'!$B$7:$Q$135,13,FALSE)</f>
        <v>#N/A</v>
      </c>
      <c r="AF72" s="43" t="e">
        <f>VLOOKUP('holiday summary'!B72,'July 06'!$B$7:$Q$135,14,FALSE)</f>
        <v>#N/A</v>
      </c>
      <c r="AG72" s="42" t="e">
        <f>VLOOKUP('holiday summary'!B72,'July 06'!$B$7:$Q$135,15,FALSE)</f>
        <v>#N/A</v>
      </c>
      <c r="AH72" s="44" t="e">
        <f>VLOOKUP('holiday summary'!B72,'July 06'!$B$7:$Q$135,16,FALSE)</f>
        <v>#N/A</v>
      </c>
      <c r="AI72" s="44" t="e">
        <f>VLOOKUP('holiday summary'!B72,'July 06'!$B$7:$R$135,17,FALSE)</f>
        <v>#N/A</v>
      </c>
      <c r="AJ72" s="41" t="e">
        <f>VLOOKUP('holiday summary'!B72,'July 07'!$B$7:$Q$138,13,FALSE)</f>
        <v>#N/A</v>
      </c>
      <c r="AK72" s="43" t="e">
        <f>VLOOKUP('holiday summary'!B72,'July 07'!$B$7:$Q$138,14,FALSE)</f>
        <v>#N/A</v>
      </c>
      <c r="AL72" s="42" t="e">
        <f>VLOOKUP('holiday summary'!B72,'July 07'!$B$7:$Q$138,15,FALSE)</f>
        <v>#N/A</v>
      </c>
      <c r="AM72" s="44" t="e">
        <f>VLOOKUP('holiday summary'!B72,'July 07'!$B$7:$Q$138,16,FALSE)</f>
        <v>#N/A</v>
      </c>
      <c r="AN72" s="44" t="e">
        <f>VLOOKUP('holiday summary'!B72,'July 07'!$B$7:$R$138,17,FALSE)</f>
        <v>#N/A</v>
      </c>
      <c r="AO72" s="63" t="e">
        <f t="shared" si="29"/>
        <v>#N/A</v>
      </c>
      <c r="AP72" s="63" t="e">
        <f t="shared" si="30"/>
        <v>#N/A</v>
      </c>
      <c r="AQ72" s="63" t="e">
        <f t="shared" si="31"/>
        <v>#N/A</v>
      </c>
      <c r="AR72" s="63" t="e">
        <f t="shared" si="32"/>
        <v>#N/A</v>
      </c>
      <c r="AS72" s="63" t="e">
        <f t="shared" si="33"/>
        <v>#N/A</v>
      </c>
    </row>
    <row r="73" spans="1:45" x14ac:dyDescent="0.25">
      <c r="A73" s="1">
        <v>66</v>
      </c>
      <c r="B73" s="7">
        <v>10</v>
      </c>
      <c r="C73" s="16" t="s">
        <v>74</v>
      </c>
      <c r="D73" s="11" t="s">
        <v>108</v>
      </c>
      <c r="E73" s="10" t="s">
        <v>106</v>
      </c>
      <c r="F73" s="41">
        <f>VLOOKUP('holiday summary'!B73,'July 01'!$B$7:$Q$134,13,FALSE)</f>
        <v>0</v>
      </c>
      <c r="G73" s="43">
        <f>VLOOKUP('holiday summary'!B73,'July 01'!$B$7:$Q$134,14,FALSE)</f>
        <v>0</v>
      </c>
      <c r="H73" s="42">
        <f>VLOOKUP('holiday summary'!B73,'July 01'!$B$7:$Q$134,15,FALSE)</f>
        <v>0</v>
      </c>
      <c r="I73" s="44">
        <f>VLOOKUP('holiday summary'!B73,'July 01'!$B$7:$Q$134,16,FALSE)</f>
        <v>0</v>
      </c>
      <c r="J73" s="44">
        <f>VLOOKUP('holiday summary'!B73,'July 01'!$B$7:$R$134,17,FALSE)</f>
        <v>0</v>
      </c>
      <c r="K73" s="41">
        <f>VLOOKUP('holiday summary'!B73,'July 02'!$B$7:$Q$135,13,FALSE)</f>
        <v>0</v>
      </c>
      <c r="L73" s="43">
        <f>VLOOKUP('holiday summary'!B73,'July 02'!$B$7:$Q$135,14,FALSE)</f>
        <v>0</v>
      </c>
      <c r="M73" s="42">
        <f>VLOOKUP('holiday summary'!B73,'July 02'!$B$7:$Q$135,15,FALSE)</f>
        <v>0</v>
      </c>
      <c r="N73" s="44">
        <f>VLOOKUP('holiday summary'!B73,'July 02'!$B$7:$Q$135,16,FALSE)</f>
        <v>0</v>
      </c>
      <c r="O73" s="44">
        <f>VLOOKUP('holiday summary'!B73,'July 02'!$B$7:$R$135,17,FALSE)</f>
        <v>0</v>
      </c>
      <c r="P73" s="41">
        <f>VLOOKUP('holiday summary'!B73,'July 03'!$B$7:$Q$135,13,FALSE)</f>
        <v>0</v>
      </c>
      <c r="Q73" s="43">
        <f>VLOOKUP('holiday summary'!B73,'July 03'!$B$7:$Q$135,14,FALSE)</f>
        <v>0</v>
      </c>
      <c r="R73" s="42">
        <f>VLOOKUP('holiday summary'!B73,'July 03'!$B$7:$Q$135,15,FALSE)</f>
        <v>0</v>
      </c>
      <c r="S73" s="44">
        <f>VLOOKUP('holiday summary'!B73,'July 03'!$B$7:$Q$135,16,FALSE)</f>
        <v>0</v>
      </c>
      <c r="T73" s="44">
        <f>VLOOKUP('holiday summary'!B73,'July 03'!$B$7:$R$135,17,FALSE)</f>
        <v>0</v>
      </c>
      <c r="U73" s="41">
        <f>VLOOKUP('holiday summary'!B73,'July 04'!$B$7:$Q$135,13,FALSE)</f>
        <v>0</v>
      </c>
      <c r="V73" s="43">
        <f>VLOOKUP('holiday summary'!B73,'July 04'!$B$7:$Q$135,14,FALSE)</f>
        <v>0</v>
      </c>
      <c r="W73" s="42">
        <f>VLOOKUP('holiday summary'!B73,'July 04'!$B$7:$Q$135,15,FALSE)</f>
        <v>0</v>
      </c>
      <c r="X73" s="44">
        <f>VLOOKUP('holiday summary'!B73,'July 04'!$B$7:$Q$135,16,FALSE)</f>
        <v>0</v>
      </c>
      <c r="Y73" s="44">
        <f>VLOOKUP('holiday summary'!B73,'July 04'!$B$7:$R$135,17,FALSE)</f>
        <v>0</v>
      </c>
      <c r="Z73" s="41">
        <f>VLOOKUP('holiday summary'!B73,'July 05'!$B$7:$Q$135,13,FALSE)</f>
        <v>0</v>
      </c>
      <c r="AA73" s="43">
        <f>VLOOKUP('holiday summary'!B73,'July 05'!$B$7:$Q$135,14,FALSE)</f>
        <v>0</v>
      </c>
      <c r="AB73" s="42">
        <f>VLOOKUP('holiday summary'!B73,'July 05'!$B$7:$Q$135,15,FALSE)</f>
        <v>0</v>
      </c>
      <c r="AC73" s="44">
        <f>VLOOKUP('holiday summary'!B73,'July 05'!$B$7:$Q$135,16,FALSE)</f>
        <v>0</v>
      </c>
      <c r="AD73" s="44">
        <f>VLOOKUP('holiday summary'!B73,'July 05'!$B$7:$R$135,17,FALSE)</f>
        <v>0</v>
      </c>
      <c r="AE73" s="41">
        <f>VLOOKUP('holiday summary'!B73,'July 06'!$B$7:$Q$135,13,FALSE)</f>
        <v>0</v>
      </c>
      <c r="AF73" s="43">
        <f>VLOOKUP('holiday summary'!B73,'July 06'!$B$7:$Q$135,14,FALSE)</f>
        <v>0</v>
      </c>
      <c r="AG73" s="42">
        <f>VLOOKUP('holiday summary'!B73,'July 06'!$B$7:$Q$135,15,FALSE)</f>
        <v>0</v>
      </c>
      <c r="AH73" s="44">
        <f>VLOOKUP('holiday summary'!B73,'July 06'!$B$7:$Q$135,16,FALSE)</f>
        <v>0</v>
      </c>
      <c r="AI73" s="44">
        <f>VLOOKUP('holiday summary'!B73,'July 06'!$B$7:$R$135,17,FALSE)</f>
        <v>0</v>
      </c>
      <c r="AJ73" s="41">
        <f>VLOOKUP('holiday summary'!B73,'July 07'!$B$7:$Q$138,13,FALSE)</f>
        <v>0</v>
      </c>
      <c r="AK73" s="43">
        <f>VLOOKUP('holiday summary'!B73,'July 07'!$B$7:$Q$138,14,FALSE)</f>
        <v>0</v>
      </c>
      <c r="AL73" s="42">
        <f>VLOOKUP('holiday summary'!B73,'July 07'!$B$7:$Q$138,15,FALSE)</f>
        <v>0</v>
      </c>
      <c r="AM73" s="44">
        <f>VLOOKUP('holiday summary'!B73,'July 07'!$B$7:$Q$138,16,FALSE)</f>
        <v>0</v>
      </c>
      <c r="AN73" s="44">
        <f>VLOOKUP('holiday summary'!B73,'July 07'!$B$7:$R$138,17,FALSE)</f>
        <v>0</v>
      </c>
      <c r="AO73" s="63">
        <f t="shared" si="5"/>
        <v>0</v>
      </c>
      <c r="AP73" s="63">
        <f t="shared" si="6"/>
        <v>0</v>
      </c>
      <c r="AQ73" s="63">
        <f t="shared" si="7"/>
        <v>0</v>
      </c>
      <c r="AR73" s="63">
        <f t="shared" si="8"/>
        <v>0</v>
      </c>
      <c r="AS73" s="63">
        <f t="shared" si="4"/>
        <v>0</v>
      </c>
    </row>
    <row r="74" spans="1:45" x14ac:dyDescent="0.25">
      <c r="A74" s="1">
        <v>67</v>
      </c>
      <c r="B74" s="7">
        <v>34</v>
      </c>
      <c r="C74" s="16" t="s">
        <v>75</v>
      </c>
      <c r="D74" s="11" t="s">
        <v>108</v>
      </c>
      <c r="E74" s="10" t="s">
        <v>106</v>
      </c>
      <c r="F74" s="41">
        <f>VLOOKUP('holiday summary'!B74,'July 01'!$B$7:$Q$134,13,FALSE)</f>
        <v>0</v>
      </c>
      <c r="G74" s="43">
        <f>VLOOKUP('holiday summary'!B74,'July 01'!$B$7:$Q$134,14,FALSE)</f>
        <v>0</v>
      </c>
      <c r="H74" s="42">
        <f>VLOOKUP('holiday summary'!B74,'July 01'!$B$7:$Q$134,15,FALSE)</f>
        <v>0</v>
      </c>
      <c r="I74" s="44">
        <f>VLOOKUP('holiday summary'!B74,'July 01'!$B$7:$Q$134,16,FALSE)</f>
        <v>0</v>
      </c>
      <c r="J74" s="44">
        <f>VLOOKUP('holiday summary'!B74,'July 01'!$B$7:$R$134,17,FALSE)</f>
        <v>0</v>
      </c>
      <c r="K74" s="41">
        <f>VLOOKUP('holiday summary'!B74,'July 02'!$B$7:$Q$135,13,FALSE)</f>
        <v>0</v>
      </c>
      <c r="L74" s="43">
        <f>VLOOKUP('holiday summary'!B74,'July 02'!$B$7:$Q$135,14,FALSE)</f>
        <v>0</v>
      </c>
      <c r="M74" s="42">
        <f>VLOOKUP('holiday summary'!B74,'July 02'!$B$7:$Q$135,15,FALSE)</f>
        <v>0</v>
      </c>
      <c r="N74" s="44">
        <f>VLOOKUP('holiday summary'!B74,'July 02'!$B$7:$Q$135,16,FALSE)</f>
        <v>0</v>
      </c>
      <c r="O74" s="44">
        <f>VLOOKUP('holiday summary'!B74,'July 02'!$B$7:$R$135,17,FALSE)</f>
        <v>0</v>
      </c>
      <c r="P74" s="41">
        <f>VLOOKUP('holiday summary'!B74,'July 03'!$B$7:$Q$135,13,FALSE)</f>
        <v>0</v>
      </c>
      <c r="Q74" s="43">
        <f>VLOOKUP('holiday summary'!B74,'July 03'!$B$7:$Q$135,14,FALSE)</f>
        <v>0</v>
      </c>
      <c r="R74" s="42">
        <f>VLOOKUP('holiday summary'!B74,'July 03'!$B$7:$Q$135,15,FALSE)</f>
        <v>0</v>
      </c>
      <c r="S74" s="44">
        <f>VLOOKUP('holiday summary'!B74,'July 03'!$B$7:$Q$135,16,FALSE)</f>
        <v>0</v>
      </c>
      <c r="T74" s="44">
        <f>VLOOKUP('holiday summary'!B74,'July 03'!$B$7:$R$135,17,FALSE)</f>
        <v>0</v>
      </c>
      <c r="U74" s="41">
        <f>VLOOKUP('holiday summary'!B74,'July 04'!$B$7:$Q$135,13,FALSE)</f>
        <v>0</v>
      </c>
      <c r="V74" s="43">
        <f>VLOOKUP('holiday summary'!B74,'July 04'!$B$7:$Q$135,14,FALSE)</f>
        <v>0</v>
      </c>
      <c r="W74" s="42">
        <f>VLOOKUP('holiday summary'!B74,'July 04'!$B$7:$Q$135,15,FALSE)</f>
        <v>0</v>
      </c>
      <c r="X74" s="44">
        <f>VLOOKUP('holiday summary'!B74,'July 04'!$B$7:$Q$135,16,FALSE)</f>
        <v>0</v>
      </c>
      <c r="Y74" s="44">
        <f>VLOOKUP('holiday summary'!B74,'July 04'!$B$7:$R$135,17,FALSE)</f>
        <v>0</v>
      </c>
      <c r="Z74" s="41">
        <f>VLOOKUP('holiday summary'!B74,'July 05'!$B$7:$Q$135,13,FALSE)</f>
        <v>0</v>
      </c>
      <c r="AA74" s="43">
        <f>VLOOKUP('holiday summary'!B74,'July 05'!$B$7:$Q$135,14,FALSE)</f>
        <v>0</v>
      </c>
      <c r="AB74" s="42">
        <f>VLOOKUP('holiday summary'!B74,'July 05'!$B$7:$Q$135,15,FALSE)</f>
        <v>0</v>
      </c>
      <c r="AC74" s="44">
        <f>VLOOKUP('holiday summary'!B74,'July 05'!$B$7:$Q$135,16,FALSE)</f>
        <v>0</v>
      </c>
      <c r="AD74" s="44">
        <f>VLOOKUP('holiday summary'!B74,'July 05'!$B$7:$R$135,17,FALSE)</f>
        <v>0</v>
      </c>
      <c r="AE74" s="41">
        <f>VLOOKUP('holiday summary'!B74,'July 06'!$B$7:$Q$135,13,FALSE)</f>
        <v>0</v>
      </c>
      <c r="AF74" s="43">
        <f>VLOOKUP('holiday summary'!B74,'July 06'!$B$7:$Q$135,14,FALSE)</f>
        <v>0</v>
      </c>
      <c r="AG74" s="42">
        <f>VLOOKUP('holiday summary'!B74,'July 06'!$B$7:$Q$135,15,FALSE)</f>
        <v>0</v>
      </c>
      <c r="AH74" s="44">
        <f>VLOOKUP('holiday summary'!B74,'July 06'!$B$7:$Q$135,16,FALSE)</f>
        <v>0</v>
      </c>
      <c r="AI74" s="44">
        <f>VLOOKUP('holiday summary'!B74,'July 06'!$B$7:$R$135,17,FALSE)</f>
        <v>0</v>
      </c>
      <c r="AJ74" s="41">
        <f>VLOOKUP('holiday summary'!B74,'July 07'!$B$7:$Q$138,13,FALSE)</f>
        <v>0</v>
      </c>
      <c r="AK74" s="43">
        <f>VLOOKUP('holiday summary'!B74,'July 07'!$B$7:$Q$138,14,FALSE)</f>
        <v>0</v>
      </c>
      <c r="AL74" s="42">
        <f>VLOOKUP('holiday summary'!B74,'July 07'!$B$7:$Q$138,15,FALSE)</f>
        <v>0</v>
      </c>
      <c r="AM74" s="44">
        <f>VLOOKUP('holiday summary'!B74,'July 07'!$B$7:$Q$138,16,FALSE)</f>
        <v>0</v>
      </c>
      <c r="AN74" s="44">
        <f>VLOOKUP('holiday summary'!B74,'July 07'!$B$7:$R$138,17,FALSE)</f>
        <v>0</v>
      </c>
      <c r="AO74" s="63">
        <f t="shared" ref="AO74:AO111" si="34">F74+K74+P74+U74+Z74+AE74+AJ74</f>
        <v>0</v>
      </c>
      <c r="AP74" s="63">
        <f t="shared" ref="AP74:AP111" si="35">G74+L74+Q74+V74+AA74+AF74+AK74</f>
        <v>0</v>
      </c>
      <c r="AQ74" s="63">
        <f t="shared" ref="AQ74:AQ111" si="36">H74+M74+R74+W74+AB74+AG74+AL74</f>
        <v>0</v>
      </c>
      <c r="AR74" s="63">
        <f t="shared" ref="AR74:AR111" si="37">I74+N74+S74+X74+AC74+AH74+AM74</f>
        <v>0</v>
      </c>
      <c r="AS74" s="63">
        <f t="shared" ref="AS74:AS111" si="38">J74+O74+T74+Y74+AD74+AI74+AN74</f>
        <v>0</v>
      </c>
    </row>
    <row r="75" spans="1:45" x14ac:dyDescent="0.25">
      <c r="A75" s="1">
        <v>68</v>
      </c>
      <c r="B75" s="7">
        <v>32</v>
      </c>
      <c r="C75" s="16" t="s">
        <v>76</v>
      </c>
      <c r="D75" s="11" t="s">
        <v>108</v>
      </c>
      <c r="E75" s="10" t="s">
        <v>106</v>
      </c>
      <c r="F75" s="41">
        <f>VLOOKUP('holiday summary'!B75,'July 01'!$B$7:$Q$134,13,FALSE)</f>
        <v>0</v>
      </c>
      <c r="G75" s="43">
        <f>VLOOKUP('holiday summary'!B75,'July 01'!$B$7:$Q$134,14,FALSE)</f>
        <v>0</v>
      </c>
      <c r="H75" s="42">
        <f>VLOOKUP('holiday summary'!B75,'July 01'!$B$7:$Q$134,15,FALSE)</f>
        <v>0</v>
      </c>
      <c r="I75" s="44">
        <f>VLOOKUP('holiday summary'!B75,'July 01'!$B$7:$Q$134,16,FALSE)</f>
        <v>0</v>
      </c>
      <c r="J75" s="44">
        <f>VLOOKUP('holiday summary'!B75,'July 01'!$B$7:$R$134,17,FALSE)</f>
        <v>0</v>
      </c>
      <c r="K75" s="41">
        <f>VLOOKUP('holiday summary'!B75,'July 02'!$B$7:$Q$135,13,FALSE)</f>
        <v>0</v>
      </c>
      <c r="L75" s="43">
        <f>VLOOKUP('holiday summary'!B75,'July 02'!$B$7:$Q$135,14,FALSE)</f>
        <v>0</v>
      </c>
      <c r="M75" s="42">
        <f>VLOOKUP('holiday summary'!B75,'July 02'!$B$7:$Q$135,15,FALSE)</f>
        <v>0</v>
      </c>
      <c r="N75" s="44">
        <f>VLOOKUP('holiday summary'!B75,'July 02'!$B$7:$Q$135,16,FALSE)</f>
        <v>0</v>
      </c>
      <c r="O75" s="44">
        <f>VLOOKUP('holiday summary'!B75,'July 02'!$B$7:$R$135,17,FALSE)</f>
        <v>0</v>
      </c>
      <c r="P75" s="41">
        <f>VLOOKUP('holiday summary'!B75,'July 03'!$B$7:$Q$135,13,FALSE)</f>
        <v>0</v>
      </c>
      <c r="Q75" s="43">
        <f>VLOOKUP('holiday summary'!B75,'July 03'!$B$7:$Q$135,14,FALSE)</f>
        <v>0</v>
      </c>
      <c r="R75" s="42">
        <f>VLOOKUP('holiday summary'!B75,'July 03'!$B$7:$Q$135,15,FALSE)</f>
        <v>0</v>
      </c>
      <c r="S75" s="44">
        <f>VLOOKUP('holiday summary'!B75,'July 03'!$B$7:$Q$135,16,FALSE)</f>
        <v>0</v>
      </c>
      <c r="T75" s="44">
        <f>VLOOKUP('holiday summary'!B75,'July 03'!$B$7:$R$135,17,FALSE)</f>
        <v>0</v>
      </c>
      <c r="U75" s="41">
        <f>VLOOKUP('holiday summary'!B75,'July 04'!$B$7:$Q$135,13,FALSE)</f>
        <v>0</v>
      </c>
      <c r="V75" s="43">
        <f>VLOOKUP('holiday summary'!B75,'July 04'!$B$7:$Q$135,14,FALSE)</f>
        <v>0</v>
      </c>
      <c r="W75" s="42">
        <f>VLOOKUP('holiday summary'!B75,'July 04'!$B$7:$Q$135,15,FALSE)</f>
        <v>0</v>
      </c>
      <c r="X75" s="44">
        <f>VLOOKUP('holiday summary'!B75,'July 04'!$B$7:$Q$135,16,FALSE)</f>
        <v>0</v>
      </c>
      <c r="Y75" s="44">
        <f>VLOOKUP('holiday summary'!B75,'July 04'!$B$7:$R$135,17,FALSE)</f>
        <v>0</v>
      </c>
      <c r="Z75" s="41">
        <f>VLOOKUP('holiday summary'!B75,'July 05'!$B$7:$Q$135,13,FALSE)</f>
        <v>0</v>
      </c>
      <c r="AA75" s="43">
        <f>VLOOKUP('holiday summary'!B75,'July 05'!$B$7:$Q$135,14,FALSE)</f>
        <v>0</v>
      </c>
      <c r="AB75" s="42">
        <f>VLOOKUP('holiday summary'!B75,'July 05'!$B$7:$Q$135,15,FALSE)</f>
        <v>0</v>
      </c>
      <c r="AC75" s="44">
        <f>VLOOKUP('holiday summary'!B75,'July 05'!$B$7:$Q$135,16,FALSE)</f>
        <v>0</v>
      </c>
      <c r="AD75" s="44">
        <f>VLOOKUP('holiday summary'!B75,'July 05'!$B$7:$R$135,17,FALSE)</f>
        <v>0</v>
      </c>
      <c r="AE75" s="41">
        <f>VLOOKUP('holiday summary'!B75,'July 06'!$B$7:$Q$135,13,FALSE)</f>
        <v>0</v>
      </c>
      <c r="AF75" s="43">
        <f>VLOOKUP('holiday summary'!B75,'July 06'!$B$7:$Q$135,14,FALSE)</f>
        <v>0</v>
      </c>
      <c r="AG75" s="42">
        <f>VLOOKUP('holiday summary'!B75,'July 06'!$B$7:$Q$135,15,FALSE)</f>
        <v>0</v>
      </c>
      <c r="AH75" s="44">
        <f>VLOOKUP('holiday summary'!B75,'July 06'!$B$7:$Q$135,16,FALSE)</f>
        <v>0</v>
      </c>
      <c r="AI75" s="44">
        <f>VLOOKUP('holiday summary'!B75,'July 06'!$B$7:$R$135,17,FALSE)</f>
        <v>0</v>
      </c>
      <c r="AJ75" s="41">
        <f>VLOOKUP('holiday summary'!B75,'July 07'!$B$7:$Q$138,13,FALSE)</f>
        <v>0</v>
      </c>
      <c r="AK75" s="43">
        <f>VLOOKUP('holiday summary'!B75,'July 07'!$B$7:$Q$138,14,FALSE)</f>
        <v>0</v>
      </c>
      <c r="AL75" s="42">
        <f>VLOOKUP('holiday summary'!B75,'July 07'!$B$7:$Q$138,15,FALSE)</f>
        <v>0</v>
      </c>
      <c r="AM75" s="44">
        <f>VLOOKUP('holiday summary'!B75,'July 07'!$B$7:$Q$138,16,FALSE)</f>
        <v>0</v>
      </c>
      <c r="AN75" s="44">
        <f>VLOOKUP('holiday summary'!B75,'July 07'!$B$7:$R$138,17,FALSE)</f>
        <v>0</v>
      </c>
      <c r="AO75" s="63">
        <f t="shared" si="34"/>
        <v>0</v>
      </c>
      <c r="AP75" s="63">
        <f t="shared" si="35"/>
        <v>0</v>
      </c>
      <c r="AQ75" s="63">
        <f t="shared" si="36"/>
        <v>0</v>
      </c>
      <c r="AR75" s="63">
        <f t="shared" si="37"/>
        <v>0</v>
      </c>
      <c r="AS75" s="63">
        <f t="shared" si="38"/>
        <v>0</v>
      </c>
    </row>
    <row r="76" spans="1:45" x14ac:dyDescent="0.25">
      <c r="A76" s="1">
        <v>69</v>
      </c>
      <c r="B76" s="7">
        <v>12</v>
      </c>
      <c r="C76" s="16" t="s">
        <v>77</v>
      </c>
      <c r="D76" s="11" t="s">
        <v>108</v>
      </c>
      <c r="E76" s="10" t="s">
        <v>106</v>
      </c>
      <c r="F76" s="41">
        <f>VLOOKUP('holiday summary'!B76,'July 01'!$B$7:$Q$134,13,FALSE)</f>
        <v>0</v>
      </c>
      <c r="G76" s="43">
        <f>VLOOKUP('holiday summary'!B76,'July 01'!$B$7:$Q$134,14,FALSE)</f>
        <v>0</v>
      </c>
      <c r="H76" s="42">
        <f>VLOOKUP('holiday summary'!B76,'July 01'!$B$7:$Q$134,15,FALSE)</f>
        <v>0</v>
      </c>
      <c r="I76" s="44">
        <f>VLOOKUP('holiday summary'!B76,'July 01'!$B$7:$Q$134,16,FALSE)</f>
        <v>0</v>
      </c>
      <c r="J76" s="44">
        <f>VLOOKUP('holiday summary'!B76,'July 01'!$B$7:$R$134,17,FALSE)</f>
        <v>0</v>
      </c>
      <c r="K76" s="41">
        <f>VLOOKUP('holiday summary'!B76,'July 02'!$B$7:$Q$135,13,FALSE)</f>
        <v>0</v>
      </c>
      <c r="L76" s="43">
        <f>VLOOKUP('holiday summary'!B76,'July 02'!$B$7:$Q$135,14,FALSE)</f>
        <v>0</v>
      </c>
      <c r="M76" s="42">
        <f>VLOOKUP('holiday summary'!B76,'July 02'!$B$7:$Q$135,15,FALSE)</f>
        <v>0</v>
      </c>
      <c r="N76" s="44">
        <f>VLOOKUP('holiday summary'!B76,'July 02'!$B$7:$Q$135,16,FALSE)</f>
        <v>0</v>
      </c>
      <c r="O76" s="44">
        <f>VLOOKUP('holiday summary'!B76,'July 02'!$B$7:$R$135,17,FALSE)</f>
        <v>0</v>
      </c>
      <c r="P76" s="41">
        <f>VLOOKUP('holiday summary'!B76,'July 03'!$B$7:$Q$135,13,FALSE)</f>
        <v>0</v>
      </c>
      <c r="Q76" s="43">
        <f>VLOOKUP('holiday summary'!B76,'July 03'!$B$7:$Q$135,14,FALSE)</f>
        <v>0</v>
      </c>
      <c r="R76" s="42">
        <f>VLOOKUP('holiday summary'!B76,'July 03'!$B$7:$Q$135,15,FALSE)</f>
        <v>0</v>
      </c>
      <c r="S76" s="44">
        <f>VLOOKUP('holiday summary'!B76,'July 03'!$B$7:$Q$135,16,FALSE)</f>
        <v>0</v>
      </c>
      <c r="T76" s="44">
        <f>VLOOKUP('holiday summary'!B76,'July 03'!$B$7:$R$135,17,FALSE)</f>
        <v>0</v>
      </c>
      <c r="U76" s="41">
        <f>VLOOKUP('holiday summary'!B76,'July 04'!$B$7:$Q$135,13,FALSE)</f>
        <v>0</v>
      </c>
      <c r="V76" s="43">
        <f>VLOOKUP('holiday summary'!B76,'July 04'!$B$7:$Q$135,14,FALSE)</f>
        <v>0</v>
      </c>
      <c r="W76" s="42">
        <f>VLOOKUP('holiday summary'!B76,'July 04'!$B$7:$Q$135,15,FALSE)</f>
        <v>0</v>
      </c>
      <c r="X76" s="44">
        <f>VLOOKUP('holiday summary'!B76,'July 04'!$B$7:$Q$135,16,FALSE)</f>
        <v>0</v>
      </c>
      <c r="Y76" s="44">
        <f>VLOOKUP('holiday summary'!B76,'July 04'!$B$7:$R$135,17,FALSE)</f>
        <v>0</v>
      </c>
      <c r="Z76" s="41">
        <f>VLOOKUP('holiday summary'!B76,'July 05'!$B$7:$Q$135,13,FALSE)</f>
        <v>0</v>
      </c>
      <c r="AA76" s="43">
        <f>VLOOKUP('holiday summary'!B76,'July 05'!$B$7:$Q$135,14,FALSE)</f>
        <v>0</v>
      </c>
      <c r="AB76" s="42">
        <f>VLOOKUP('holiday summary'!B76,'July 05'!$B$7:$Q$135,15,FALSE)</f>
        <v>0</v>
      </c>
      <c r="AC76" s="44">
        <f>VLOOKUP('holiday summary'!B76,'July 05'!$B$7:$Q$135,16,FALSE)</f>
        <v>0</v>
      </c>
      <c r="AD76" s="44">
        <f>VLOOKUP('holiday summary'!B76,'July 05'!$B$7:$R$135,17,FALSE)</f>
        <v>0</v>
      </c>
      <c r="AE76" s="41">
        <f>VLOOKUP('holiday summary'!B76,'July 06'!$B$7:$Q$135,13,FALSE)</f>
        <v>0</v>
      </c>
      <c r="AF76" s="43">
        <f>VLOOKUP('holiday summary'!B76,'July 06'!$B$7:$Q$135,14,FALSE)</f>
        <v>0</v>
      </c>
      <c r="AG76" s="42">
        <f>VLOOKUP('holiday summary'!B76,'July 06'!$B$7:$Q$135,15,FALSE)</f>
        <v>0</v>
      </c>
      <c r="AH76" s="44">
        <f>VLOOKUP('holiday summary'!B76,'July 06'!$B$7:$Q$135,16,FALSE)</f>
        <v>0</v>
      </c>
      <c r="AI76" s="44">
        <f>VLOOKUP('holiday summary'!B76,'July 06'!$B$7:$R$135,17,FALSE)</f>
        <v>0</v>
      </c>
      <c r="AJ76" s="41">
        <f>VLOOKUP('holiday summary'!B76,'July 07'!$B$7:$Q$138,13,FALSE)</f>
        <v>0</v>
      </c>
      <c r="AK76" s="43">
        <f>VLOOKUP('holiday summary'!B76,'July 07'!$B$7:$Q$138,14,FALSE)</f>
        <v>0</v>
      </c>
      <c r="AL76" s="42">
        <f>VLOOKUP('holiday summary'!B76,'July 07'!$B$7:$Q$138,15,FALSE)</f>
        <v>0</v>
      </c>
      <c r="AM76" s="44">
        <f>VLOOKUP('holiday summary'!B76,'July 07'!$B$7:$Q$138,16,FALSE)</f>
        <v>0</v>
      </c>
      <c r="AN76" s="44">
        <f>VLOOKUP('holiday summary'!B76,'July 07'!$B$7:$R$138,17,FALSE)</f>
        <v>0</v>
      </c>
      <c r="AO76" s="63">
        <f t="shared" si="34"/>
        <v>0</v>
      </c>
      <c r="AP76" s="63">
        <f t="shared" si="35"/>
        <v>0</v>
      </c>
      <c r="AQ76" s="63">
        <f t="shared" si="36"/>
        <v>0</v>
      </c>
      <c r="AR76" s="63">
        <f t="shared" si="37"/>
        <v>0</v>
      </c>
      <c r="AS76" s="63">
        <f t="shared" si="38"/>
        <v>0</v>
      </c>
    </row>
    <row r="77" spans="1:45" x14ac:dyDescent="0.25">
      <c r="A77" s="1">
        <v>70</v>
      </c>
      <c r="B77" s="7">
        <v>38</v>
      </c>
      <c r="C77" s="16" t="s">
        <v>78</v>
      </c>
      <c r="D77" s="11" t="s">
        <v>108</v>
      </c>
      <c r="E77" s="10" t="s">
        <v>106</v>
      </c>
      <c r="F77" s="41">
        <f>VLOOKUP('holiday summary'!B77,'July 01'!$B$7:$Q$134,13,FALSE)</f>
        <v>0</v>
      </c>
      <c r="G77" s="43">
        <f>VLOOKUP('holiday summary'!B77,'July 01'!$B$7:$Q$134,14,FALSE)</f>
        <v>0</v>
      </c>
      <c r="H77" s="42">
        <f>VLOOKUP('holiday summary'!B77,'July 01'!$B$7:$Q$134,15,FALSE)</f>
        <v>0</v>
      </c>
      <c r="I77" s="44">
        <f>VLOOKUP('holiday summary'!B77,'July 01'!$B$7:$Q$134,16,FALSE)</f>
        <v>0</v>
      </c>
      <c r="J77" s="44">
        <f>VLOOKUP('holiday summary'!B77,'July 01'!$B$7:$R$134,17,FALSE)</f>
        <v>0</v>
      </c>
      <c r="K77" s="41">
        <f>VLOOKUP('holiday summary'!B77,'July 02'!$B$7:$Q$135,13,FALSE)</f>
        <v>0</v>
      </c>
      <c r="L77" s="43">
        <f>VLOOKUP('holiday summary'!B77,'July 02'!$B$7:$Q$135,14,FALSE)</f>
        <v>0</v>
      </c>
      <c r="M77" s="42">
        <f>VLOOKUP('holiday summary'!B77,'July 02'!$B$7:$Q$135,15,FALSE)</f>
        <v>0</v>
      </c>
      <c r="N77" s="44">
        <f>VLOOKUP('holiday summary'!B77,'July 02'!$B$7:$Q$135,16,FALSE)</f>
        <v>0</v>
      </c>
      <c r="O77" s="44">
        <f>VLOOKUP('holiday summary'!B77,'July 02'!$B$7:$R$135,17,FALSE)</f>
        <v>0</v>
      </c>
      <c r="P77" s="41">
        <f>VLOOKUP('holiday summary'!B77,'July 03'!$B$7:$Q$135,13,FALSE)</f>
        <v>0</v>
      </c>
      <c r="Q77" s="43">
        <f>VLOOKUP('holiday summary'!B77,'July 03'!$B$7:$Q$135,14,FALSE)</f>
        <v>0</v>
      </c>
      <c r="R77" s="42">
        <f>VLOOKUP('holiday summary'!B77,'July 03'!$B$7:$Q$135,15,FALSE)</f>
        <v>0</v>
      </c>
      <c r="S77" s="44">
        <f>VLOOKUP('holiday summary'!B77,'July 03'!$B$7:$Q$135,16,FALSE)</f>
        <v>0</v>
      </c>
      <c r="T77" s="44">
        <f>VLOOKUP('holiday summary'!B77,'July 03'!$B$7:$R$135,17,FALSE)</f>
        <v>0</v>
      </c>
      <c r="U77" s="41">
        <f>VLOOKUP('holiday summary'!B77,'July 04'!$B$7:$Q$135,13,FALSE)</f>
        <v>0</v>
      </c>
      <c r="V77" s="43">
        <f>VLOOKUP('holiday summary'!B77,'July 04'!$B$7:$Q$135,14,FALSE)</f>
        <v>0</v>
      </c>
      <c r="W77" s="42">
        <f>VLOOKUP('holiday summary'!B77,'July 04'!$B$7:$Q$135,15,FALSE)</f>
        <v>0</v>
      </c>
      <c r="X77" s="44">
        <f>VLOOKUP('holiday summary'!B77,'July 04'!$B$7:$Q$135,16,FALSE)</f>
        <v>0</v>
      </c>
      <c r="Y77" s="44">
        <f>VLOOKUP('holiday summary'!B77,'July 04'!$B$7:$R$135,17,FALSE)</f>
        <v>0</v>
      </c>
      <c r="Z77" s="41">
        <f>VLOOKUP('holiday summary'!B77,'July 05'!$B$7:$Q$135,13,FALSE)</f>
        <v>0</v>
      </c>
      <c r="AA77" s="43">
        <f>VLOOKUP('holiday summary'!B77,'July 05'!$B$7:$Q$135,14,FALSE)</f>
        <v>0</v>
      </c>
      <c r="AB77" s="42">
        <f>VLOOKUP('holiday summary'!B77,'July 05'!$B$7:$Q$135,15,FALSE)</f>
        <v>0</v>
      </c>
      <c r="AC77" s="44">
        <f>VLOOKUP('holiday summary'!B77,'July 05'!$B$7:$Q$135,16,FALSE)</f>
        <v>0</v>
      </c>
      <c r="AD77" s="44">
        <f>VLOOKUP('holiday summary'!B77,'July 05'!$B$7:$R$135,17,FALSE)</f>
        <v>0</v>
      </c>
      <c r="AE77" s="41">
        <f>VLOOKUP('holiday summary'!B77,'July 06'!$B$7:$Q$135,13,FALSE)</f>
        <v>0</v>
      </c>
      <c r="AF77" s="43">
        <f>VLOOKUP('holiday summary'!B77,'July 06'!$B$7:$Q$135,14,FALSE)</f>
        <v>0</v>
      </c>
      <c r="AG77" s="42">
        <f>VLOOKUP('holiday summary'!B77,'July 06'!$B$7:$Q$135,15,FALSE)</f>
        <v>0</v>
      </c>
      <c r="AH77" s="44">
        <f>VLOOKUP('holiday summary'!B77,'July 06'!$B$7:$Q$135,16,FALSE)</f>
        <v>0</v>
      </c>
      <c r="AI77" s="44">
        <f>VLOOKUP('holiday summary'!B77,'July 06'!$B$7:$R$135,17,FALSE)</f>
        <v>0</v>
      </c>
      <c r="AJ77" s="41">
        <f>VLOOKUP('holiday summary'!B77,'July 07'!$B$7:$Q$138,13,FALSE)</f>
        <v>0</v>
      </c>
      <c r="AK77" s="43">
        <f>VLOOKUP('holiday summary'!B77,'July 07'!$B$7:$Q$138,14,FALSE)</f>
        <v>0</v>
      </c>
      <c r="AL77" s="42">
        <f>VLOOKUP('holiday summary'!B77,'July 07'!$B$7:$Q$138,15,FALSE)</f>
        <v>0</v>
      </c>
      <c r="AM77" s="44">
        <f>VLOOKUP('holiday summary'!B77,'July 07'!$B$7:$Q$138,16,FALSE)</f>
        <v>0</v>
      </c>
      <c r="AN77" s="44">
        <f>VLOOKUP('holiday summary'!B77,'July 07'!$B$7:$R$138,17,FALSE)</f>
        <v>0</v>
      </c>
      <c r="AO77" s="63">
        <f t="shared" si="34"/>
        <v>0</v>
      </c>
      <c r="AP77" s="63">
        <f t="shared" si="35"/>
        <v>0</v>
      </c>
      <c r="AQ77" s="63">
        <f t="shared" si="36"/>
        <v>0</v>
      </c>
      <c r="AR77" s="63">
        <f t="shared" si="37"/>
        <v>0</v>
      </c>
      <c r="AS77" s="63">
        <f t="shared" si="38"/>
        <v>0</v>
      </c>
    </row>
    <row r="78" spans="1:45" x14ac:dyDescent="0.25">
      <c r="A78" s="1">
        <v>71</v>
      </c>
      <c r="B78" s="7">
        <v>43</v>
      </c>
      <c r="C78" s="16" t="s">
        <v>79</v>
      </c>
      <c r="D78" s="11" t="s">
        <v>108</v>
      </c>
      <c r="E78" s="10" t="s">
        <v>106</v>
      </c>
      <c r="F78" s="41">
        <f>VLOOKUP('holiday summary'!B78,'July 01'!$B$7:$Q$134,13,FALSE)</f>
        <v>0</v>
      </c>
      <c r="G78" s="43">
        <f>VLOOKUP('holiday summary'!B78,'July 01'!$B$7:$Q$134,14,FALSE)</f>
        <v>0</v>
      </c>
      <c r="H78" s="42">
        <f>VLOOKUP('holiday summary'!B78,'July 01'!$B$7:$Q$134,15,FALSE)</f>
        <v>0</v>
      </c>
      <c r="I78" s="44">
        <f>VLOOKUP('holiday summary'!B78,'July 01'!$B$7:$Q$134,16,FALSE)</f>
        <v>0</v>
      </c>
      <c r="J78" s="44">
        <f>VLOOKUP('holiday summary'!B78,'July 01'!$B$7:$R$134,17,FALSE)</f>
        <v>0</v>
      </c>
      <c r="K78" s="41">
        <f>VLOOKUP('holiday summary'!B78,'July 02'!$B$7:$Q$135,13,FALSE)</f>
        <v>0</v>
      </c>
      <c r="L78" s="43">
        <f>VLOOKUP('holiday summary'!B78,'July 02'!$B$7:$Q$135,14,FALSE)</f>
        <v>0</v>
      </c>
      <c r="M78" s="42">
        <f>VLOOKUP('holiday summary'!B78,'July 02'!$B$7:$Q$135,15,FALSE)</f>
        <v>0</v>
      </c>
      <c r="N78" s="44">
        <f>VLOOKUP('holiday summary'!B78,'July 02'!$B$7:$Q$135,16,FALSE)</f>
        <v>0</v>
      </c>
      <c r="O78" s="44">
        <f>VLOOKUP('holiday summary'!B78,'July 02'!$B$7:$R$135,17,FALSE)</f>
        <v>0</v>
      </c>
      <c r="P78" s="41">
        <f>VLOOKUP('holiday summary'!B78,'July 03'!$B$7:$Q$135,13,FALSE)</f>
        <v>0</v>
      </c>
      <c r="Q78" s="43">
        <f>VLOOKUP('holiday summary'!B78,'July 03'!$B$7:$Q$135,14,FALSE)</f>
        <v>0</v>
      </c>
      <c r="R78" s="42">
        <f>VLOOKUP('holiday summary'!B78,'July 03'!$B$7:$Q$135,15,FALSE)</f>
        <v>0</v>
      </c>
      <c r="S78" s="44">
        <f>VLOOKUP('holiday summary'!B78,'July 03'!$B$7:$Q$135,16,FALSE)</f>
        <v>0</v>
      </c>
      <c r="T78" s="44">
        <f>VLOOKUP('holiday summary'!B78,'July 03'!$B$7:$R$135,17,FALSE)</f>
        <v>0</v>
      </c>
      <c r="U78" s="41">
        <f>VLOOKUP('holiday summary'!B78,'July 04'!$B$7:$Q$135,13,FALSE)</f>
        <v>0</v>
      </c>
      <c r="V78" s="43">
        <f>VLOOKUP('holiday summary'!B78,'July 04'!$B$7:$Q$135,14,FALSE)</f>
        <v>0</v>
      </c>
      <c r="W78" s="42">
        <f>VLOOKUP('holiday summary'!B78,'July 04'!$B$7:$Q$135,15,FALSE)</f>
        <v>0</v>
      </c>
      <c r="X78" s="44">
        <f>VLOOKUP('holiday summary'!B78,'July 04'!$B$7:$Q$135,16,FALSE)</f>
        <v>0</v>
      </c>
      <c r="Y78" s="44">
        <f>VLOOKUP('holiday summary'!B78,'July 04'!$B$7:$R$135,17,FALSE)</f>
        <v>0</v>
      </c>
      <c r="Z78" s="41">
        <f>VLOOKUP('holiday summary'!B78,'July 05'!$B$7:$Q$135,13,FALSE)</f>
        <v>0</v>
      </c>
      <c r="AA78" s="43">
        <f>VLOOKUP('holiday summary'!B78,'July 05'!$B$7:$Q$135,14,FALSE)</f>
        <v>0</v>
      </c>
      <c r="AB78" s="42">
        <f>VLOOKUP('holiday summary'!B78,'July 05'!$B$7:$Q$135,15,FALSE)</f>
        <v>0</v>
      </c>
      <c r="AC78" s="44">
        <f>VLOOKUP('holiday summary'!B78,'July 05'!$B$7:$Q$135,16,FALSE)</f>
        <v>0</v>
      </c>
      <c r="AD78" s="44">
        <f>VLOOKUP('holiday summary'!B78,'July 05'!$B$7:$R$135,17,FALSE)</f>
        <v>0</v>
      </c>
      <c r="AE78" s="41">
        <f>VLOOKUP('holiday summary'!B78,'July 06'!$B$7:$Q$135,13,FALSE)</f>
        <v>0</v>
      </c>
      <c r="AF78" s="43">
        <f>VLOOKUP('holiday summary'!B78,'July 06'!$B$7:$Q$135,14,FALSE)</f>
        <v>0</v>
      </c>
      <c r="AG78" s="42">
        <f>VLOOKUP('holiday summary'!B78,'July 06'!$B$7:$Q$135,15,FALSE)</f>
        <v>0</v>
      </c>
      <c r="AH78" s="44">
        <f>VLOOKUP('holiday summary'!B78,'July 06'!$B$7:$Q$135,16,FALSE)</f>
        <v>0</v>
      </c>
      <c r="AI78" s="44">
        <f>VLOOKUP('holiday summary'!B78,'July 06'!$B$7:$R$135,17,FALSE)</f>
        <v>0</v>
      </c>
      <c r="AJ78" s="41">
        <f>VLOOKUP('holiday summary'!B78,'July 07'!$B$7:$Q$138,13,FALSE)</f>
        <v>0</v>
      </c>
      <c r="AK78" s="43">
        <f>VLOOKUP('holiday summary'!B78,'July 07'!$B$7:$Q$138,14,FALSE)</f>
        <v>0</v>
      </c>
      <c r="AL78" s="42">
        <f>VLOOKUP('holiday summary'!B78,'July 07'!$B$7:$Q$138,15,FALSE)</f>
        <v>0</v>
      </c>
      <c r="AM78" s="44">
        <f>VLOOKUP('holiday summary'!B78,'July 07'!$B$7:$Q$138,16,FALSE)</f>
        <v>0</v>
      </c>
      <c r="AN78" s="44">
        <f>VLOOKUP('holiday summary'!B78,'July 07'!$B$7:$R$138,17,FALSE)</f>
        <v>0</v>
      </c>
      <c r="AO78" s="63">
        <f t="shared" si="34"/>
        <v>0</v>
      </c>
      <c r="AP78" s="63">
        <f t="shared" si="35"/>
        <v>0</v>
      </c>
      <c r="AQ78" s="63">
        <f t="shared" si="36"/>
        <v>0</v>
      </c>
      <c r="AR78" s="63">
        <f t="shared" si="37"/>
        <v>0</v>
      </c>
      <c r="AS78" s="63">
        <f t="shared" si="38"/>
        <v>0</v>
      </c>
    </row>
    <row r="79" spans="1:45" x14ac:dyDescent="0.25">
      <c r="A79" s="1">
        <v>72</v>
      </c>
      <c r="B79" s="7">
        <v>40</v>
      </c>
      <c r="C79" s="16" t="s">
        <v>80</v>
      </c>
      <c r="D79" s="11" t="s">
        <v>108</v>
      </c>
      <c r="E79" s="10" t="s">
        <v>106</v>
      </c>
      <c r="F79" s="41">
        <f>VLOOKUP('holiday summary'!B79,'July 01'!$B$7:$Q$134,13,FALSE)</f>
        <v>0</v>
      </c>
      <c r="G79" s="43">
        <f>VLOOKUP('holiday summary'!B79,'July 01'!$B$7:$Q$134,14,FALSE)</f>
        <v>0</v>
      </c>
      <c r="H79" s="42">
        <f>VLOOKUP('holiday summary'!B79,'July 01'!$B$7:$Q$134,15,FALSE)</f>
        <v>0</v>
      </c>
      <c r="I79" s="44">
        <f>VLOOKUP('holiday summary'!B79,'July 01'!$B$7:$Q$134,16,FALSE)</f>
        <v>0</v>
      </c>
      <c r="J79" s="44">
        <f>VLOOKUP('holiday summary'!B79,'July 01'!$B$7:$R$134,17,FALSE)</f>
        <v>0</v>
      </c>
      <c r="K79" s="41">
        <f>VLOOKUP('holiday summary'!B79,'July 02'!$B$7:$Q$135,13,FALSE)</f>
        <v>0</v>
      </c>
      <c r="L79" s="43">
        <f>VLOOKUP('holiday summary'!B79,'July 02'!$B$7:$Q$135,14,FALSE)</f>
        <v>0</v>
      </c>
      <c r="M79" s="42">
        <f>VLOOKUP('holiday summary'!B79,'July 02'!$B$7:$Q$135,15,FALSE)</f>
        <v>0</v>
      </c>
      <c r="N79" s="44">
        <f>VLOOKUP('holiday summary'!B79,'July 02'!$B$7:$Q$135,16,FALSE)</f>
        <v>0</v>
      </c>
      <c r="O79" s="44">
        <f>VLOOKUP('holiday summary'!B79,'July 02'!$B$7:$R$135,17,FALSE)</f>
        <v>0</v>
      </c>
      <c r="P79" s="41">
        <f>VLOOKUP('holiday summary'!B79,'July 03'!$B$7:$Q$135,13,FALSE)</f>
        <v>0</v>
      </c>
      <c r="Q79" s="43">
        <f>VLOOKUP('holiday summary'!B79,'July 03'!$B$7:$Q$135,14,FALSE)</f>
        <v>0</v>
      </c>
      <c r="R79" s="42">
        <f>VLOOKUP('holiday summary'!B79,'July 03'!$B$7:$Q$135,15,FALSE)</f>
        <v>0</v>
      </c>
      <c r="S79" s="44">
        <f>VLOOKUP('holiday summary'!B79,'July 03'!$B$7:$Q$135,16,FALSE)</f>
        <v>0</v>
      </c>
      <c r="T79" s="44">
        <f>VLOOKUP('holiday summary'!B79,'July 03'!$B$7:$R$135,17,FALSE)</f>
        <v>0</v>
      </c>
      <c r="U79" s="41">
        <f>VLOOKUP('holiday summary'!B79,'July 04'!$B$7:$Q$135,13,FALSE)</f>
        <v>0</v>
      </c>
      <c r="V79" s="43">
        <f>VLOOKUP('holiday summary'!B79,'July 04'!$B$7:$Q$135,14,FALSE)</f>
        <v>0</v>
      </c>
      <c r="W79" s="42">
        <f>VLOOKUP('holiday summary'!B79,'July 04'!$B$7:$Q$135,15,FALSE)</f>
        <v>0</v>
      </c>
      <c r="X79" s="44">
        <f>VLOOKUP('holiday summary'!B79,'July 04'!$B$7:$Q$135,16,FALSE)</f>
        <v>0</v>
      </c>
      <c r="Y79" s="44">
        <f>VLOOKUP('holiday summary'!B79,'July 04'!$B$7:$R$135,17,FALSE)</f>
        <v>0</v>
      </c>
      <c r="Z79" s="41">
        <f>VLOOKUP('holiday summary'!B79,'July 05'!$B$7:$Q$135,13,FALSE)</f>
        <v>0</v>
      </c>
      <c r="AA79" s="43">
        <f>VLOOKUP('holiday summary'!B79,'July 05'!$B$7:$Q$135,14,FALSE)</f>
        <v>0</v>
      </c>
      <c r="AB79" s="42">
        <f>VLOOKUP('holiday summary'!B79,'July 05'!$B$7:$Q$135,15,FALSE)</f>
        <v>0</v>
      </c>
      <c r="AC79" s="44">
        <f>VLOOKUP('holiday summary'!B79,'July 05'!$B$7:$Q$135,16,FALSE)</f>
        <v>0</v>
      </c>
      <c r="AD79" s="44">
        <f>VLOOKUP('holiday summary'!B79,'July 05'!$B$7:$R$135,17,FALSE)</f>
        <v>0</v>
      </c>
      <c r="AE79" s="41">
        <f>VLOOKUP('holiday summary'!B79,'July 06'!$B$7:$Q$135,13,FALSE)</f>
        <v>0</v>
      </c>
      <c r="AF79" s="43">
        <f>VLOOKUP('holiday summary'!B79,'July 06'!$B$7:$Q$135,14,FALSE)</f>
        <v>0</v>
      </c>
      <c r="AG79" s="42">
        <f>VLOOKUP('holiday summary'!B79,'July 06'!$B$7:$Q$135,15,FALSE)</f>
        <v>0</v>
      </c>
      <c r="AH79" s="44">
        <f>VLOOKUP('holiday summary'!B79,'July 06'!$B$7:$Q$135,16,FALSE)</f>
        <v>0</v>
      </c>
      <c r="AI79" s="44">
        <f>VLOOKUP('holiday summary'!B79,'July 06'!$B$7:$R$135,17,FALSE)</f>
        <v>0</v>
      </c>
      <c r="AJ79" s="41">
        <f>VLOOKUP('holiday summary'!B79,'July 07'!$B$7:$Q$138,13,FALSE)</f>
        <v>0</v>
      </c>
      <c r="AK79" s="43">
        <f>VLOOKUP('holiday summary'!B79,'July 07'!$B$7:$Q$138,14,FALSE)</f>
        <v>0</v>
      </c>
      <c r="AL79" s="42">
        <f>VLOOKUP('holiday summary'!B79,'July 07'!$B$7:$Q$138,15,FALSE)</f>
        <v>0</v>
      </c>
      <c r="AM79" s="44">
        <f>VLOOKUP('holiday summary'!B79,'July 07'!$B$7:$Q$138,16,FALSE)</f>
        <v>0</v>
      </c>
      <c r="AN79" s="44">
        <f>VLOOKUP('holiday summary'!B79,'July 07'!$B$7:$R$138,17,FALSE)</f>
        <v>0</v>
      </c>
      <c r="AO79" s="63">
        <f t="shared" si="34"/>
        <v>0</v>
      </c>
      <c r="AP79" s="63">
        <f t="shared" si="35"/>
        <v>0</v>
      </c>
      <c r="AQ79" s="63">
        <f t="shared" si="36"/>
        <v>0</v>
      </c>
      <c r="AR79" s="63">
        <f t="shared" si="37"/>
        <v>0</v>
      </c>
      <c r="AS79" s="63">
        <f t="shared" si="38"/>
        <v>0</v>
      </c>
    </row>
    <row r="80" spans="1:45" x14ac:dyDescent="0.25">
      <c r="A80" s="1">
        <v>73</v>
      </c>
      <c r="B80" s="7">
        <v>104</v>
      </c>
      <c r="C80" s="16" t="s">
        <v>81</v>
      </c>
      <c r="D80" s="11" t="s">
        <v>108</v>
      </c>
      <c r="E80" s="10" t="s">
        <v>106</v>
      </c>
      <c r="F80" s="41">
        <f>VLOOKUP('holiday summary'!B80,'July 01'!$B$7:$Q$134,13,FALSE)</f>
        <v>0</v>
      </c>
      <c r="G80" s="43">
        <f>VLOOKUP('holiday summary'!B80,'July 01'!$B$7:$Q$134,14,FALSE)</f>
        <v>0</v>
      </c>
      <c r="H80" s="42">
        <f>VLOOKUP('holiday summary'!B80,'July 01'!$B$7:$Q$134,15,FALSE)</f>
        <v>0</v>
      </c>
      <c r="I80" s="44">
        <f>VLOOKUP('holiday summary'!B80,'July 01'!$B$7:$Q$134,16,FALSE)</f>
        <v>0</v>
      </c>
      <c r="J80" s="44">
        <f>VLOOKUP('holiday summary'!B80,'July 01'!$B$7:$R$134,17,FALSE)</f>
        <v>0</v>
      </c>
      <c r="K80" s="41">
        <f>VLOOKUP('holiday summary'!B80,'July 02'!$B$7:$Q$135,13,FALSE)</f>
        <v>0</v>
      </c>
      <c r="L80" s="43">
        <f>VLOOKUP('holiday summary'!B80,'July 02'!$B$7:$Q$135,14,FALSE)</f>
        <v>0</v>
      </c>
      <c r="M80" s="42">
        <f>VLOOKUP('holiday summary'!B80,'July 02'!$B$7:$Q$135,15,FALSE)</f>
        <v>0</v>
      </c>
      <c r="N80" s="44">
        <f>VLOOKUP('holiday summary'!B80,'July 02'!$B$7:$Q$135,16,FALSE)</f>
        <v>0</v>
      </c>
      <c r="O80" s="44">
        <f>VLOOKUP('holiday summary'!B80,'July 02'!$B$7:$R$135,17,FALSE)</f>
        <v>0</v>
      </c>
      <c r="P80" s="41">
        <f>VLOOKUP('holiday summary'!B80,'July 03'!$B$7:$Q$135,13,FALSE)</f>
        <v>0</v>
      </c>
      <c r="Q80" s="43">
        <f>VLOOKUP('holiday summary'!B80,'July 03'!$B$7:$Q$135,14,FALSE)</f>
        <v>0</v>
      </c>
      <c r="R80" s="42">
        <f>VLOOKUP('holiday summary'!B80,'July 03'!$B$7:$Q$135,15,FALSE)</f>
        <v>0</v>
      </c>
      <c r="S80" s="44">
        <f>VLOOKUP('holiday summary'!B80,'July 03'!$B$7:$Q$135,16,FALSE)</f>
        <v>0</v>
      </c>
      <c r="T80" s="44">
        <f>VLOOKUP('holiday summary'!B80,'July 03'!$B$7:$R$135,17,FALSE)</f>
        <v>0</v>
      </c>
      <c r="U80" s="41">
        <f>VLOOKUP('holiday summary'!B80,'July 04'!$B$7:$Q$135,13,FALSE)</f>
        <v>0</v>
      </c>
      <c r="V80" s="43">
        <f>VLOOKUP('holiday summary'!B80,'July 04'!$B$7:$Q$135,14,FALSE)</f>
        <v>0</v>
      </c>
      <c r="W80" s="42">
        <f>VLOOKUP('holiday summary'!B80,'July 04'!$B$7:$Q$135,15,FALSE)</f>
        <v>0</v>
      </c>
      <c r="X80" s="44">
        <f>VLOOKUP('holiday summary'!B80,'July 04'!$B$7:$Q$135,16,FALSE)</f>
        <v>0</v>
      </c>
      <c r="Y80" s="44">
        <f>VLOOKUP('holiday summary'!B80,'July 04'!$B$7:$R$135,17,FALSE)</f>
        <v>0</v>
      </c>
      <c r="Z80" s="41">
        <f>VLOOKUP('holiday summary'!B80,'July 05'!$B$7:$Q$135,13,FALSE)</f>
        <v>0</v>
      </c>
      <c r="AA80" s="43">
        <f>VLOOKUP('holiday summary'!B80,'July 05'!$B$7:$Q$135,14,FALSE)</f>
        <v>0</v>
      </c>
      <c r="AB80" s="42">
        <f>VLOOKUP('holiday summary'!B80,'July 05'!$B$7:$Q$135,15,FALSE)</f>
        <v>0</v>
      </c>
      <c r="AC80" s="44">
        <f>VLOOKUP('holiday summary'!B80,'July 05'!$B$7:$Q$135,16,FALSE)</f>
        <v>0</v>
      </c>
      <c r="AD80" s="44">
        <f>VLOOKUP('holiday summary'!B80,'July 05'!$B$7:$R$135,17,FALSE)</f>
        <v>0</v>
      </c>
      <c r="AE80" s="41">
        <f>VLOOKUP('holiday summary'!B80,'July 06'!$B$7:$Q$135,13,FALSE)</f>
        <v>0</v>
      </c>
      <c r="AF80" s="43">
        <f>VLOOKUP('holiday summary'!B80,'July 06'!$B$7:$Q$135,14,FALSE)</f>
        <v>0</v>
      </c>
      <c r="AG80" s="42">
        <f>VLOOKUP('holiday summary'!B80,'July 06'!$B$7:$Q$135,15,FALSE)</f>
        <v>0</v>
      </c>
      <c r="AH80" s="44">
        <f>VLOOKUP('holiday summary'!B80,'July 06'!$B$7:$Q$135,16,FALSE)</f>
        <v>0</v>
      </c>
      <c r="AI80" s="44">
        <f>VLOOKUP('holiday summary'!B80,'July 06'!$B$7:$R$135,17,FALSE)</f>
        <v>0</v>
      </c>
      <c r="AJ80" s="41">
        <f>VLOOKUP('holiday summary'!B80,'July 07'!$B$7:$Q$138,13,FALSE)</f>
        <v>0</v>
      </c>
      <c r="AK80" s="43">
        <f>VLOOKUP('holiday summary'!B80,'July 07'!$B$7:$Q$138,14,FALSE)</f>
        <v>0</v>
      </c>
      <c r="AL80" s="42">
        <f>VLOOKUP('holiday summary'!B80,'July 07'!$B$7:$Q$138,15,FALSE)</f>
        <v>0</v>
      </c>
      <c r="AM80" s="44">
        <f>VLOOKUP('holiday summary'!B80,'July 07'!$B$7:$Q$138,16,FALSE)</f>
        <v>0</v>
      </c>
      <c r="AN80" s="44">
        <f>VLOOKUP('holiday summary'!B80,'July 07'!$B$7:$R$138,17,FALSE)</f>
        <v>0</v>
      </c>
      <c r="AO80" s="63">
        <f t="shared" si="34"/>
        <v>0</v>
      </c>
      <c r="AP80" s="63">
        <f t="shared" si="35"/>
        <v>0</v>
      </c>
      <c r="AQ80" s="63">
        <f t="shared" si="36"/>
        <v>0</v>
      </c>
      <c r="AR80" s="63">
        <f t="shared" si="37"/>
        <v>0</v>
      </c>
      <c r="AS80" s="63">
        <f t="shared" si="38"/>
        <v>0</v>
      </c>
    </row>
    <row r="81" spans="1:45" x14ac:dyDescent="0.25">
      <c r="A81" s="1">
        <v>74</v>
      </c>
      <c r="B81" s="5">
        <v>165</v>
      </c>
      <c r="C81" s="20" t="s">
        <v>82</v>
      </c>
      <c r="D81" s="11" t="s">
        <v>108</v>
      </c>
      <c r="E81" s="10" t="s">
        <v>106</v>
      </c>
      <c r="F81" s="41">
        <f>VLOOKUP('holiday summary'!B81,'July 01'!$B$7:$Q$134,13,FALSE)</f>
        <v>0</v>
      </c>
      <c r="G81" s="43">
        <f>VLOOKUP('holiday summary'!B81,'July 01'!$B$7:$Q$134,14,FALSE)</f>
        <v>0</v>
      </c>
      <c r="H81" s="42">
        <f>VLOOKUP('holiday summary'!B81,'July 01'!$B$7:$Q$134,15,FALSE)</f>
        <v>0</v>
      </c>
      <c r="I81" s="44">
        <f>VLOOKUP('holiday summary'!B81,'July 01'!$B$7:$Q$134,16,FALSE)</f>
        <v>0</v>
      </c>
      <c r="J81" s="44">
        <f>VLOOKUP('holiday summary'!B81,'July 01'!$B$7:$R$134,17,FALSE)</f>
        <v>0</v>
      </c>
      <c r="K81" s="41">
        <f>VLOOKUP('holiday summary'!B81,'July 02'!$B$7:$Q$135,13,FALSE)</f>
        <v>0</v>
      </c>
      <c r="L81" s="43">
        <f>VLOOKUP('holiday summary'!B81,'July 02'!$B$7:$Q$135,14,FALSE)</f>
        <v>0</v>
      </c>
      <c r="M81" s="42">
        <f>VLOOKUP('holiday summary'!B81,'July 02'!$B$7:$Q$135,15,FALSE)</f>
        <v>0</v>
      </c>
      <c r="N81" s="44">
        <f>VLOOKUP('holiday summary'!B81,'July 02'!$B$7:$Q$135,16,FALSE)</f>
        <v>0</v>
      </c>
      <c r="O81" s="44">
        <f>VLOOKUP('holiday summary'!B81,'July 02'!$B$7:$R$135,17,FALSE)</f>
        <v>0</v>
      </c>
      <c r="P81" s="41">
        <f>VLOOKUP('holiday summary'!B81,'July 03'!$B$7:$Q$135,13,FALSE)</f>
        <v>0</v>
      </c>
      <c r="Q81" s="43">
        <f>VLOOKUP('holiday summary'!B81,'July 03'!$B$7:$Q$135,14,FALSE)</f>
        <v>0</v>
      </c>
      <c r="R81" s="42">
        <f>VLOOKUP('holiday summary'!B81,'July 03'!$B$7:$Q$135,15,FALSE)</f>
        <v>0</v>
      </c>
      <c r="S81" s="44">
        <f>VLOOKUP('holiday summary'!B81,'July 03'!$B$7:$Q$135,16,FALSE)</f>
        <v>0</v>
      </c>
      <c r="T81" s="44">
        <f>VLOOKUP('holiday summary'!B81,'July 03'!$B$7:$R$135,17,FALSE)</f>
        <v>0</v>
      </c>
      <c r="U81" s="41">
        <f>VLOOKUP('holiday summary'!B81,'July 04'!$B$7:$Q$135,13,FALSE)</f>
        <v>0</v>
      </c>
      <c r="V81" s="43">
        <f>VLOOKUP('holiday summary'!B81,'July 04'!$B$7:$Q$135,14,FALSE)</f>
        <v>0</v>
      </c>
      <c r="W81" s="42">
        <f>VLOOKUP('holiday summary'!B81,'July 04'!$B$7:$Q$135,15,FALSE)</f>
        <v>0</v>
      </c>
      <c r="X81" s="44">
        <f>VLOOKUP('holiday summary'!B81,'July 04'!$B$7:$Q$135,16,FALSE)</f>
        <v>0</v>
      </c>
      <c r="Y81" s="44">
        <f>VLOOKUP('holiday summary'!B81,'July 04'!$B$7:$R$135,17,FALSE)</f>
        <v>0</v>
      </c>
      <c r="Z81" s="41">
        <f>VLOOKUP('holiday summary'!B81,'July 05'!$B$7:$Q$135,13,FALSE)</f>
        <v>0</v>
      </c>
      <c r="AA81" s="43">
        <f>VLOOKUP('holiday summary'!B81,'July 05'!$B$7:$Q$135,14,FALSE)</f>
        <v>0</v>
      </c>
      <c r="AB81" s="42">
        <f>VLOOKUP('holiday summary'!B81,'July 05'!$B$7:$Q$135,15,FALSE)</f>
        <v>0</v>
      </c>
      <c r="AC81" s="44">
        <f>VLOOKUP('holiday summary'!B81,'July 05'!$B$7:$Q$135,16,FALSE)</f>
        <v>0</v>
      </c>
      <c r="AD81" s="44">
        <f>VLOOKUP('holiday summary'!B81,'July 05'!$B$7:$R$135,17,FALSE)</f>
        <v>0</v>
      </c>
      <c r="AE81" s="41">
        <f>VLOOKUP('holiday summary'!B81,'July 06'!$B$7:$Q$135,13,FALSE)</f>
        <v>0</v>
      </c>
      <c r="AF81" s="43">
        <f>VLOOKUP('holiday summary'!B81,'July 06'!$B$7:$Q$135,14,FALSE)</f>
        <v>0</v>
      </c>
      <c r="AG81" s="42">
        <f>VLOOKUP('holiday summary'!B81,'July 06'!$B$7:$Q$135,15,FALSE)</f>
        <v>0</v>
      </c>
      <c r="AH81" s="44">
        <f>VLOOKUP('holiday summary'!B81,'July 06'!$B$7:$Q$135,16,FALSE)</f>
        <v>0</v>
      </c>
      <c r="AI81" s="44">
        <f>VLOOKUP('holiday summary'!B81,'July 06'!$B$7:$R$135,17,FALSE)</f>
        <v>0</v>
      </c>
      <c r="AJ81" s="41">
        <f>VLOOKUP('holiday summary'!B81,'July 07'!$B$7:$Q$138,13,FALSE)</f>
        <v>0</v>
      </c>
      <c r="AK81" s="43">
        <f>VLOOKUP('holiday summary'!B81,'July 07'!$B$7:$Q$138,14,FALSE)</f>
        <v>0</v>
      </c>
      <c r="AL81" s="42">
        <f>VLOOKUP('holiday summary'!B81,'July 07'!$B$7:$Q$138,15,FALSE)</f>
        <v>0</v>
      </c>
      <c r="AM81" s="44">
        <f>VLOOKUP('holiday summary'!B81,'July 07'!$B$7:$Q$138,16,FALSE)</f>
        <v>0</v>
      </c>
      <c r="AN81" s="44">
        <f>VLOOKUP('holiday summary'!B81,'July 07'!$B$7:$R$138,17,FALSE)</f>
        <v>0</v>
      </c>
      <c r="AO81" s="63">
        <f t="shared" si="34"/>
        <v>0</v>
      </c>
      <c r="AP81" s="63">
        <f t="shared" si="35"/>
        <v>0</v>
      </c>
      <c r="AQ81" s="63">
        <f t="shared" si="36"/>
        <v>0</v>
      </c>
      <c r="AR81" s="63">
        <f t="shared" si="37"/>
        <v>0</v>
      </c>
      <c r="AS81" s="63">
        <f t="shared" si="38"/>
        <v>0</v>
      </c>
    </row>
    <row r="82" spans="1:45" x14ac:dyDescent="0.25">
      <c r="A82" s="1">
        <v>75</v>
      </c>
      <c r="B82" s="7">
        <v>116</v>
      </c>
      <c r="C82" s="16" t="s">
        <v>83</v>
      </c>
      <c r="D82" s="11" t="s">
        <v>108</v>
      </c>
      <c r="E82" s="10" t="s">
        <v>106</v>
      </c>
      <c r="F82" s="41">
        <f>VLOOKUP('holiday summary'!B82,'July 01'!$B$7:$Q$134,13,FALSE)</f>
        <v>0</v>
      </c>
      <c r="G82" s="43">
        <f>VLOOKUP('holiday summary'!B82,'July 01'!$B$7:$Q$134,14,FALSE)</f>
        <v>0</v>
      </c>
      <c r="H82" s="42">
        <f>VLOOKUP('holiday summary'!B82,'July 01'!$B$7:$Q$134,15,FALSE)</f>
        <v>0</v>
      </c>
      <c r="I82" s="44">
        <f>VLOOKUP('holiday summary'!B82,'July 01'!$B$7:$Q$134,16,FALSE)</f>
        <v>0</v>
      </c>
      <c r="J82" s="44">
        <f>VLOOKUP('holiday summary'!B82,'July 01'!$B$7:$R$134,17,FALSE)</f>
        <v>0</v>
      </c>
      <c r="K82" s="41">
        <f>VLOOKUP('holiday summary'!B82,'July 02'!$B$7:$Q$135,13,FALSE)</f>
        <v>0</v>
      </c>
      <c r="L82" s="43">
        <f>VLOOKUP('holiday summary'!B82,'July 02'!$B$7:$Q$135,14,FALSE)</f>
        <v>0</v>
      </c>
      <c r="M82" s="42">
        <f>VLOOKUP('holiday summary'!B82,'July 02'!$B$7:$Q$135,15,FALSE)</f>
        <v>0</v>
      </c>
      <c r="N82" s="44">
        <f>VLOOKUP('holiday summary'!B82,'July 02'!$B$7:$Q$135,16,FALSE)</f>
        <v>0</v>
      </c>
      <c r="O82" s="44">
        <f>VLOOKUP('holiday summary'!B82,'July 02'!$B$7:$R$135,17,FALSE)</f>
        <v>0</v>
      </c>
      <c r="P82" s="41">
        <f>VLOOKUP('holiday summary'!B82,'July 03'!$B$7:$Q$135,13,FALSE)</f>
        <v>0</v>
      </c>
      <c r="Q82" s="43">
        <f>VLOOKUP('holiday summary'!B82,'July 03'!$B$7:$Q$135,14,FALSE)</f>
        <v>0</v>
      </c>
      <c r="R82" s="42">
        <f>VLOOKUP('holiday summary'!B82,'July 03'!$B$7:$Q$135,15,FALSE)</f>
        <v>0</v>
      </c>
      <c r="S82" s="44">
        <f>VLOOKUP('holiday summary'!B82,'July 03'!$B$7:$Q$135,16,FALSE)</f>
        <v>0</v>
      </c>
      <c r="T82" s="44">
        <f>VLOOKUP('holiday summary'!B82,'July 03'!$B$7:$R$135,17,FALSE)</f>
        <v>0</v>
      </c>
      <c r="U82" s="41">
        <f>VLOOKUP('holiday summary'!B82,'July 04'!$B$7:$Q$135,13,FALSE)</f>
        <v>0</v>
      </c>
      <c r="V82" s="43">
        <f>VLOOKUP('holiday summary'!B82,'July 04'!$B$7:$Q$135,14,FALSE)</f>
        <v>0</v>
      </c>
      <c r="W82" s="42">
        <f>VLOOKUP('holiday summary'!B82,'July 04'!$B$7:$Q$135,15,FALSE)</f>
        <v>0</v>
      </c>
      <c r="X82" s="44">
        <f>VLOOKUP('holiday summary'!B82,'July 04'!$B$7:$Q$135,16,FALSE)</f>
        <v>0</v>
      </c>
      <c r="Y82" s="44">
        <f>VLOOKUP('holiday summary'!B82,'July 04'!$B$7:$R$135,17,FALSE)</f>
        <v>0</v>
      </c>
      <c r="Z82" s="41">
        <f>VLOOKUP('holiday summary'!B82,'July 05'!$B$7:$Q$135,13,FALSE)</f>
        <v>0</v>
      </c>
      <c r="AA82" s="43">
        <f>VLOOKUP('holiday summary'!B82,'July 05'!$B$7:$Q$135,14,FALSE)</f>
        <v>0</v>
      </c>
      <c r="AB82" s="42">
        <f>VLOOKUP('holiday summary'!B82,'July 05'!$B$7:$Q$135,15,FALSE)</f>
        <v>0</v>
      </c>
      <c r="AC82" s="44">
        <f>VLOOKUP('holiday summary'!B82,'July 05'!$B$7:$Q$135,16,FALSE)</f>
        <v>0</v>
      </c>
      <c r="AD82" s="44">
        <f>VLOOKUP('holiday summary'!B82,'July 05'!$B$7:$R$135,17,FALSE)</f>
        <v>0</v>
      </c>
      <c r="AE82" s="41">
        <f>VLOOKUP('holiday summary'!B82,'July 06'!$B$7:$Q$135,13,FALSE)</f>
        <v>0</v>
      </c>
      <c r="AF82" s="43">
        <f>VLOOKUP('holiday summary'!B82,'July 06'!$B$7:$Q$135,14,FALSE)</f>
        <v>0</v>
      </c>
      <c r="AG82" s="42">
        <f>VLOOKUP('holiday summary'!B82,'July 06'!$B$7:$Q$135,15,FALSE)</f>
        <v>0</v>
      </c>
      <c r="AH82" s="44">
        <f>VLOOKUP('holiday summary'!B82,'July 06'!$B$7:$Q$135,16,FALSE)</f>
        <v>0</v>
      </c>
      <c r="AI82" s="44">
        <f>VLOOKUP('holiday summary'!B82,'July 06'!$B$7:$R$135,17,FALSE)</f>
        <v>0</v>
      </c>
      <c r="AJ82" s="41">
        <f>VLOOKUP('holiday summary'!B82,'July 07'!$B$7:$Q$138,13,FALSE)</f>
        <v>0</v>
      </c>
      <c r="AK82" s="43">
        <f>VLOOKUP('holiday summary'!B82,'July 07'!$B$7:$Q$138,14,FALSE)</f>
        <v>0</v>
      </c>
      <c r="AL82" s="42">
        <f>VLOOKUP('holiday summary'!B82,'July 07'!$B$7:$Q$138,15,FALSE)</f>
        <v>0</v>
      </c>
      <c r="AM82" s="44">
        <f>VLOOKUP('holiday summary'!B82,'July 07'!$B$7:$Q$138,16,FALSE)</f>
        <v>0</v>
      </c>
      <c r="AN82" s="44">
        <f>VLOOKUP('holiday summary'!B82,'July 07'!$B$7:$R$138,17,FALSE)</f>
        <v>0</v>
      </c>
      <c r="AO82" s="63">
        <f t="shared" si="34"/>
        <v>0</v>
      </c>
      <c r="AP82" s="63">
        <f t="shared" si="35"/>
        <v>0</v>
      </c>
      <c r="AQ82" s="63">
        <f t="shared" si="36"/>
        <v>0</v>
      </c>
      <c r="AR82" s="63">
        <f t="shared" si="37"/>
        <v>0</v>
      </c>
      <c r="AS82" s="63">
        <f t="shared" si="38"/>
        <v>0</v>
      </c>
    </row>
    <row r="83" spans="1:45" x14ac:dyDescent="0.25">
      <c r="A83" s="1">
        <v>76</v>
      </c>
      <c r="B83" s="7">
        <v>3</v>
      </c>
      <c r="C83" s="16" t="s">
        <v>84</v>
      </c>
      <c r="D83" s="11" t="s">
        <v>108</v>
      </c>
      <c r="E83" s="10" t="s">
        <v>106</v>
      </c>
      <c r="F83" s="41">
        <f>VLOOKUP('holiday summary'!B83,'July 01'!$B$7:$Q$134,13,FALSE)</f>
        <v>0</v>
      </c>
      <c r="G83" s="43">
        <f>VLOOKUP('holiday summary'!B83,'July 01'!$B$7:$Q$134,14,FALSE)</f>
        <v>0</v>
      </c>
      <c r="H83" s="42">
        <f>VLOOKUP('holiday summary'!B83,'July 01'!$B$7:$Q$134,15,FALSE)</f>
        <v>0</v>
      </c>
      <c r="I83" s="44">
        <f>VLOOKUP('holiday summary'!B83,'July 01'!$B$7:$Q$134,16,FALSE)</f>
        <v>0</v>
      </c>
      <c r="J83" s="44">
        <f>VLOOKUP('holiday summary'!B83,'July 01'!$B$7:$R$134,17,FALSE)</f>
        <v>0</v>
      </c>
      <c r="K83" s="41">
        <f>VLOOKUP('holiday summary'!B83,'July 02'!$B$7:$Q$135,13,FALSE)</f>
        <v>0</v>
      </c>
      <c r="L83" s="43">
        <f>VLOOKUP('holiday summary'!B83,'July 02'!$B$7:$Q$135,14,FALSE)</f>
        <v>0</v>
      </c>
      <c r="M83" s="42">
        <f>VLOOKUP('holiday summary'!B83,'July 02'!$B$7:$Q$135,15,FALSE)</f>
        <v>0</v>
      </c>
      <c r="N83" s="44">
        <f>VLOOKUP('holiday summary'!B83,'July 02'!$B$7:$Q$135,16,FALSE)</f>
        <v>0</v>
      </c>
      <c r="O83" s="44">
        <f>VLOOKUP('holiday summary'!B83,'July 02'!$B$7:$R$135,17,FALSE)</f>
        <v>0</v>
      </c>
      <c r="P83" s="41">
        <f>VLOOKUP('holiday summary'!B83,'July 03'!$B$7:$Q$135,13,FALSE)</f>
        <v>0</v>
      </c>
      <c r="Q83" s="43">
        <f>VLOOKUP('holiday summary'!B83,'July 03'!$B$7:$Q$135,14,FALSE)</f>
        <v>0</v>
      </c>
      <c r="R83" s="42">
        <f>VLOOKUP('holiday summary'!B83,'July 03'!$B$7:$Q$135,15,FALSE)</f>
        <v>0</v>
      </c>
      <c r="S83" s="44">
        <f>VLOOKUP('holiday summary'!B83,'July 03'!$B$7:$Q$135,16,FALSE)</f>
        <v>0</v>
      </c>
      <c r="T83" s="44">
        <f>VLOOKUP('holiday summary'!B83,'July 03'!$B$7:$R$135,17,FALSE)</f>
        <v>0</v>
      </c>
      <c r="U83" s="41">
        <f>VLOOKUP('holiday summary'!B83,'July 04'!$B$7:$Q$135,13,FALSE)</f>
        <v>0</v>
      </c>
      <c r="V83" s="43">
        <f>VLOOKUP('holiday summary'!B83,'July 04'!$B$7:$Q$135,14,FALSE)</f>
        <v>0</v>
      </c>
      <c r="W83" s="42">
        <f>VLOOKUP('holiday summary'!B83,'July 04'!$B$7:$Q$135,15,FALSE)</f>
        <v>0</v>
      </c>
      <c r="X83" s="44">
        <f>VLOOKUP('holiday summary'!B83,'July 04'!$B$7:$Q$135,16,FALSE)</f>
        <v>0</v>
      </c>
      <c r="Y83" s="44">
        <f>VLOOKUP('holiday summary'!B83,'July 04'!$B$7:$R$135,17,FALSE)</f>
        <v>0</v>
      </c>
      <c r="Z83" s="41">
        <f>VLOOKUP('holiday summary'!B83,'July 05'!$B$7:$Q$135,13,FALSE)</f>
        <v>0</v>
      </c>
      <c r="AA83" s="43">
        <f>VLOOKUP('holiday summary'!B83,'July 05'!$B$7:$Q$135,14,FALSE)</f>
        <v>0</v>
      </c>
      <c r="AB83" s="42">
        <f>VLOOKUP('holiday summary'!B83,'July 05'!$B$7:$Q$135,15,FALSE)</f>
        <v>0</v>
      </c>
      <c r="AC83" s="44">
        <f>VLOOKUP('holiday summary'!B83,'July 05'!$B$7:$Q$135,16,FALSE)</f>
        <v>0</v>
      </c>
      <c r="AD83" s="44">
        <f>VLOOKUP('holiday summary'!B83,'July 05'!$B$7:$R$135,17,FALSE)</f>
        <v>0</v>
      </c>
      <c r="AE83" s="41">
        <f>VLOOKUP('holiday summary'!B83,'July 06'!$B$7:$Q$135,13,FALSE)</f>
        <v>0</v>
      </c>
      <c r="AF83" s="43">
        <f>VLOOKUP('holiday summary'!B83,'July 06'!$B$7:$Q$135,14,FALSE)</f>
        <v>0</v>
      </c>
      <c r="AG83" s="42">
        <f>VLOOKUP('holiday summary'!B83,'July 06'!$B$7:$Q$135,15,FALSE)</f>
        <v>0</v>
      </c>
      <c r="AH83" s="44">
        <f>VLOOKUP('holiday summary'!B83,'July 06'!$B$7:$Q$135,16,FALSE)</f>
        <v>0</v>
      </c>
      <c r="AI83" s="44">
        <f>VLOOKUP('holiday summary'!B83,'July 06'!$B$7:$R$135,17,FALSE)</f>
        <v>0</v>
      </c>
      <c r="AJ83" s="41">
        <f>VLOOKUP('holiday summary'!B83,'July 07'!$B$7:$Q$138,13,FALSE)</f>
        <v>0</v>
      </c>
      <c r="AK83" s="43">
        <f>VLOOKUP('holiday summary'!B83,'July 07'!$B$7:$Q$138,14,FALSE)</f>
        <v>0</v>
      </c>
      <c r="AL83" s="42">
        <f>VLOOKUP('holiday summary'!B83,'July 07'!$B$7:$Q$138,15,FALSE)</f>
        <v>0</v>
      </c>
      <c r="AM83" s="44">
        <f>VLOOKUP('holiday summary'!B83,'July 07'!$B$7:$Q$138,16,FALSE)</f>
        <v>0</v>
      </c>
      <c r="AN83" s="44">
        <f>VLOOKUP('holiday summary'!B83,'July 07'!$B$7:$R$138,17,FALSE)</f>
        <v>0</v>
      </c>
      <c r="AO83" s="63">
        <f t="shared" si="34"/>
        <v>0</v>
      </c>
      <c r="AP83" s="63">
        <f t="shared" si="35"/>
        <v>0</v>
      </c>
      <c r="AQ83" s="63">
        <f t="shared" si="36"/>
        <v>0</v>
      </c>
      <c r="AR83" s="63">
        <f t="shared" si="37"/>
        <v>0</v>
      </c>
      <c r="AS83" s="63">
        <f t="shared" si="38"/>
        <v>0</v>
      </c>
    </row>
    <row r="84" spans="1:45" x14ac:dyDescent="0.25">
      <c r="A84" s="1">
        <v>77</v>
      </c>
      <c r="B84" s="7">
        <v>39</v>
      </c>
      <c r="C84" s="16" t="s">
        <v>85</v>
      </c>
      <c r="D84" s="11" t="s">
        <v>108</v>
      </c>
      <c r="E84" s="10" t="s">
        <v>106</v>
      </c>
      <c r="F84" s="41">
        <f>VLOOKUP('holiday summary'!B84,'July 01'!$B$7:$Q$134,13,FALSE)</f>
        <v>0</v>
      </c>
      <c r="G84" s="43">
        <f>VLOOKUP('holiday summary'!B84,'July 01'!$B$7:$Q$134,14,FALSE)</f>
        <v>0</v>
      </c>
      <c r="H84" s="42">
        <f>VLOOKUP('holiday summary'!B84,'July 01'!$B$7:$Q$134,15,FALSE)</f>
        <v>0</v>
      </c>
      <c r="I84" s="44">
        <f>VLOOKUP('holiday summary'!B84,'July 01'!$B$7:$Q$134,16,FALSE)</f>
        <v>0</v>
      </c>
      <c r="J84" s="44">
        <f>VLOOKUP('holiday summary'!B84,'July 01'!$B$7:$R$134,17,FALSE)</f>
        <v>0</v>
      </c>
      <c r="K84" s="41">
        <f>VLOOKUP('holiday summary'!B84,'July 02'!$B$7:$Q$135,13,FALSE)</f>
        <v>0</v>
      </c>
      <c r="L84" s="43">
        <f>VLOOKUP('holiday summary'!B84,'July 02'!$B$7:$Q$135,14,FALSE)</f>
        <v>0</v>
      </c>
      <c r="M84" s="42">
        <f>VLOOKUP('holiday summary'!B84,'July 02'!$B$7:$Q$135,15,FALSE)</f>
        <v>0</v>
      </c>
      <c r="N84" s="44">
        <f>VLOOKUP('holiday summary'!B84,'July 02'!$B$7:$Q$135,16,FALSE)</f>
        <v>0</v>
      </c>
      <c r="O84" s="44">
        <f>VLOOKUP('holiday summary'!B84,'July 02'!$B$7:$R$135,17,FALSE)</f>
        <v>0</v>
      </c>
      <c r="P84" s="41">
        <f>VLOOKUP('holiday summary'!B84,'July 03'!$B$7:$Q$135,13,FALSE)</f>
        <v>0</v>
      </c>
      <c r="Q84" s="43">
        <f>VLOOKUP('holiday summary'!B84,'July 03'!$B$7:$Q$135,14,FALSE)</f>
        <v>0</v>
      </c>
      <c r="R84" s="42">
        <f>VLOOKUP('holiday summary'!B84,'July 03'!$B$7:$Q$135,15,FALSE)</f>
        <v>0</v>
      </c>
      <c r="S84" s="44">
        <f>VLOOKUP('holiday summary'!B84,'July 03'!$B$7:$Q$135,16,FALSE)</f>
        <v>0</v>
      </c>
      <c r="T84" s="44">
        <f>VLOOKUP('holiday summary'!B84,'July 03'!$B$7:$R$135,17,FALSE)</f>
        <v>0</v>
      </c>
      <c r="U84" s="41">
        <f>VLOOKUP('holiday summary'!B84,'July 04'!$B$7:$Q$135,13,FALSE)</f>
        <v>0</v>
      </c>
      <c r="V84" s="43">
        <f>VLOOKUP('holiday summary'!B84,'July 04'!$B$7:$Q$135,14,FALSE)</f>
        <v>0</v>
      </c>
      <c r="W84" s="42">
        <f>VLOOKUP('holiday summary'!B84,'July 04'!$B$7:$Q$135,15,FALSE)</f>
        <v>0</v>
      </c>
      <c r="X84" s="44">
        <f>VLOOKUP('holiday summary'!B84,'July 04'!$B$7:$Q$135,16,FALSE)</f>
        <v>0</v>
      </c>
      <c r="Y84" s="44">
        <f>VLOOKUP('holiday summary'!B84,'July 04'!$B$7:$R$135,17,FALSE)</f>
        <v>0</v>
      </c>
      <c r="Z84" s="41">
        <f>VLOOKUP('holiday summary'!B84,'July 05'!$B$7:$Q$135,13,FALSE)</f>
        <v>0</v>
      </c>
      <c r="AA84" s="43">
        <f>VLOOKUP('holiday summary'!B84,'July 05'!$B$7:$Q$135,14,FALSE)</f>
        <v>0</v>
      </c>
      <c r="AB84" s="42">
        <f>VLOOKUP('holiday summary'!B84,'July 05'!$B$7:$Q$135,15,FALSE)</f>
        <v>0</v>
      </c>
      <c r="AC84" s="44">
        <f>VLOOKUP('holiday summary'!B84,'July 05'!$B$7:$Q$135,16,FALSE)</f>
        <v>0</v>
      </c>
      <c r="AD84" s="44">
        <f>VLOOKUP('holiday summary'!B84,'July 05'!$B$7:$R$135,17,FALSE)</f>
        <v>0</v>
      </c>
      <c r="AE84" s="41">
        <f>VLOOKUP('holiday summary'!B84,'July 06'!$B$7:$Q$135,13,FALSE)</f>
        <v>0</v>
      </c>
      <c r="AF84" s="43">
        <f>VLOOKUP('holiday summary'!B84,'July 06'!$B$7:$Q$135,14,FALSE)</f>
        <v>0</v>
      </c>
      <c r="AG84" s="42">
        <f>VLOOKUP('holiday summary'!B84,'July 06'!$B$7:$Q$135,15,FALSE)</f>
        <v>0</v>
      </c>
      <c r="AH84" s="44">
        <f>VLOOKUP('holiday summary'!B84,'July 06'!$B$7:$Q$135,16,FALSE)</f>
        <v>0</v>
      </c>
      <c r="AI84" s="44">
        <f>VLOOKUP('holiday summary'!B84,'July 06'!$B$7:$R$135,17,FALSE)</f>
        <v>0</v>
      </c>
      <c r="AJ84" s="41">
        <f>VLOOKUP('holiday summary'!B84,'July 07'!$B$7:$Q$138,13,FALSE)</f>
        <v>0</v>
      </c>
      <c r="AK84" s="43">
        <f>VLOOKUP('holiday summary'!B84,'July 07'!$B$7:$Q$138,14,FALSE)</f>
        <v>0</v>
      </c>
      <c r="AL84" s="42">
        <f>VLOOKUP('holiday summary'!B84,'July 07'!$B$7:$Q$138,15,FALSE)</f>
        <v>0</v>
      </c>
      <c r="AM84" s="44">
        <f>VLOOKUP('holiday summary'!B84,'July 07'!$B$7:$Q$138,16,FALSE)</f>
        <v>0</v>
      </c>
      <c r="AN84" s="44">
        <f>VLOOKUP('holiday summary'!B84,'July 07'!$B$7:$R$138,17,FALSE)</f>
        <v>0</v>
      </c>
      <c r="AO84" s="63">
        <f t="shared" si="34"/>
        <v>0</v>
      </c>
      <c r="AP84" s="63">
        <f t="shared" si="35"/>
        <v>0</v>
      </c>
      <c r="AQ84" s="63">
        <f t="shared" si="36"/>
        <v>0</v>
      </c>
      <c r="AR84" s="63">
        <f t="shared" si="37"/>
        <v>0</v>
      </c>
      <c r="AS84" s="63">
        <f t="shared" si="38"/>
        <v>0</v>
      </c>
    </row>
    <row r="85" spans="1:45" x14ac:dyDescent="0.25">
      <c r="A85" s="1">
        <v>78</v>
      </c>
      <c r="B85" s="7">
        <v>300</v>
      </c>
      <c r="C85" s="16" t="s">
        <v>86</v>
      </c>
      <c r="D85" s="11" t="s">
        <v>108</v>
      </c>
      <c r="E85" s="10" t="s">
        <v>106</v>
      </c>
      <c r="F85" s="41">
        <f>VLOOKUP('holiday summary'!B85,'July 01'!$B$7:$Q$134,13,FALSE)</f>
        <v>0</v>
      </c>
      <c r="G85" s="43">
        <f>VLOOKUP('holiday summary'!B85,'July 01'!$B$7:$Q$134,14,FALSE)</f>
        <v>0</v>
      </c>
      <c r="H85" s="42">
        <f>VLOOKUP('holiday summary'!B85,'July 01'!$B$7:$Q$134,15,FALSE)</f>
        <v>0</v>
      </c>
      <c r="I85" s="44">
        <f>VLOOKUP('holiday summary'!B85,'July 01'!$B$7:$Q$134,16,FALSE)</f>
        <v>0</v>
      </c>
      <c r="J85" s="44">
        <f>VLOOKUP('holiday summary'!B85,'July 01'!$B$7:$R$134,17,FALSE)</f>
        <v>0</v>
      </c>
      <c r="K85" s="41">
        <f>VLOOKUP('holiday summary'!B85,'July 02'!$B$7:$Q$135,13,FALSE)</f>
        <v>0</v>
      </c>
      <c r="L85" s="43">
        <f>VLOOKUP('holiday summary'!B85,'July 02'!$B$7:$Q$135,14,FALSE)</f>
        <v>0</v>
      </c>
      <c r="M85" s="42">
        <f>VLOOKUP('holiday summary'!B85,'July 02'!$B$7:$Q$135,15,FALSE)</f>
        <v>0</v>
      </c>
      <c r="N85" s="44">
        <f>VLOOKUP('holiday summary'!B85,'July 02'!$B$7:$Q$135,16,FALSE)</f>
        <v>0</v>
      </c>
      <c r="O85" s="44">
        <f>VLOOKUP('holiday summary'!B85,'July 02'!$B$7:$R$135,17,FALSE)</f>
        <v>0</v>
      </c>
      <c r="P85" s="41">
        <f>VLOOKUP('holiday summary'!B85,'July 03'!$B$7:$Q$135,13,FALSE)</f>
        <v>0</v>
      </c>
      <c r="Q85" s="43">
        <f>VLOOKUP('holiday summary'!B85,'July 03'!$B$7:$Q$135,14,FALSE)</f>
        <v>0</v>
      </c>
      <c r="R85" s="42">
        <f>VLOOKUP('holiday summary'!B85,'July 03'!$B$7:$Q$135,15,FALSE)</f>
        <v>0</v>
      </c>
      <c r="S85" s="44">
        <f>VLOOKUP('holiday summary'!B85,'July 03'!$B$7:$Q$135,16,FALSE)</f>
        <v>0</v>
      </c>
      <c r="T85" s="44">
        <f>VLOOKUP('holiday summary'!B85,'July 03'!$B$7:$R$135,17,FALSE)</f>
        <v>0</v>
      </c>
      <c r="U85" s="41">
        <f>VLOOKUP('holiday summary'!B85,'July 04'!$B$7:$Q$135,13,FALSE)</f>
        <v>0</v>
      </c>
      <c r="V85" s="43">
        <f>VLOOKUP('holiday summary'!B85,'July 04'!$B$7:$Q$135,14,FALSE)</f>
        <v>0</v>
      </c>
      <c r="W85" s="42">
        <f>VLOOKUP('holiday summary'!B85,'July 04'!$B$7:$Q$135,15,FALSE)</f>
        <v>0</v>
      </c>
      <c r="X85" s="44">
        <f>VLOOKUP('holiday summary'!B85,'July 04'!$B$7:$Q$135,16,FALSE)</f>
        <v>0</v>
      </c>
      <c r="Y85" s="44">
        <f>VLOOKUP('holiday summary'!B85,'July 04'!$B$7:$R$135,17,FALSE)</f>
        <v>0</v>
      </c>
      <c r="Z85" s="41">
        <f>VLOOKUP('holiday summary'!B85,'July 05'!$B$7:$Q$135,13,FALSE)</f>
        <v>0</v>
      </c>
      <c r="AA85" s="43">
        <f>VLOOKUP('holiday summary'!B85,'July 05'!$B$7:$Q$135,14,FALSE)</f>
        <v>0</v>
      </c>
      <c r="AB85" s="42">
        <f>VLOOKUP('holiday summary'!B85,'July 05'!$B$7:$Q$135,15,FALSE)</f>
        <v>0</v>
      </c>
      <c r="AC85" s="44">
        <f>VLOOKUP('holiday summary'!B85,'July 05'!$B$7:$Q$135,16,FALSE)</f>
        <v>0</v>
      </c>
      <c r="AD85" s="44">
        <f>VLOOKUP('holiday summary'!B85,'July 05'!$B$7:$R$135,17,FALSE)</f>
        <v>0</v>
      </c>
      <c r="AE85" s="41">
        <f>VLOOKUP('holiday summary'!B85,'July 06'!$B$7:$Q$135,13,FALSE)</f>
        <v>0</v>
      </c>
      <c r="AF85" s="43">
        <f>VLOOKUP('holiday summary'!B85,'July 06'!$B$7:$Q$135,14,FALSE)</f>
        <v>0</v>
      </c>
      <c r="AG85" s="42">
        <f>VLOOKUP('holiday summary'!B85,'July 06'!$B$7:$Q$135,15,FALSE)</f>
        <v>0</v>
      </c>
      <c r="AH85" s="44">
        <f>VLOOKUP('holiday summary'!B85,'July 06'!$B$7:$Q$135,16,FALSE)</f>
        <v>0</v>
      </c>
      <c r="AI85" s="44">
        <f>VLOOKUP('holiday summary'!B85,'July 06'!$B$7:$R$135,17,FALSE)</f>
        <v>0</v>
      </c>
      <c r="AJ85" s="41">
        <f>VLOOKUP('holiday summary'!B85,'July 07'!$B$7:$Q$138,13,FALSE)</f>
        <v>0</v>
      </c>
      <c r="AK85" s="43">
        <f>VLOOKUP('holiday summary'!B85,'July 07'!$B$7:$Q$138,14,FALSE)</f>
        <v>0</v>
      </c>
      <c r="AL85" s="42">
        <f>VLOOKUP('holiday summary'!B85,'July 07'!$B$7:$Q$138,15,FALSE)</f>
        <v>0</v>
      </c>
      <c r="AM85" s="44">
        <f>VLOOKUP('holiday summary'!B85,'July 07'!$B$7:$Q$138,16,FALSE)</f>
        <v>0</v>
      </c>
      <c r="AN85" s="44">
        <f>VLOOKUP('holiday summary'!B85,'July 07'!$B$7:$R$138,17,FALSE)</f>
        <v>0</v>
      </c>
      <c r="AO85" s="63">
        <f t="shared" si="34"/>
        <v>0</v>
      </c>
      <c r="AP85" s="63">
        <f t="shared" si="35"/>
        <v>0</v>
      </c>
      <c r="AQ85" s="63">
        <f t="shared" si="36"/>
        <v>0</v>
      </c>
      <c r="AR85" s="63">
        <f t="shared" si="37"/>
        <v>0</v>
      </c>
      <c r="AS85" s="63">
        <f t="shared" si="38"/>
        <v>0</v>
      </c>
    </row>
    <row r="86" spans="1:45" x14ac:dyDescent="0.25">
      <c r="A86" s="1">
        <v>79</v>
      </c>
      <c r="B86" s="7">
        <v>147</v>
      </c>
      <c r="C86" s="16" t="s">
        <v>87</v>
      </c>
      <c r="D86" s="11" t="s">
        <v>108</v>
      </c>
      <c r="E86" s="10" t="s">
        <v>106</v>
      </c>
      <c r="F86" s="41">
        <f>VLOOKUP('holiday summary'!B86,'July 01'!$B$7:$Q$134,13,FALSE)</f>
        <v>0</v>
      </c>
      <c r="G86" s="43">
        <f>VLOOKUP('holiday summary'!B86,'July 01'!$B$7:$Q$134,14,FALSE)</f>
        <v>0</v>
      </c>
      <c r="H86" s="42">
        <f>VLOOKUP('holiday summary'!B86,'July 01'!$B$7:$Q$134,15,FALSE)</f>
        <v>0</v>
      </c>
      <c r="I86" s="44">
        <f>VLOOKUP('holiday summary'!B86,'July 01'!$B$7:$Q$134,16,FALSE)</f>
        <v>0</v>
      </c>
      <c r="J86" s="44">
        <f>VLOOKUP('holiday summary'!B86,'July 01'!$B$7:$R$134,17,FALSE)</f>
        <v>0</v>
      </c>
      <c r="K86" s="41">
        <f>VLOOKUP('holiday summary'!B86,'July 02'!$B$7:$Q$135,13,FALSE)</f>
        <v>0</v>
      </c>
      <c r="L86" s="43">
        <f>VLOOKUP('holiday summary'!B86,'July 02'!$B$7:$Q$135,14,FALSE)</f>
        <v>0</v>
      </c>
      <c r="M86" s="42">
        <f>VLOOKUP('holiday summary'!B86,'July 02'!$B$7:$Q$135,15,FALSE)</f>
        <v>0</v>
      </c>
      <c r="N86" s="44">
        <f>VLOOKUP('holiday summary'!B86,'July 02'!$B$7:$Q$135,16,FALSE)</f>
        <v>0</v>
      </c>
      <c r="O86" s="44">
        <f>VLOOKUP('holiday summary'!B86,'July 02'!$B$7:$R$135,17,FALSE)</f>
        <v>0</v>
      </c>
      <c r="P86" s="41">
        <f>VLOOKUP('holiday summary'!B86,'July 03'!$B$7:$Q$135,13,FALSE)</f>
        <v>0</v>
      </c>
      <c r="Q86" s="43">
        <f>VLOOKUP('holiday summary'!B86,'July 03'!$B$7:$Q$135,14,FALSE)</f>
        <v>0</v>
      </c>
      <c r="R86" s="42">
        <f>VLOOKUP('holiday summary'!B86,'July 03'!$B$7:$Q$135,15,FALSE)</f>
        <v>0</v>
      </c>
      <c r="S86" s="44">
        <f>VLOOKUP('holiday summary'!B86,'July 03'!$B$7:$Q$135,16,FALSE)</f>
        <v>0</v>
      </c>
      <c r="T86" s="44">
        <f>VLOOKUP('holiday summary'!B86,'July 03'!$B$7:$R$135,17,FALSE)</f>
        <v>0</v>
      </c>
      <c r="U86" s="41">
        <f>VLOOKUP('holiday summary'!B86,'July 04'!$B$7:$Q$135,13,FALSE)</f>
        <v>0</v>
      </c>
      <c r="V86" s="43">
        <f>VLOOKUP('holiday summary'!B86,'July 04'!$B$7:$Q$135,14,FALSE)</f>
        <v>0</v>
      </c>
      <c r="W86" s="42">
        <f>VLOOKUP('holiday summary'!B86,'July 04'!$B$7:$Q$135,15,FALSE)</f>
        <v>0</v>
      </c>
      <c r="X86" s="44">
        <f>VLOOKUP('holiday summary'!B86,'July 04'!$B$7:$Q$135,16,FALSE)</f>
        <v>0</v>
      </c>
      <c r="Y86" s="44">
        <f>VLOOKUP('holiday summary'!B86,'July 04'!$B$7:$R$135,17,FALSE)</f>
        <v>0</v>
      </c>
      <c r="Z86" s="41">
        <f>VLOOKUP('holiday summary'!B86,'July 05'!$B$7:$Q$135,13,FALSE)</f>
        <v>0</v>
      </c>
      <c r="AA86" s="43">
        <f>VLOOKUP('holiday summary'!B86,'July 05'!$B$7:$Q$135,14,FALSE)</f>
        <v>0</v>
      </c>
      <c r="AB86" s="42">
        <f>VLOOKUP('holiday summary'!B86,'July 05'!$B$7:$Q$135,15,FALSE)</f>
        <v>0</v>
      </c>
      <c r="AC86" s="44">
        <f>VLOOKUP('holiday summary'!B86,'July 05'!$B$7:$Q$135,16,FALSE)</f>
        <v>0</v>
      </c>
      <c r="AD86" s="44">
        <f>VLOOKUP('holiday summary'!B86,'July 05'!$B$7:$R$135,17,FALSE)</f>
        <v>0</v>
      </c>
      <c r="AE86" s="41">
        <f>VLOOKUP('holiday summary'!B86,'July 06'!$B$7:$Q$135,13,FALSE)</f>
        <v>0</v>
      </c>
      <c r="AF86" s="43">
        <f>VLOOKUP('holiday summary'!B86,'July 06'!$B$7:$Q$135,14,FALSE)</f>
        <v>0</v>
      </c>
      <c r="AG86" s="42">
        <f>VLOOKUP('holiday summary'!B86,'July 06'!$B$7:$Q$135,15,FALSE)</f>
        <v>0</v>
      </c>
      <c r="AH86" s="44">
        <f>VLOOKUP('holiday summary'!B86,'July 06'!$B$7:$Q$135,16,FALSE)</f>
        <v>0</v>
      </c>
      <c r="AI86" s="44">
        <f>VLOOKUP('holiday summary'!B86,'July 06'!$B$7:$R$135,17,FALSE)</f>
        <v>0</v>
      </c>
      <c r="AJ86" s="41">
        <f>VLOOKUP('holiday summary'!B86,'July 07'!$B$7:$Q$138,13,FALSE)</f>
        <v>0</v>
      </c>
      <c r="AK86" s="43">
        <f>VLOOKUP('holiday summary'!B86,'July 07'!$B$7:$Q$138,14,FALSE)</f>
        <v>0</v>
      </c>
      <c r="AL86" s="42">
        <f>VLOOKUP('holiday summary'!B86,'July 07'!$B$7:$Q$138,15,FALSE)</f>
        <v>0</v>
      </c>
      <c r="AM86" s="44">
        <f>VLOOKUP('holiday summary'!B86,'July 07'!$B$7:$Q$138,16,FALSE)</f>
        <v>0</v>
      </c>
      <c r="AN86" s="44">
        <f>VLOOKUP('holiday summary'!B86,'July 07'!$B$7:$R$138,17,FALSE)</f>
        <v>0</v>
      </c>
      <c r="AO86" s="63">
        <f t="shared" si="34"/>
        <v>0</v>
      </c>
      <c r="AP86" s="63">
        <f t="shared" si="35"/>
        <v>0</v>
      </c>
      <c r="AQ86" s="63">
        <f t="shared" si="36"/>
        <v>0</v>
      </c>
      <c r="AR86" s="63">
        <f t="shared" si="37"/>
        <v>0</v>
      </c>
      <c r="AS86" s="63">
        <f t="shared" si="38"/>
        <v>0</v>
      </c>
    </row>
    <row r="87" spans="1:45" x14ac:dyDescent="0.25">
      <c r="A87" s="1">
        <v>80</v>
      </c>
      <c r="B87" s="7">
        <v>134</v>
      </c>
      <c r="C87" s="16" t="s">
        <v>88</v>
      </c>
      <c r="D87" s="11" t="s">
        <v>108</v>
      </c>
      <c r="E87" s="10" t="s">
        <v>106</v>
      </c>
      <c r="F87" s="41">
        <f>VLOOKUP('holiday summary'!B87,'July 01'!$B$7:$Q$134,13,FALSE)</f>
        <v>0</v>
      </c>
      <c r="G87" s="43">
        <f>VLOOKUP('holiday summary'!B87,'July 01'!$B$7:$Q$134,14,FALSE)</f>
        <v>0</v>
      </c>
      <c r="H87" s="42">
        <f>VLOOKUP('holiday summary'!B87,'July 01'!$B$7:$Q$134,15,FALSE)</f>
        <v>0</v>
      </c>
      <c r="I87" s="44">
        <f>VLOOKUP('holiday summary'!B87,'July 01'!$B$7:$Q$134,16,FALSE)</f>
        <v>0</v>
      </c>
      <c r="J87" s="44">
        <f>VLOOKUP('holiday summary'!B87,'July 01'!$B$7:$R$134,17,FALSE)</f>
        <v>0</v>
      </c>
      <c r="K87" s="41">
        <f>VLOOKUP('holiday summary'!B87,'July 02'!$B$7:$Q$135,13,FALSE)</f>
        <v>0</v>
      </c>
      <c r="L87" s="43">
        <f>VLOOKUP('holiday summary'!B87,'July 02'!$B$7:$Q$135,14,FALSE)</f>
        <v>0</v>
      </c>
      <c r="M87" s="42">
        <f>VLOOKUP('holiday summary'!B87,'July 02'!$B$7:$Q$135,15,FALSE)</f>
        <v>0</v>
      </c>
      <c r="N87" s="44">
        <f>VLOOKUP('holiday summary'!B87,'July 02'!$B$7:$Q$135,16,FALSE)</f>
        <v>0</v>
      </c>
      <c r="O87" s="44">
        <f>VLOOKUP('holiday summary'!B87,'July 02'!$B$7:$R$135,17,FALSE)</f>
        <v>0</v>
      </c>
      <c r="P87" s="41">
        <f>VLOOKUP('holiday summary'!B87,'July 03'!$B$7:$Q$135,13,FALSE)</f>
        <v>0</v>
      </c>
      <c r="Q87" s="43">
        <f>VLOOKUP('holiday summary'!B87,'July 03'!$B$7:$Q$135,14,FALSE)</f>
        <v>0</v>
      </c>
      <c r="R87" s="42">
        <f>VLOOKUP('holiday summary'!B87,'July 03'!$B$7:$Q$135,15,FALSE)</f>
        <v>0</v>
      </c>
      <c r="S87" s="44">
        <f>VLOOKUP('holiday summary'!B87,'July 03'!$B$7:$Q$135,16,FALSE)</f>
        <v>0</v>
      </c>
      <c r="T87" s="44">
        <f>VLOOKUP('holiday summary'!B87,'July 03'!$B$7:$R$135,17,FALSE)</f>
        <v>0</v>
      </c>
      <c r="U87" s="41">
        <f>VLOOKUP('holiday summary'!B87,'July 04'!$B$7:$Q$135,13,FALSE)</f>
        <v>0</v>
      </c>
      <c r="V87" s="43">
        <f>VLOOKUP('holiday summary'!B87,'July 04'!$B$7:$Q$135,14,FALSE)</f>
        <v>0</v>
      </c>
      <c r="W87" s="42">
        <f>VLOOKUP('holiday summary'!B87,'July 04'!$B$7:$Q$135,15,FALSE)</f>
        <v>0</v>
      </c>
      <c r="X87" s="44">
        <f>VLOOKUP('holiday summary'!B87,'July 04'!$B$7:$Q$135,16,FALSE)</f>
        <v>0</v>
      </c>
      <c r="Y87" s="44">
        <f>VLOOKUP('holiday summary'!B87,'July 04'!$B$7:$R$135,17,FALSE)</f>
        <v>0</v>
      </c>
      <c r="Z87" s="41">
        <f>VLOOKUP('holiday summary'!B87,'July 05'!$B$7:$Q$135,13,FALSE)</f>
        <v>0</v>
      </c>
      <c r="AA87" s="43">
        <f>VLOOKUP('holiday summary'!B87,'July 05'!$B$7:$Q$135,14,FALSE)</f>
        <v>0</v>
      </c>
      <c r="AB87" s="42">
        <f>VLOOKUP('holiday summary'!B87,'July 05'!$B$7:$Q$135,15,FALSE)</f>
        <v>0</v>
      </c>
      <c r="AC87" s="44">
        <f>VLOOKUP('holiday summary'!B87,'July 05'!$B$7:$Q$135,16,FALSE)</f>
        <v>0</v>
      </c>
      <c r="AD87" s="44">
        <f>VLOOKUP('holiday summary'!B87,'July 05'!$B$7:$R$135,17,FALSE)</f>
        <v>0</v>
      </c>
      <c r="AE87" s="41">
        <f>VLOOKUP('holiday summary'!B87,'July 06'!$B$7:$Q$135,13,FALSE)</f>
        <v>0</v>
      </c>
      <c r="AF87" s="43">
        <f>VLOOKUP('holiday summary'!B87,'July 06'!$B$7:$Q$135,14,FALSE)</f>
        <v>0</v>
      </c>
      <c r="AG87" s="42">
        <f>VLOOKUP('holiday summary'!B87,'July 06'!$B$7:$Q$135,15,FALSE)</f>
        <v>0</v>
      </c>
      <c r="AH87" s="44">
        <f>VLOOKUP('holiday summary'!B87,'July 06'!$B$7:$Q$135,16,FALSE)</f>
        <v>0</v>
      </c>
      <c r="AI87" s="44">
        <f>VLOOKUP('holiday summary'!B87,'July 06'!$B$7:$R$135,17,FALSE)</f>
        <v>0</v>
      </c>
      <c r="AJ87" s="41">
        <f>VLOOKUP('holiday summary'!B87,'July 07'!$B$7:$Q$138,13,FALSE)</f>
        <v>0</v>
      </c>
      <c r="AK87" s="43">
        <f>VLOOKUP('holiday summary'!B87,'July 07'!$B$7:$Q$138,14,FALSE)</f>
        <v>0</v>
      </c>
      <c r="AL87" s="42">
        <f>VLOOKUP('holiday summary'!B87,'July 07'!$B$7:$Q$138,15,FALSE)</f>
        <v>0</v>
      </c>
      <c r="AM87" s="44">
        <f>VLOOKUP('holiday summary'!B87,'July 07'!$B$7:$Q$138,16,FALSE)</f>
        <v>0</v>
      </c>
      <c r="AN87" s="44">
        <f>VLOOKUP('holiday summary'!B87,'July 07'!$B$7:$R$138,17,FALSE)</f>
        <v>0</v>
      </c>
      <c r="AO87" s="63">
        <f t="shared" si="34"/>
        <v>0</v>
      </c>
      <c r="AP87" s="63">
        <f t="shared" si="35"/>
        <v>0</v>
      </c>
      <c r="AQ87" s="63">
        <f t="shared" si="36"/>
        <v>0</v>
      </c>
      <c r="AR87" s="63">
        <f t="shared" si="37"/>
        <v>0</v>
      </c>
      <c r="AS87" s="63">
        <f t="shared" si="38"/>
        <v>0</v>
      </c>
    </row>
    <row r="88" spans="1:45" x14ac:dyDescent="0.25">
      <c r="A88" s="1">
        <v>81</v>
      </c>
      <c r="B88" s="7">
        <v>141</v>
      </c>
      <c r="C88" s="16" t="s">
        <v>89</v>
      </c>
      <c r="D88" s="11" t="s">
        <v>108</v>
      </c>
      <c r="E88" s="10" t="s">
        <v>106</v>
      </c>
      <c r="F88" s="41">
        <f>VLOOKUP('holiday summary'!B88,'July 01'!$B$7:$Q$134,13,FALSE)</f>
        <v>0</v>
      </c>
      <c r="G88" s="43">
        <f>VLOOKUP('holiday summary'!B88,'July 01'!$B$7:$Q$134,14,FALSE)</f>
        <v>0</v>
      </c>
      <c r="H88" s="42">
        <f>VLOOKUP('holiday summary'!B88,'July 01'!$B$7:$Q$134,15,FALSE)</f>
        <v>0</v>
      </c>
      <c r="I88" s="44">
        <f>VLOOKUP('holiday summary'!B88,'July 01'!$B$7:$Q$134,16,FALSE)</f>
        <v>0</v>
      </c>
      <c r="J88" s="44">
        <f>VLOOKUP('holiday summary'!B88,'July 01'!$B$7:$R$134,17,FALSE)</f>
        <v>0</v>
      </c>
      <c r="K88" s="41">
        <f>VLOOKUP('holiday summary'!B88,'July 02'!$B$7:$Q$135,13,FALSE)</f>
        <v>0</v>
      </c>
      <c r="L88" s="43">
        <f>VLOOKUP('holiday summary'!B88,'July 02'!$B$7:$Q$135,14,FALSE)</f>
        <v>0</v>
      </c>
      <c r="M88" s="42">
        <f>VLOOKUP('holiday summary'!B88,'July 02'!$B$7:$Q$135,15,FALSE)</f>
        <v>0</v>
      </c>
      <c r="N88" s="44">
        <f>VLOOKUP('holiday summary'!B88,'July 02'!$B$7:$Q$135,16,FALSE)</f>
        <v>0</v>
      </c>
      <c r="O88" s="44">
        <f>VLOOKUP('holiday summary'!B88,'July 02'!$B$7:$R$135,17,FALSE)</f>
        <v>0</v>
      </c>
      <c r="P88" s="41">
        <f>VLOOKUP('holiday summary'!B88,'July 03'!$B$7:$Q$135,13,FALSE)</f>
        <v>0</v>
      </c>
      <c r="Q88" s="43">
        <f>VLOOKUP('holiday summary'!B88,'July 03'!$B$7:$Q$135,14,FALSE)</f>
        <v>0</v>
      </c>
      <c r="R88" s="42">
        <f>VLOOKUP('holiday summary'!B88,'July 03'!$B$7:$Q$135,15,FALSE)</f>
        <v>0</v>
      </c>
      <c r="S88" s="44">
        <f>VLOOKUP('holiday summary'!B88,'July 03'!$B$7:$Q$135,16,FALSE)</f>
        <v>0</v>
      </c>
      <c r="T88" s="44">
        <f>VLOOKUP('holiday summary'!B88,'July 03'!$B$7:$R$135,17,FALSE)</f>
        <v>0</v>
      </c>
      <c r="U88" s="41">
        <f>VLOOKUP('holiday summary'!B88,'July 04'!$B$7:$Q$135,13,FALSE)</f>
        <v>0</v>
      </c>
      <c r="V88" s="43">
        <f>VLOOKUP('holiday summary'!B88,'July 04'!$B$7:$Q$135,14,FALSE)</f>
        <v>0</v>
      </c>
      <c r="W88" s="42">
        <f>VLOOKUP('holiday summary'!B88,'July 04'!$B$7:$Q$135,15,FALSE)</f>
        <v>0</v>
      </c>
      <c r="X88" s="44">
        <f>VLOOKUP('holiday summary'!B88,'July 04'!$B$7:$Q$135,16,FALSE)</f>
        <v>0</v>
      </c>
      <c r="Y88" s="44">
        <f>VLOOKUP('holiday summary'!B88,'July 04'!$B$7:$R$135,17,FALSE)</f>
        <v>0</v>
      </c>
      <c r="Z88" s="41">
        <f>VLOOKUP('holiday summary'!B88,'July 05'!$B$7:$Q$135,13,FALSE)</f>
        <v>0</v>
      </c>
      <c r="AA88" s="43">
        <f>VLOOKUP('holiday summary'!B88,'July 05'!$B$7:$Q$135,14,FALSE)</f>
        <v>0</v>
      </c>
      <c r="AB88" s="42">
        <f>VLOOKUP('holiday summary'!B88,'July 05'!$B$7:$Q$135,15,FALSE)</f>
        <v>0</v>
      </c>
      <c r="AC88" s="44">
        <f>VLOOKUP('holiday summary'!B88,'July 05'!$B$7:$Q$135,16,FALSE)</f>
        <v>0</v>
      </c>
      <c r="AD88" s="44">
        <f>VLOOKUP('holiday summary'!B88,'July 05'!$B$7:$R$135,17,FALSE)</f>
        <v>0</v>
      </c>
      <c r="AE88" s="41">
        <f>VLOOKUP('holiday summary'!B88,'July 06'!$B$7:$Q$135,13,FALSE)</f>
        <v>0</v>
      </c>
      <c r="AF88" s="43">
        <f>VLOOKUP('holiday summary'!B88,'July 06'!$B$7:$Q$135,14,FALSE)</f>
        <v>0</v>
      </c>
      <c r="AG88" s="42">
        <f>VLOOKUP('holiday summary'!B88,'July 06'!$B$7:$Q$135,15,FALSE)</f>
        <v>0</v>
      </c>
      <c r="AH88" s="44">
        <f>VLOOKUP('holiday summary'!B88,'July 06'!$B$7:$Q$135,16,FALSE)</f>
        <v>0</v>
      </c>
      <c r="AI88" s="44">
        <f>VLOOKUP('holiday summary'!B88,'July 06'!$B$7:$R$135,17,FALSE)</f>
        <v>0</v>
      </c>
      <c r="AJ88" s="41">
        <f>VLOOKUP('holiday summary'!B88,'July 07'!$B$7:$Q$138,13,FALSE)</f>
        <v>0</v>
      </c>
      <c r="AK88" s="43">
        <f>VLOOKUP('holiday summary'!B88,'July 07'!$B$7:$Q$138,14,FALSE)</f>
        <v>0</v>
      </c>
      <c r="AL88" s="42">
        <f>VLOOKUP('holiday summary'!B88,'July 07'!$B$7:$Q$138,15,FALSE)</f>
        <v>0</v>
      </c>
      <c r="AM88" s="44">
        <f>VLOOKUP('holiday summary'!B88,'July 07'!$B$7:$Q$138,16,FALSE)</f>
        <v>0</v>
      </c>
      <c r="AN88" s="44">
        <f>VLOOKUP('holiday summary'!B88,'July 07'!$B$7:$R$138,17,FALSE)</f>
        <v>0</v>
      </c>
      <c r="AO88" s="63">
        <f t="shared" si="34"/>
        <v>0</v>
      </c>
      <c r="AP88" s="63">
        <f t="shared" si="35"/>
        <v>0</v>
      </c>
      <c r="AQ88" s="63">
        <f t="shared" si="36"/>
        <v>0</v>
      </c>
      <c r="AR88" s="63">
        <f t="shared" si="37"/>
        <v>0</v>
      </c>
      <c r="AS88" s="63">
        <f t="shared" si="38"/>
        <v>0</v>
      </c>
    </row>
    <row r="89" spans="1:45" x14ac:dyDescent="0.25">
      <c r="A89" s="1">
        <v>82</v>
      </c>
      <c r="B89" s="7">
        <v>133</v>
      </c>
      <c r="C89" s="16" t="s">
        <v>90</v>
      </c>
      <c r="D89" s="11" t="s">
        <v>108</v>
      </c>
      <c r="E89" s="10" t="s">
        <v>106</v>
      </c>
      <c r="F89" s="41">
        <f>VLOOKUP('holiday summary'!B89,'July 01'!$B$7:$Q$134,13,FALSE)</f>
        <v>0</v>
      </c>
      <c r="G89" s="43">
        <f>VLOOKUP('holiday summary'!B89,'July 01'!$B$7:$Q$134,14,FALSE)</f>
        <v>0</v>
      </c>
      <c r="H89" s="42">
        <f>VLOOKUP('holiday summary'!B89,'July 01'!$B$7:$Q$134,15,FALSE)</f>
        <v>0</v>
      </c>
      <c r="I89" s="44">
        <f>VLOOKUP('holiday summary'!B89,'July 01'!$B$7:$Q$134,16,FALSE)</f>
        <v>0</v>
      </c>
      <c r="J89" s="44">
        <f>VLOOKUP('holiday summary'!B89,'July 01'!$B$7:$R$134,17,FALSE)</f>
        <v>0</v>
      </c>
      <c r="K89" s="41">
        <f>VLOOKUP('holiday summary'!B89,'July 02'!$B$7:$Q$135,13,FALSE)</f>
        <v>0</v>
      </c>
      <c r="L89" s="43">
        <f>VLOOKUP('holiday summary'!B89,'July 02'!$B$7:$Q$135,14,FALSE)</f>
        <v>0</v>
      </c>
      <c r="M89" s="42">
        <f>VLOOKUP('holiday summary'!B89,'July 02'!$B$7:$Q$135,15,FALSE)</f>
        <v>0</v>
      </c>
      <c r="N89" s="44">
        <f>VLOOKUP('holiday summary'!B89,'July 02'!$B$7:$Q$135,16,FALSE)</f>
        <v>0</v>
      </c>
      <c r="O89" s="44">
        <f>VLOOKUP('holiday summary'!B89,'July 02'!$B$7:$R$135,17,FALSE)</f>
        <v>0</v>
      </c>
      <c r="P89" s="41">
        <f>VLOOKUP('holiday summary'!B89,'July 03'!$B$7:$Q$135,13,FALSE)</f>
        <v>0</v>
      </c>
      <c r="Q89" s="43">
        <f>VLOOKUP('holiday summary'!B89,'July 03'!$B$7:$Q$135,14,FALSE)</f>
        <v>0</v>
      </c>
      <c r="R89" s="42">
        <f>VLOOKUP('holiday summary'!B89,'July 03'!$B$7:$Q$135,15,FALSE)</f>
        <v>0</v>
      </c>
      <c r="S89" s="44">
        <f>VLOOKUP('holiday summary'!B89,'July 03'!$B$7:$Q$135,16,FALSE)</f>
        <v>0</v>
      </c>
      <c r="T89" s="44">
        <f>VLOOKUP('holiday summary'!B89,'July 03'!$B$7:$R$135,17,FALSE)</f>
        <v>0</v>
      </c>
      <c r="U89" s="41">
        <f>VLOOKUP('holiday summary'!B89,'July 04'!$B$7:$Q$135,13,FALSE)</f>
        <v>0</v>
      </c>
      <c r="V89" s="43">
        <f>VLOOKUP('holiday summary'!B89,'July 04'!$B$7:$Q$135,14,FALSE)</f>
        <v>0</v>
      </c>
      <c r="W89" s="42">
        <f>VLOOKUP('holiday summary'!B89,'July 04'!$B$7:$Q$135,15,FALSE)</f>
        <v>0</v>
      </c>
      <c r="X89" s="44">
        <f>VLOOKUP('holiday summary'!B89,'July 04'!$B$7:$Q$135,16,FALSE)</f>
        <v>0</v>
      </c>
      <c r="Y89" s="44">
        <f>VLOOKUP('holiday summary'!B89,'July 04'!$B$7:$R$135,17,FALSE)</f>
        <v>0</v>
      </c>
      <c r="Z89" s="41">
        <f>VLOOKUP('holiday summary'!B89,'July 05'!$B$7:$Q$135,13,FALSE)</f>
        <v>0</v>
      </c>
      <c r="AA89" s="43">
        <f>VLOOKUP('holiday summary'!B89,'July 05'!$B$7:$Q$135,14,FALSE)</f>
        <v>0</v>
      </c>
      <c r="AB89" s="42">
        <f>VLOOKUP('holiday summary'!B89,'July 05'!$B$7:$Q$135,15,FALSE)</f>
        <v>0</v>
      </c>
      <c r="AC89" s="44">
        <f>VLOOKUP('holiday summary'!B89,'July 05'!$B$7:$Q$135,16,FALSE)</f>
        <v>0</v>
      </c>
      <c r="AD89" s="44">
        <f>VLOOKUP('holiday summary'!B89,'July 05'!$B$7:$R$135,17,FALSE)</f>
        <v>0</v>
      </c>
      <c r="AE89" s="41">
        <f>VLOOKUP('holiday summary'!B89,'July 06'!$B$7:$Q$135,13,FALSE)</f>
        <v>0</v>
      </c>
      <c r="AF89" s="43">
        <f>VLOOKUP('holiday summary'!B89,'July 06'!$B$7:$Q$135,14,FALSE)</f>
        <v>0</v>
      </c>
      <c r="AG89" s="42">
        <f>VLOOKUP('holiday summary'!B89,'July 06'!$B$7:$Q$135,15,FALSE)</f>
        <v>0</v>
      </c>
      <c r="AH89" s="44">
        <f>VLOOKUP('holiday summary'!B89,'July 06'!$B$7:$Q$135,16,FALSE)</f>
        <v>0</v>
      </c>
      <c r="AI89" s="44">
        <f>VLOOKUP('holiday summary'!B89,'July 06'!$B$7:$R$135,17,FALSE)</f>
        <v>0</v>
      </c>
      <c r="AJ89" s="41">
        <f>VLOOKUP('holiday summary'!B89,'July 07'!$B$7:$Q$138,13,FALSE)</f>
        <v>0</v>
      </c>
      <c r="AK89" s="43">
        <f>VLOOKUP('holiday summary'!B89,'July 07'!$B$7:$Q$138,14,FALSE)</f>
        <v>0</v>
      </c>
      <c r="AL89" s="42">
        <f>VLOOKUP('holiday summary'!B89,'July 07'!$B$7:$Q$138,15,FALSE)</f>
        <v>0</v>
      </c>
      <c r="AM89" s="44">
        <f>VLOOKUP('holiday summary'!B89,'July 07'!$B$7:$Q$138,16,FALSE)</f>
        <v>0</v>
      </c>
      <c r="AN89" s="44">
        <f>VLOOKUP('holiday summary'!B89,'July 07'!$B$7:$R$138,17,FALSE)</f>
        <v>0</v>
      </c>
      <c r="AO89" s="63">
        <f t="shared" si="34"/>
        <v>0</v>
      </c>
      <c r="AP89" s="63">
        <f t="shared" si="35"/>
        <v>0</v>
      </c>
      <c r="AQ89" s="63">
        <f t="shared" si="36"/>
        <v>0</v>
      </c>
      <c r="AR89" s="63">
        <f t="shared" si="37"/>
        <v>0</v>
      </c>
      <c r="AS89" s="63">
        <f t="shared" si="38"/>
        <v>0</v>
      </c>
    </row>
    <row r="90" spans="1:45" x14ac:dyDescent="0.25">
      <c r="A90" s="1">
        <v>83</v>
      </c>
      <c r="B90" s="7">
        <v>132</v>
      </c>
      <c r="C90" s="16" t="s">
        <v>91</v>
      </c>
      <c r="D90" s="11" t="s">
        <v>108</v>
      </c>
      <c r="E90" s="10" t="s">
        <v>106</v>
      </c>
      <c r="F90" s="41">
        <f>VLOOKUP('holiday summary'!B90,'July 01'!$B$7:$Q$134,13,FALSE)</f>
        <v>0</v>
      </c>
      <c r="G90" s="43">
        <f>VLOOKUP('holiday summary'!B90,'July 01'!$B$7:$Q$134,14,FALSE)</f>
        <v>0</v>
      </c>
      <c r="H90" s="42">
        <f>VLOOKUP('holiday summary'!B90,'July 01'!$B$7:$Q$134,15,FALSE)</f>
        <v>0</v>
      </c>
      <c r="I90" s="44">
        <f>VLOOKUP('holiday summary'!B90,'July 01'!$B$7:$Q$134,16,FALSE)</f>
        <v>0</v>
      </c>
      <c r="J90" s="44">
        <f>VLOOKUP('holiday summary'!B90,'July 01'!$B$7:$R$134,17,FALSE)</f>
        <v>0</v>
      </c>
      <c r="K90" s="41">
        <f>VLOOKUP('holiday summary'!B90,'July 02'!$B$7:$Q$135,13,FALSE)</f>
        <v>0</v>
      </c>
      <c r="L90" s="43">
        <f>VLOOKUP('holiday summary'!B90,'July 02'!$B$7:$Q$135,14,FALSE)</f>
        <v>0</v>
      </c>
      <c r="M90" s="42">
        <f>VLOOKUP('holiday summary'!B90,'July 02'!$B$7:$Q$135,15,FALSE)</f>
        <v>0</v>
      </c>
      <c r="N90" s="44">
        <f>VLOOKUP('holiday summary'!B90,'July 02'!$B$7:$Q$135,16,FALSE)</f>
        <v>0</v>
      </c>
      <c r="O90" s="44">
        <f>VLOOKUP('holiday summary'!B90,'July 02'!$B$7:$R$135,17,FALSE)</f>
        <v>0</v>
      </c>
      <c r="P90" s="41">
        <f>VLOOKUP('holiday summary'!B90,'July 03'!$B$7:$Q$135,13,FALSE)</f>
        <v>0</v>
      </c>
      <c r="Q90" s="43">
        <f>VLOOKUP('holiday summary'!B90,'July 03'!$B$7:$Q$135,14,FALSE)</f>
        <v>0</v>
      </c>
      <c r="R90" s="42">
        <f>VLOOKUP('holiday summary'!B90,'July 03'!$B$7:$Q$135,15,FALSE)</f>
        <v>0</v>
      </c>
      <c r="S90" s="44">
        <f>VLOOKUP('holiday summary'!B90,'July 03'!$B$7:$Q$135,16,FALSE)</f>
        <v>0</v>
      </c>
      <c r="T90" s="44">
        <f>VLOOKUP('holiday summary'!B90,'July 03'!$B$7:$R$135,17,FALSE)</f>
        <v>0</v>
      </c>
      <c r="U90" s="41">
        <f>VLOOKUP('holiday summary'!B90,'July 04'!$B$7:$Q$135,13,FALSE)</f>
        <v>0</v>
      </c>
      <c r="V90" s="43">
        <f>VLOOKUP('holiday summary'!B90,'July 04'!$B$7:$Q$135,14,FALSE)</f>
        <v>0</v>
      </c>
      <c r="W90" s="42">
        <f>VLOOKUP('holiday summary'!B90,'July 04'!$B$7:$Q$135,15,FALSE)</f>
        <v>0</v>
      </c>
      <c r="X90" s="44">
        <f>VLOOKUP('holiday summary'!B90,'July 04'!$B$7:$Q$135,16,FALSE)</f>
        <v>0</v>
      </c>
      <c r="Y90" s="44">
        <f>VLOOKUP('holiday summary'!B90,'July 04'!$B$7:$R$135,17,FALSE)</f>
        <v>0</v>
      </c>
      <c r="Z90" s="41">
        <f>VLOOKUP('holiday summary'!B90,'July 05'!$B$7:$Q$135,13,FALSE)</f>
        <v>0</v>
      </c>
      <c r="AA90" s="43">
        <f>VLOOKUP('holiday summary'!B90,'July 05'!$B$7:$Q$135,14,FALSE)</f>
        <v>0</v>
      </c>
      <c r="AB90" s="42">
        <f>VLOOKUP('holiday summary'!B90,'July 05'!$B$7:$Q$135,15,FALSE)</f>
        <v>0</v>
      </c>
      <c r="AC90" s="44">
        <f>VLOOKUP('holiday summary'!B90,'July 05'!$B$7:$Q$135,16,FALSE)</f>
        <v>0</v>
      </c>
      <c r="AD90" s="44">
        <f>VLOOKUP('holiday summary'!B90,'July 05'!$B$7:$R$135,17,FALSE)</f>
        <v>0</v>
      </c>
      <c r="AE90" s="41">
        <f>VLOOKUP('holiday summary'!B90,'July 06'!$B$7:$Q$135,13,FALSE)</f>
        <v>0</v>
      </c>
      <c r="AF90" s="43">
        <f>VLOOKUP('holiday summary'!B90,'July 06'!$B$7:$Q$135,14,FALSE)</f>
        <v>0</v>
      </c>
      <c r="AG90" s="42">
        <f>VLOOKUP('holiday summary'!B90,'July 06'!$B$7:$Q$135,15,FALSE)</f>
        <v>0</v>
      </c>
      <c r="AH90" s="44">
        <f>VLOOKUP('holiday summary'!B90,'July 06'!$B$7:$Q$135,16,FALSE)</f>
        <v>0</v>
      </c>
      <c r="AI90" s="44">
        <f>VLOOKUP('holiday summary'!B90,'July 06'!$B$7:$R$135,17,FALSE)</f>
        <v>0</v>
      </c>
      <c r="AJ90" s="41">
        <f>VLOOKUP('holiday summary'!B90,'July 07'!$B$7:$Q$138,13,FALSE)</f>
        <v>0</v>
      </c>
      <c r="AK90" s="43">
        <f>VLOOKUP('holiday summary'!B90,'July 07'!$B$7:$Q$138,14,FALSE)</f>
        <v>0</v>
      </c>
      <c r="AL90" s="42">
        <f>VLOOKUP('holiday summary'!B90,'July 07'!$B$7:$Q$138,15,FALSE)</f>
        <v>0</v>
      </c>
      <c r="AM90" s="44">
        <f>VLOOKUP('holiday summary'!B90,'July 07'!$B$7:$Q$138,16,FALSE)</f>
        <v>0</v>
      </c>
      <c r="AN90" s="44">
        <f>VLOOKUP('holiday summary'!B90,'July 07'!$B$7:$R$138,17,FALSE)</f>
        <v>0</v>
      </c>
      <c r="AO90" s="63">
        <f t="shared" si="34"/>
        <v>0</v>
      </c>
      <c r="AP90" s="63">
        <f t="shared" si="35"/>
        <v>0</v>
      </c>
      <c r="AQ90" s="63">
        <f t="shared" si="36"/>
        <v>0</v>
      </c>
      <c r="AR90" s="63">
        <f t="shared" si="37"/>
        <v>0</v>
      </c>
      <c r="AS90" s="63">
        <f t="shared" si="38"/>
        <v>0</v>
      </c>
    </row>
    <row r="91" spans="1:45" x14ac:dyDescent="0.25">
      <c r="A91" s="1">
        <v>84</v>
      </c>
      <c r="B91" s="7">
        <v>144</v>
      </c>
      <c r="C91" s="16" t="s">
        <v>92</v>
      </c>
      <c r="D91" s="11" t="s">
        <v>108</v>
      </c>
      <c r="E91" s="10" t="s">
        <v>106</v>
      </c>
      <c r="F91" s="41">
        <f>VLOOKUP('holiday summary'!B91,'July 01'!$B$7:$Q$134,13,FALSE)</f>
        <v>0</v>
      </c>
      <c r="G91" s="43">
        <f>VLOOKUP('holiday summary'!B91,'July 01'!$B$7:$Q$134,14,FALSE)</f>
        <v>0</v>
      </c>
      <c r="H91" s="42">
        <f>VLOOKUP('holiday summary'!B91,'July 01'!$B$7:$Q$134,15,FALSE)</f>
        <v>0</v>
      </c>
      <c r="I91" s="44">
        <f>VLOOKUP('holiday summary'!B91,'July 01'!$B$7:$Q$134,16,FALSE)</f>
        <v>0</v>
      </c>
      <c r="J91" s="44">
        <f>VLOOKUP('holiday summary'!B91,'July 01'!$B$7:$R$134,17,FALSE)</f>
        <v>0</v>
      </c>
      <c r="K91" s="41">
        <f>VLOOKUP('holiday summary'!B91,'July 02'!$B$7:$Q$135,13,FALSE)</f>
        <v>0</v>
      </c>
      <c r="L91" s="43">
        <f>VLOOKUP('holiday summary'!B91,'July 02'!$B$7:$Q$135,14,FALSE)</f>
        <v>0</v>
      </c>
      <c r="M91" s="42">
        <f>VLOOKUP('holiday summary'!B91,'July 02'!$B$7:$Q$135,15,FALSE)</f>
        <v>0</v>
      </c>
      <c r="N91" s="44">
        <f>VLOOKUP('holiday summary'!B91,'July 02'!$B$7:$Q$135,16,FALSE)</f>
        <v>0</v>
      </c>
      <c r="O91" s="44">
        <f>VLOOKUP('holiday summary'!B91,'July 02'!$B$7:$R$135,17,FALSE)</f>
        <v>0</v>
      </c>
      <c r="P91" s="41">
        <f>VLOOKUP('holiday summary'!B91,'July 03'!$B$7:$Q$135,13,FALSE)</f>
        <v>0</v>
      </c>
      <c r="Q91" s="43">
        <f>VLOOKUP('holiday summary'!B91,'July 03'!$B$7:$Q$135,14,FALSE)</f>
        <v>0</v>
      </c>
      <c r="R91" s="42">
        <f>VLOOKUP('holiday summary'!B91,'July 03'!$B$7:$Q$135,15,FALSE)</f>
        <v>0</v>
      </c>
      <c r="S91" s="44">
        <f>VLOOKUP('holiday summary'!B91,'July 03'!$B$7:$Q$135,16,FALSE)</f>
        <v>0</v>
      </c>
      <c r="T91" s="44">
        <f>VLOOKUP('holiday summary'!B91,'July 03'!$B$7:$R$135,17,FALSE)</f>
        <v>0</v>
      </c>
      <c r="U91" s="41">
        <f>VLOOKUP('holiday summary'!B91,'July 04'!$B$7:$Q$135,13,FALSE)</f>
        <v>0</v>
      </c>
      <c r="V91" s="43">
        <f>VLOOKUP('holiday summary'!B91,'July 04'!$B$7:$Q$135,14,FALSE)</f>
        <v>0</v>
      </c>
      <c r="W91" s="42">
        <f>VLOOKUP('holiday summary'!B91,'July 04'!$B$7:$Q$135,15,FALSE)</f>
        <v>0</v>
      </c>
      <c r="X91" s="44">
        <f>VLOOKUP('holiday summary'!B91,'July 04'!$B$7:$Q$135,16,FALSE)</f>
        <v>0</v>
      </c>
      <c r="Y91" s="44">
        <f>VLOOKUP('holiday summary'!B91,'July 04'!$B$7:$R$135,17,FALSE)</f>
        <v>0</v>
      </c>
      <c r="Z91" s="41">
        <f>VLOOKUP('holiday summary'!B91,'July 05'!$B$7:$Q$135,13,FALSE)</f>
        <v>0</v>
      </c>
      <c r="AA91" s="43">
        <f>VLOOKUP('holiday summary'!B91,'July 05'!$B$7:$Q$135,14,FALSE)</f>
        <v>0</v>
      </c>
      <c r="AB91" s="42">
        <f>VLOOKUP('holiday summary'!B91,'July 05'!$B$7:$Q$135,15,FALSE)</f>
        <v>0</v>
      </c>
      <c r="AC91" s="44">
        <f>VLOOKUP('holiday summary'!B91,'July 05'!$B$7:$Q$135,16,FALSE)</f>
        <v>0</v>
      </c>
      <c r="AD91" s="44">
        <f>VLOOKUP('holiday summary'!B91,'July 05'!$B$7:$R$135,17,FALSE)</f>
        <v>0</v>
      </c>
      <c r="AE91" s="41">
        <f>VLOOKUP('holiday summary'!B91,'July 06'!$B$7:$Q$135,13,FALSE)</f>
        <v>0</v>
      </c>
      <c r="AF91" s="43">
        <f>VLOOKUP('holiday summary'!B91,'July 06'!$B$7:$Q$135,14,FALSE)</f>
        <v>0</v>
      </c>
      <c r="AG91" s="42">
        <f>VLOOKUP('holiday summary'!B91,'July 06'!$B$7:$Q$135,15,FALSE)</f>
        <v>0</v>
      </c>
      <c r="AH91" s="44">
        <f>VLOOKUP('holiday summary'!B91,'July 06'!$B$7:$Q$135,16,FALSE)</f>
        <v>0</v>
      </c>
      <c r="AI91" s="44">
        <f>VLOOKUP('holiday summary'!B91,'July 06'!$B$7:$R$135,17,FALSE)</f>
        <v>0</v>
      </c>
      <c r="AJ91" s="41">
        <f>VLOOKUP('holiday summary'!B91,'July 07'!$B$7:$Q$138,13,FALSE)</f>
        <v>0</v>
      </c>
      <c r="AK91" s="43">
        <f>VLOOKUP('holiday summary'!B91,'July 07'!$B$7:$Q$138,14,FALSE)</f>
        <v>0</v>
      </c>
      <c r="AL91" s="42">
        <f>VLOOKUP('holiday summary'!B91,'July 07'!$B$7:$Q$138,15,FALSE)</f>
        <v>0</v>
      </c>
      <c r="AM91" s="44">
        <f>VLOOKUP('holiday summary'!B91,'July 07'!$B$7:$Q$138,16,FALSE)</f>
        <v>0</v>
      </c>
      <c r="AN91" s="44">
        <f>VLOOKUP('holiday summary'!B91,'July 07'!$B$7:$R$138,17,FALSE)</f>
        <v>0</v>
      </c>
      <c r="AO91" s="63">
        <f t="shared" ref="AO91:AO97" si="39">F91+K91+P91+U91+Z91+AE91+AJ91</f>
        <v>0</v>
      </c>
      <c r="AP91" s="63">
        <f t="shared" ref="AP91:AP97" si="40">G91+L91+Q91+V91+AA91+AF91+AK91</f>
        <v>0</v>
      </c>
      <c r="AQ91" s="63">
        <f t="shared" ref="AQ91:AQ97" si="41">H91+M91+R91+W91+AB91+AG91+AL91</f>
        <v>0</v>
      </c>
      <c r="AR91" s="63">
        <f t="shared" ref="AR91:AR97" si="42">I91+N91+S91+X91+AC91+AH91+AM91</f>
        <v>0</v>
      </c>
      <c r="AS91" s="63">
        <f t="shared" ref="AS91:AS97" si="43">J91+O91+T91+Y91+AD91+AI91+AN91</f>
        <v>0</v>
      </c>
    </row>
    <row r="92" spans="1:45" x14ac:dyDescent="0.25">
      <c r="A92" s="1">
        <v>85</v>
      </c>
      <c r="B92" s="7">
        <v>148</v>
      </c>
      <c r="C92" s="16" t="s">
        <v>93</v>
      </c>
      <c r="D92" s="11" t="s">
        <v>108</v>
      </c>
      <c r="E92" s="10" t="s">
        <v>106</v>
      </c>
      <c r="F92" s="41">
        <f>VLOOKUP('holiday summary'!B92,'July 01'!$B$7:$Q$134,13,FALSE)</f>
        <v>0</v>
      </c>
      <c r="G92" s="43">
        <f>VLOOKUP('holiday summary'!B92,'July 01'!$B$7:$Q$134,14,FALSE)</f>
        <v>0</v>
      </c>
      <c r="H92" s="42">
        <f>VLOOKUP('holiday summary'!B92,'July 01'!$B$7:$Q$134,15,FALSE)</f>
        <v>0</v>
      </c>
      <c r="I92" s="44">
        <f>VLOOKUP('holiday summary'!B92,'July 01'!$B$7:$Q$134,16,FALSE)</f>
        <v>0</v>
      </c>
      <c r="J92" s="44">
        <f>VLOOKUP('holiday summary'!B92,'July 01'!$B$7:$R$134,17,FALSE)</f>
        <v>0</v>
      </c>
      <c r="K92" s="41">
        <f>VLOOKUP('holiday summary'!B92,'July 02'!$B$7:$Q$135,13,FALSE)</f>
        <v>0</v>
      </c>
      <c r="L92" s="43">
        <f>VLOOKUP('holiday summary'!B92,'July 02'!$B$7:$Q$135,14,FALSE)</f>
        <v>0</v>
      </c>
      <c r="M92" s="42">
        <f>VLOOKUP('holiday summary'!B92,'July 02'!$B$7:$Q$135,15,FALSE)</f>
        <v>0</v>
      </c>
      <c r="N92" s="44">
        <f>VLOOKUP('holiday summary'!B92,'July 02'!$B$7:$Q$135,16,FALSE)</f>
        <v>0</v>
      </c>
      <c r="O92" s="44">
        <f>VLOOKUP('holiday summary'!B92,'July 02'!$B$7:$R$135,17,FALSE)</f>
        <v>0</v>
      </c>
      <c r="P92" s="41">
        <f>VLOOKUP('holiday summary'!B92,'July 03'!$B$7:$Q$135,13,FALSE)</f>
        <v>0</v>
      </c>
      <c r="Q92" s="43">
        <f>VLOOKUP('holiday summary'!B92,'July 03'!$B$7:$Q$135,14,FALSE)</f>
        <v>0</v>
      </c>
      <c r="R92" s="42">
        <f>VLOOKUP('holiday summary'!B92,'July 03'!$B$7:$Q$135,15,FALSE)</f>
        <v>0</v>
      </c>
      <c r="S92" s="44">
        <f>VLOOKUP('holiday summary'!B92,'July 03'!$B$7:$Q$135,16,FALSE)</f>
        <v>0</v>
      </c>
      <c r="T92" s="44">
        <f>VLOOKUP('holiday summary'!B92,'July 03'!$B$7:$R$135,17,FALSE)</f>
        <v>0</v>
      </c>
      <c r="U92" s="41">
        <f>VLOOKUP('holiday summary'!B92,'July 04'!$B$7:$Q$135,13,FALSE)</f>
        <v>0</v>
      </c>
      <c r="V92" s="43">
        <f>VLOOKUP('holiday summary'!B92,'July 04'!$B$7:$Q$135,14,FALSE)</f>
        <v>0</v>
      </c>
      <c r="W92" s="42">
        <f>VLOOKUP('holiday summary'!B92,'July 04'!$B$7:$Q$135,15,FALSE)</f>
        <v>0</v>
      </c>
      <c r="X92" s="44">
        <f>VLOOKUP('holiday summary'!B92,'July 04'!$B$7:$Q$135,16,FALSE)</f>
        <v>0</v>
      </c>
      <c r="Y92" s="44">
        <f>VLOOKUP('holiday summary'!B92,'July 04'!$B$7:$R$135,17,FALSE)</f>
        <v>0</v>
      </c>
      <c r="Z92" s="41">
        <f>VLOOKUP('holiday summary'!B92,'July 05'!$B$7:$Q$135,13,FALSE)</f>
        <v>0</v>
      </c>
      <c r="AA92" s="43">
        <f>VLOOKUP('holiday summary'!B92,'July 05'!$B$7:$Q$135,14,FALSE)</f>
        <v>0</v>
      </c>
      <c r="AB92" s="42">
        <f>VLOOKUP('holiday summary'!B92,'July 05'!$B$7:$Q$135,15,FALSE)</f>
        <v>0</v>
      </c>
      <c r="AC92" s="44">
        <f>VLOOKUP('holiday summary'!B92,'July 05'!$B$7:$Q$135,16,FALSE)</f>
        <v>0</v>
      </c>
      <c r="AD92" s="44">
        <f>VLOOKUP('holiday summary'!B92,'July 05'!$B$7:$R$135,17,FALSE)</f>
        <v>0</v>
      </c>
      <c r="AE92" s="41">
        <f>VLOOKUP('holiday summary'!B92,'July 06'!$B$7:$Q$135,13,FALSE)</f>
        <v>0</v>
      </c>
      <c r="AF92" s="43">
        <f>VLOOKUP('holiday summary'!B92,'July 06'!$B$7:$Q$135,14,FALSE)</f>
        <v>0</v>
      </c>
      <c r="AG92" s="42">
        <f>VLOOKUP('holiday summary'!B92,'July 06'!$B$7:$Q$135,15,FALSE)</f>
        <v>0</v>
      </c>
      <c r="AH92" s="44">
        <f>VLOOKUP('holiday summary'!B92,'July 06'!$B$7:$Q$135,16,FALSE)</f>
        <v>0</v>
      </c>
      <c r="AI92" s="44">
        <f>VLOOKUP('holiday summary'!B92,'July 06'!$B$7:$R$135,17,FALSE)</f>
        <v>0</v>
      </c>
      <c r="AJ92" s="41">
        <f>VLOOKUP('holiday summary'!B92,'July 07'!$B$7:$Q$138,13,FALSE)</f>
        <v>0</v>
      </c>
      <c r="AK92" s="43">
        <f>VLOOKUP('holiday summary'!B92,'July 07'!$B$7:$Q$138,14,FALSE)</f>
        <v>0</v>
      </c>
      <c r="AL92" s="42">
        <f>VLOOKUP('holiday summary'!B92,'July 07'!$B$7:$Q$138,15,FALSE)</f>
        <v>0</v>
      </c>
      <c r="AM92" s="44">
        <f>VLOOKUP('holiday summary'!B92,'July 07'!$B$7:$Q$138,16,FALSE)</f>
        <v>0</v>
      </c>
      <c r="AN92" s="44">
        <f>VLOOKUP('holiday summary'!B92,'July 07'!$B$7:$R$138,17,FALSE)</f>
        <v>0</v>
      </c>
      <c r="AO92" s="63">
        <f t="shared" si="39"/>
        <v>0</v>
      </c>
      <c r="AP92" s="63">
        <f t="shared" si="40"/>
        <v>0</v>
      </c>
      <c r="AQ92" s="63">
        <f t="shared" si="41"/>
        <v>0</v>
      </c>
      <c r="AR92" s="63">
        <f t="shared" si="42"/>
        <v>0</v>
      </c>
      <c r="AS92" s="63">
        <f t="shared" si="43"/>
        <v>0</v>
      </c>
    </row>
    <row r="93" spans="1:45" x14ac:dyDescent="0.25">
      <c r="A93" s="1">
        <v>86</v>
      </c>
      <c r="B93" s="7">
        <v>145</v>
      </c>
      <c r="C93" s="16" t="s">
        <v>94</v>
      </c>
      <c r="D93" s="11" t="s">
        <v>108</v>
      </c>
      <c r="E93" s="10" t="s">
        <v>106</v>
      </c>
      <c r="F93" s="41">
        <f>VLOOKUP('holiday summary'!B93,'July 01'!$B$7:$Q$134,13,FALSE)</f>
        <v>0</v>
      </c>
      <c r="G93" s="43">
        <f>VLOOKUP('holiday summary'!B93,'July 01'!$B$7:$Q$134,14,FALSE)</f>
        <v>0</v>
      </c>
      <c r="H93" s="42">
        <f>VLOOKUP('holiday summary'!B93,'July 01'!$B$7:$Q$134,15,FALSE)</f>
        <v>0</v>
      </c>
      <c r="I93" s="44">
        <f>VLOOKUP('holiday summary'!B93,'July 01'!$B$7:$Q$134,16,FALSE)</f>
        <v>0</v>
      </c>
      <c r="J93" s="44">
        <f>VLOOKUP('holiday summary'!B93,'July 01'!$B$7:$R$134,17,FALSE)</f>
        <v>0</v>
      </c>
      <c r="K93" s="41">
        <f>VLOOKUP('holiday summary'!B93,'July 02'!$B$7:$Q$135,13,FALSE)</f>
        <v>0</v>
      </c>
      <c r="L93" s="43">
        <f>VLOOKUP('holiday summary'!B93,'July 02'!$B$7:$Q$135,14,FALSE)</f>
        <v>0</v>
      </c>
      <c r="M93" s="42">
        <f>VLOOKUP('holiday summary'!B93,'July 02'!$B$7:$Q$135,15,FALSE)</f>
        <v>0</v>
      </c>
      <c r="N93" s="44">
        <f>VLOOKUP('holiday summary'!B93,'July 02'!$B$7:$Q$135,16,FALSE)</f>
        <v>0</v>
      </c>
      <c r="O93" s="44">
        <f>VLOOKUP('holiday summary'!B93,'July 02'!$B$7:$R$135,17,FALSE)</f>
        <v>0</v>
      </c>
      <c r="P93" s="41">
        <f>VLOOKUP('holiday summary'!B93,'July 03'!$B$7:$Q$135,13,FALSE)</f>
        <v>0</v>
      </c>
      <c r="Q93" s="43">
        <f>VLOOKUP('holiday summary'!B93,'July 03'!$B$7:$Q$135,14,FALSE)</f>
        <v>0</v>
      </c>
      <c r="R93" s="42">
        <f>VLOOKUP('holiday summary'!B93,'July 03'!$B$7:$Q$135,15,FALSE)</f>
        <v>0</v>
      </c>
      <c r="S93" s="44">
        <f>VLOOKUP('holiday summary'!B93,'July 03'!$B$7:$Q$135,16,FALSE)</f>
        <v>0</v>
      </c>
      <c r="T93" s="44">
        <f>VLOOKUP('holiday summary'!B93,'July 03'!$B$7:$R$135,17,FALSE)</f>
        <v>0</v>
      </c>
      <c r="U93" s="41">
        <f>VLOOKUP('holiday summary'!B93,'July 04'!$B$7:$Q$135,13,FALSE)</f>
        <v>0</v>
      </c>
      <c r="V93" s="43">
        <f>VLOOKUP('holiday summary'!B93,'July 04'!$B$7:$Q$135,14,FALSE)</f>
        <v>0</v>
      </c>
      <c r="W93" s="42">
        <f>VLOOKUP('holiday summary'!B93,'July 04'!$B$7:$Q$135,15,FALSE)</f>
        <v>0</v>
      </c>
      <c r="X93" s="44">
        <f>VLOOKUP('holiday summary'!B93,'July 04'!$B$7:$Q$135,16,FALSE)</f>
        <v>0</v>
      </c>
      <c r="Y93" s="44">
        <f>VLOOKUP('holiday summary'!B93,'July 04'!$B$7:$R$135,17,FALSE)</f>
        <v>0</v>
      </c>
      <c r="Z93" s="41">
        <f>VLOOKUP('holiday summary'!B93,'July 05'!$B$7:$Q$135,13,FALSE)</f>
        <v>0</v>
      </c>
      <c r="AA93" s="43">
        <f>VLOOKUP('holiday summary'!B93,'July 05'!$B$7:$Q$135,14,FALSE)</f>
        <v>0</v>
      </c>
      <c r="AB93" s="42">
        <f>VLOOKUP('holiday summary'!B93,'July 05'!$B$7:$Q$135,15,FALSE)</f>
        <v>0</v>
      </c>
      <c r="AC93" s="44">
        <f>VLOOKUP('holiday summary'!B93,'July 05'!$B$7:$Q$135,16,FALSE)</f>
        <v>0</v>
      </c>
      <c r="AD93" s="44">
        <f>VLOOKUP('holiday summary'!B93,'July 05'!$B$7:$R$135,17,FALSE)</f>
        <v>0</v>
      </c>
      <c r="AE93" s="41">
        <f>VLOOKUP('holiday summary'!B93,'July 06'!$B$7:$Q$135,13,FALSE)</f>
        <v>0</v>
      </c>
      <c r="AF93" s="43">
        <f>VLOOKUP('holiday summary'!B93,'July 06'!$B$7:$Q$135,14,FALSE)</f>
        <v>0</v>
      </c>
      <c r="AG93" s="42">
        <f>VLOOKUP('holiday summary'!B93,'July 06'!$B$7:$Q$135,15,FALSE)</f>
        <v>0</v>
      </c>
      <c r="AH93" s="44">
        <f>VLOOKUP('holiday summary'!B93,'July 06'!$B$7:$Q$135,16,FALSE)</f>
        <v>0</v>
      </c>
      <c r="AI93" s="44">
        <f>VLOOKUP('holiday summary'!B93,'July 06'!$B$7:$R$135,17,FALSE)</f>
        <v>0</v>
      </c>
      <c r="AJ93" s="41">
        <f>VLOOKUP('holiday summary'!B93,'July 07'!$B$7:$Q$138,13,FALSE)</f>
        <v>0</v>
      </c>
      <c r="AK93" s="43">
        <f>VLOOKUP('holiday summary'!B93,'July 07'!$B$7:$Q$138,14,FALSE)</f>
        <v>0</v>
      </c>
      <c r="AL93" s="42">
        <f>VLOOKUP('holiday summary'!B93,'July 07'!$B$7:$Q$138,15,FALSE)</f>
        <v>0</v>
      </c>
      <c r="AM93" s="44">
        <f>VLOOKUP('holiday summary'!B93,'July 07'!$B$7:$Q$138,16,FALSE)</f>
        <v>0</v>
      </c>
      <c r="AN93" s="44">
        <f>VLOOKUP('holiday summary'!B93,'July 07'!$B$7:$R$138,17,FALSE)</f>
        <v>0</v>
      </c>
      <c r="AO93" s="63">
        <f t="shared" si="39"/>
        <v>0</v>
      </c>
      <c r="AP93" s="63">
        <f t="shared" si="40"/>
        <v>0</v>
      </c>
      <c r="AQ93" s="63">
        <f t="shared" si="41"/>
        <v>0</v>
      </c>
      <c r="AR93" s="63">
        <f t="shared" si="42"/>
        <v>0</v>
      </c>
      <c r="AS93" s="63">
        <f t="shared" si="43"/>
        <v>0</v>
      </c>
    </row>
    <row r="94" spans="1:45" x14ac:dyDescent="0.25">
      <c r="A94" s="1">
        <v>87</v>
      </c>
      <c r="B94" s="7"/>
      <c r="C94" s="16"/>
      <c r="D94" s="11"/>
      <c r="E94" s="10"/>
      <c r="F94" s="41" t="e">
        <f>VLOOKUP('holiday summary'!B94,'July 01'!$B$7:$Q$134,13,FALSE)</f>
        <v>#N/A</v>
      </c>
      <c r="G94" s="43" t="e">
        <f>VLOOKUP('holiday summary'!B94,'July 01'!$B$7:$Q$134,14,FALSE)</f>
        <v>#N/A</v>
      </c>
      <c r="H94" s="42" t="e">
        <f>VLOOKUP('holiday summary'!B94,'July 01'!$B$7:$Q$134,15,FALSE)</f>
        <v>#N/A</v>
      </c>
      <c r="I94" s="44" t="e">
        <f>VLOOKUP('holiday summary'!B94,'July 01'!$B$7:$Q$134,16,FALSE)</f>
        <v>#N/A</v>
      </c>
      <c r="J94" s="44" t="e">
        <f>VLOOKUP('holiday summary'!B94,'July 01'!$B$7:$R$134,17,FALSE)</f>
        <v>#N/A</v>
      </c>
      <c r="K94" s="41" t="e">
        <f>VLOOKUP('holiday summary'!B94,'July 02'!$B$7:$Q$135,13,FALSE)</f>
        <v>#N/A</v>
      </c>
      <c r="L94" s="43" t="e">
        <f>VLOOKUP('holiday summary'!B94,'July 02'!$B$7:$Q$135,14,FALSE)</f>
        <v>#N/A</v>
      </c>
      <c r="M94" s="42" t="e">
        <f>VLOOKUP('holiday summary'!B94,'July 02'!$B$7:$Q$135,15,FALSE)</f>
        <v>#N/A</v>
      </c>
      <c r="N94" s="44" t="e">
        <f>VLOOKUP('holiday summary'!B94,'July 02'!$B$7:$Q$135,16,FALSE)</f>
        <v>#N/A</v>
      </c>
      <c r="O94" s="44" t="e">
        <f>VLOOKUP('holiday summary'!B94,'July 02'!$B$7:$R$135,17,FALSE)</f>
        <v>#N/A</v>
      </c>
      <c r="P94" s="41" t="e">
        <f>VLOOKUP('holiday summary'!B94,'July 03'!$B$7:$Q$135,13,FALSE)</f>
        <v>#N/A</v>
      </c>
      <c r="Q94" s="43" t="e">
        <f>VLOOKUP('holiday summary'!B94,'July 03'!$B$7:$Q$135,14,FALSE)</f>
        <v>#N/A</v>
      </c>
      <c r="R94" s="42" t="e">
        <f>VLOOKUP('holiday summary'!B94,'July 03'!$B$7:$Q$135,15,FALSE)</f>
        <v>#N/A</v>
      </c>
      <c r="S94" s="44" t="e">
        <f>VLOOKUP('holiday summary'!B94,'July 03'!$B$7:$Q$135,16,FALSE)</f>
        <v>#N/A</v>
      </c>
      <c r="T94" s="44" t="e">
        <f>VLOOKUP('holiday summary'!B94,'July 03'!$B$7:$R$135,17,FALSE)</f>
        <v>#N/A</v>
      </c>
      <c r="U94" s="41" t="e">
        <f>VLOOKUP('holiday summary'!B94,'July 04'!$B$7:$Q$135,13,FALSE)</f>
        <v>#N/A</v>
      </c>
      <c r="V94" s="43" t="e">
        <f>VLOOKUP('holiday summary'!B94,'July 04'!$B$7:$Q$135,14,FALSE)</f>
        <v>#N/A</v>
      </c>
      <c r="W94" s="42" t="e">
        <f>VLOOKUP('holiday summary'!B94,'July 04'!$B$7:$Q$135,15,FALSE)</f>
        <v>#N/A</v>
      </c>
      <c r="X94" s="44" t="e">
        <f>VLOOKUP('holiday summary'!B94,'July 04'!$B$7:$Q$135,16,FALSE)</f>
        <v>#N/A</v>
      </c>
      <c r="Y94" s="44" t="e">
        <f>VLOOKUP('holiday summary'!B94,'July 04'!$B$7:$R$135,17,FALSE)</f>
        <v>#N/A</v>
      </c>
      <c r="Z94" s="41" t="e">
        <f>VLOOKUP('holiday summary'!B94,'July 05'!$B$7:$Q$135,13,FALSE)</f>
        <v>#N/A</v>
      </c>
      <c r="AA94" s="43" t="e">
        <f>VLOOKUP('holiday summary'!B94,'July 05'!$B$7:$Q$135,14,FALSE)</f>
        <v>#N/A</v>
      </c>
      <c r="AB94" s="42" t="e">
        <f>VLOOKUP('holiday summary'!B94,'July 05'!$B$7:$Q$135,15,FALSE)</f>
        <v>#N/A</v>
      </c>
      <c r="AC94" s="44" t="e">
        <f>VLOOKUP('holiday summary'!B94,'July 05'!$B$7:$Q$135,16,FALSE)</f>
        <v>#N/A</v>
      </c>
      <c r="AD94" s="44" t="e">
        <f>VLOOKUP('holiday summary'!B94,'July 05'!$B$7:$R$135,17,FALSE)</f>
        <v>#N/A</v>
      </c>
      <c r="AE94" s="41" t="e">
        <f>VLOOKUP('holiday summary'!B94,'July 06'!$B$7:$Q$135,13,FALSE)</f>
        <v>#N/A</v>
      </c>
      <c r="AF94" s="43" t="e">
        <f>VLOOKUP('holiday summary'!B94,'July 06'!$B$7:$Q$135,14,FALSE)</f>
        <v>#N/A</v>
      </c>
      <c r="AG94" s="42" t="e">
        <f>VLOOKUP('holiday summary'!B94,'July 06'!$B$7:$Q$135,15,FALSE)</f>
        <v>#N/A</v>
      </c>
      <c r="AH94" s="44" t="e">
        <f>VLOOKUP('holiday summary'!B94,'July 06'!$B$7:$Q$135,16,FALSE)</f>
        <v>#N/A</v>
      </c>
      <c r="AI94" s="44" t="e">
        <f>VLOOKUP('holiday summary'!B94,'July 06'!$B$7:$R$135,17,FALSE)</f>
        <v>#N/A</v>
      </c>
      <c r="AJ94" s="41" t="e">
        <f>VLOOKUP('holiday summary'!B94,'July 07'!$B$7:$Q$138,13,FALSE)</f>
        <v>#N/A</v>
      </c>
      <c r="AK94" s="43" t="e">
        <f>VLOOKUP('holiday summary'!B94,'July 07'!$B$7:$Q$138,14,FALSE)</f>
        <v>#N/A</v>
      </c>
      <c r="AL94" s="42" t="e">
        <f>VLOOKUP('holiday summary'!B94,'July 07'!$B$7:$Q$138,15,FALSE)</f>
        <v>#N/A</v>
      </c>
      <c r="AM94" s="44" t="e">
        <f>VLOOKUP('holiday summary'!B94,'July 07'!$B$7:$Q$138,16,FALSE)</f>
        <v>#N/A</v>
      </c>
      <c r="AN94" s="44" t="e">
        <f>VLOOKUP('holiday summary'!B94,'July 07'!$B$7:$R$138,17,FALSE)</f>
        <v>#N/A</v>
      </c>
      <c r="AO94" s="63" t="e">
        <f t="shared" si="39"/>
        <v>#N/A</v>
      </c>
      <c r="AP94" s="63" t="e">
        <f t="shared" si="40"/>
        <v>#N/A</v>
      </c>
      <c r="AQ94" s="63" t="e">
        <f t="shared" si="41"/>
        <v>#N/A</v>
      </c>
      <c r="AR94" s="63" t="e">
        <f t="shared" si="42"/>
        <v>#N/A</v>
      </c>
      <c r="AS94" s="63" t="e">
        <f t="shared" si="43"/>
        <v>#N/A</v>
      </c>
    </row>
    <row r="95" spans="1:45" x14ac:dyDescent="0.25">
      <c r="A95" s="1">
        <v>88</v>
      </c>
      <c r="B95" s="7"/>
      <c r="C95" s="16"/>
      <c r="D95" s="11"/>
      <c r="E95" s="10"/>
      <c r="F95" s="41" t="e">
        <f>VLOOKUP('holiday summary'!B95,'July 01'!$B$7:$Q$134,13,FALSE)</f>
        <v>#N/A</v>
      </c>
      <c r="G95" s="43" t="e">
        <f>VLOOKUP('holiday summary'!B95,'July 01'!$B$7:$Q$134,14,FALSE)</f>
        <v>#N/A</v>
      </c>
      <c r="H95" s="42" t="e">
        <f>VLOOKUP('holiday summary'!B95,'July 01'!$B$7:$Q$134,15,FALSE)</f>
        <v>#N/A</v>
      </c>
      <c r="I95" s="44" t="e">
        <f>VLOOKUP('holiday summary'!B95,'July 01'!$B$7:$Q$134,16,FALSE)</f>
        <v>#N/A</v>
      </c>
      <c r="J95" s="44" t="e">
        <f>VLOOKUP('holiday summary'!B95,'July 01'!$B$7:$R$134,17,FALSE)</f>
        <v>#N/A</v>
      </c>
      <c r="K95" s="41" t="e">
        <f>VLOOKUP('holiday summary'!B95,'July 02'!$B$7:$Q$135,13,FALSE)</f>
        <v>#N/A</v>
      </c>
      <c r="L95" s="43" t="e">
        <f>VLOOKUP('holiday summary'!B95,'July 02'!$B$7:$Q$135,14,FALSE)</f>
        <v>#N/A</v>
      </c>
      <c r="M95" s="42" t="e">
        <f>VLOOKUP('holiday summary'!B95,'July 02'!$B$7:$Q$135,15,FALSE)</f>
        <v>#N/A</v>
      </c>
      <c r="N95" s="44" t="e">
        <f>VLOOKUP('holiday summary'!B95,'July 02'!$B$7:$Q$135,16,FALSE)</f>
        <v>#N/A</v>
      </c>
      <c r="O95" s="44" t="e">
        <f>VLOOKUP('holiday summary'!B95,'July 02'!$B$7:$R$135,17,FALSE)</f>
        <v>#N/A</v>
      </c>
      <c r="P95" s="41" t="e">
        <f>VLOOKUP('holiday summary'!B95,'July 03'!$B$7:$Q$135,13,FALSE)</f>
        <v>#N/A</v>
      </c>
      <c r="Q95" s="43" t="e">
        <f>VLOOKUP('holiday summary'!B95,'July 03'!$B$7:$Q$135,14,FALSE)</f>
        <v>#N/A</v>
      </c>
      <c r="R95" s="42" t="e">
        <f>VLOOKUP('holiday summary'!B95,'July 03'!$B$7:$Q$135,15,FALSE)</f>
        <v>#N/A</v>
      </c>
      <c r="S95" s="44" t="e">
        <f>VLOOKUP('holiday summary'!B95,'July 03'!$B$7:$Q$135,16,FALSE)</f>
        <v>#N/A</v>
      </c>
      <c r="T95" s="44" t="e">
        <f>VLOOKUP('holiday summary'!B95,'July 03'!$B$7:$R$135,17,FALSE)</f>
        <v>#N/A</v>
      </c>
      <c r="U95" s="41" t="e">
        <f>VLOOKUP('holiday summary'!B95,'July 04'!$B$7:$Q$135,13,FALSE)</f>
        <v>#N/A</v>
      </c>
      <c r="V95" s="43" t="e">
        <f>VLOOKUP('holiday summary'!B95,'July 04'!$B$7:$Q$135,14,FALSE)</f>
        <v>#N/A</v>
      </c>
      <c r="W95" s="42" t="e">
        <f>VLOOKUP('holiday summary'!B95,'July 04'!$B$7:$Q$135,15,FALSE)</f>
        <v>#N/A</v>
      </c>
      <c r="X95" s="44" t="e">
        <f>VLOOKUP('holiday summary'!B95,'July 04'!$B$7:$Q$135,16,FALSE)</f>
        <v>#N/A</v>
      </c>
      <c r="Y95" s="44" t="e">
        <f>VLOOKUP('holiday summary'!B95,'July 04'!$B$7:$R$135,17,FALSE)</f>
        <v>#N/A</v>
      </c>
      <c r="Z95" s="41" t="e">
        <f>VLOOKUP('holiday summary'!B95,'July 05'!$B$7:$Q$135,13,FALSE)</f>
        <v>#N/A</v>
      </c>
      <c r="AA95" s="43" t="e">
        <f>VLOOKUP('holiday summary'!B95,'July 05'!$B$7:$Q$135,14,FALSE)</f>
        <v>#N/A</v>
      </c>
      <c r="AB95" s="42" t="e">
        <f>VLOOKUP('holiday summary'!B95,'July 05'!$B$7:$Q$135,15,FALSE)</f>
        <v>#N/A</v>
      </c>
      <c r="AC95" s="44" t="e">
        <f>VLOOKUP('holiday summary'!B95,'July 05'!$B$7:$Q$135,16,FALSE)</f>
        <v>#N/A</v>
      </c>
      <c r="AD95" s="44" t="e">
        <f>VLOOKUP('holiday summary'!B95,'July 05'!$B$7:$R$135,17,FALSE)</f>
        <v>#N/A</v>
      </c>
      <c r="AE95" s="41" t="e">
        <f>VLOOKUP('holiday summary'!B95,'July 06'!$B$7:$Q$135,13,FALSE)</f>
        <v>#N/A</v>
      </c>
      <c r="AF95" s="43" t="e">
        <f>VLOOKUP('holiday summary'!B95,'July 06'!$B$7:$Q$135,14,FALSE)</f>
        <v>#N/A</v>
      </c>
      <c r="AG95" s="42" t="e">
        <f>VLOOKUP('holiday summary'!B95,'July 06'!$B$7:$Q$135,15,FALSE)</f>
        <v>#N/A</v>
      </c>
      <c r="AH95" s="44" t="e">
        <f>VLOOKUP('holiday summary'!B95,'July 06'!$B$7:$Q$135,16,FALSE)</f>
        <v>#N/A</v>
      </c>
      <c r="AI95" s="44" t="e">
        <f>VLOOKUP('holiday summary'!B95,'July 06'!$B$7:$R$135,17,FALSE)</f>
        <v>#N/A</v>
      </c>
      <c r="AJ95" s="41" t="e">
        <f>VLOOKUP('holiday summary'!B95,'July 07'!$B$7:$Q$138,13,FALSE)</f>
        <v>#N/A</v>
      </c>
      <c r="AK95" s="43" t="e">
        <f>VLOOKUP('holiday summary'!B95,'July 07'!$B$7:$Q$138,14,FALSE)</f>
        <v>#N/A</v>
      </c>
      <c r="AL95" s="42" t="e">
        <f>VLOOKUP('holiday summary'!B95,'July 07'!$B$7:$Q$138,15,FALSE)</f>
        <v>#N/A</v>
      </c>
      <c r="AM95" s="44" t="e">
        <f>VLOOKUP('holiday summary'!B95,'July 07'!$B$7:$Q$138,16,FALSE)</f>
        <v>#N/A</v>
      </c>
      <c r="AN95" s="44" t="e">
        <f>VLOOKUP('holiday summary'!B95,'July 07'!$B$7:$R$138,17,FALSE)</f>
        <v>#N/A</v>
      </c>
      <c r="AO95" s="63" t="e">
        <f t="shared" si="39"/>
        <v>#N/A</v>
      </c>
      <c r="AP95" s="63" t="e">
        <f t="shared" si="40"/>
        <v>#N/A</v>
      </c>
      <c r="AQ95" s="63" t="e">
        <f t="shared" si="41"/>
        <v>#N/A</v>
      </c>
      <c r="AR95" s="63" t="e">
        <f t="shared" si="42"/>
        <v>#N/A</v>
      </c>
      <c r="AS95" s="63" t="e">
        <f t="shared" si="43"/>
        <v>#N/A</v>
      </c>
    </row>
    <row r="96" spans="1:45" x14ac:dyDescent="0.25">
      <c r="A96" s="1">
        <v>89</v>
      </c>
      <c r="B96" s="7"/>
      <c r="C96" s="16"/>
      <c r="D96" s="11"/>
      <c r="E96" s="10"/>
      <c r="F96" s="41" t="e">
        <f>VLOOKUP('holiday summary'!B96,'July 01'!$B$7:$Q$134,13,FALSE)</f>
        <v>#N/A</v>
      </c>
      <c r="G96" s="43" t="e">
        <f>VLOOKUP('holiday summary'!B96,'July 01'!$B$7:$Q$134,14,FALSE)</f>
        <v>#N/A</v>
      </c>
      <c r="H96" s="42" t="e">
        <f>VLOOKUP('holiday summary'!B96,'July 01'!$B$7:$Q$134,15,FALSE)</f>
        <v>#N/A</v>
      </c>
      <c r="I96" s="44" t="e">
        <f>VLOOKUP('holiday summary'!B96,'July 01'!$B$7:$Q$134,16,FALSE)</f>
        <v>#N/A</v>
      </c>
      <c r="J96" s="44" t="e">
        <f>VLOOKUP('holiday summary'!B96,'July 01'!$B$7:$R$134,17,FALSE)</f>
        <v>#N/A</v>
      </c>
      <c r="K96" s="41" t="e">
        <f>VLOOKUP('holiday summary'!B96,'July 02'!$B$7:$Q$135,13,FALSE)</f>
        <v>#N/A</v>
      </c>
      <c r="L96" s="43" t="e">
        <f>VLOOKUP('holiday summary'!B96,'July 02'!$B$7:$Q$135,14,FALSE)</f>
        <v>#N/A</v>
      </c>
      <c r="M96" s="42" t="e">
        <f>VLOOKUP('holiday summary'!B96,'July 02'!$B$7:$Q$135,15,FALSE)</f>
        <v>#N/A</v>
      </c>
      <c r="N96" s="44" t="e">
        <f>VLOOKUP('holiday summary'!B96,'July 02'!$B$7:$Q$135,16,FALSE)</f>
        <v>#N/A</v>
      </c>
      <c r="O96" s="44" t="e">
        <f>VLOOKUP('holiday summary'!B96,'July 02'!$B$7:$R$135,17,FALSE)</f>
        <v>#N/A</v>
      </c>
      <c r="P96" s="41" t="e">
        <f>VLOOKUP('holiday summary'!B96,'July 03'!$B$7:$Q$135,13,FALSE)</f>
        <v>#N/A</v>
      </c>
      <c r="Q96" s="43" t="e">
        <f>VLOOKUP('holiday summary'!B96,'July 03'!$B$7:$Q$135,14,FALSE)</f>
        <v>#N/A</v>
      </c>
      <c r="R96" s="42" t="e">
        <f>VLOOKUP('holiday summary'!B96,'July 03'!$B$7:$Q$135,15,FALSE)</f>
        <v>#N/A</v>
      </c>
      <c r="S96" s="44" t="e">
        <f>VLOOKUP('holiday summary'!B96,'July 03'!$B$7:$Q$135,16,FALSE)</f>
        <v>#N/A</v>
      </c>
      <c r="T96" s="44" t="e">
        <f>VLOOKUP('holiday summary'!B96,'July 03'!$B$7:$R$135,17,FALSE)</f>
        <v>#N/A</v>
      </c>
      <c r="U96" s="41" t="e">
        <f>VLOOKUP('holiday summary'!B96,'July 04'!$B$7:$Q$135,13,FALSE)</f>
        <v>#N/A</v>
      </c>
      <c r="V96" s="43" t="e">
        <f>VLOOKUP('holiday summary'!B96,'July 04'!$B$7:$Q$135,14,FALSE)</f>
        <v>#N/A</v>
      </c>
      <c r="W96" s="42" t="e">
        <f>VLOOKUP('holiday summary'!B96,'July 04'!$B$7:$Q$135,15,FALSE)</f>
        <v>#N/A</v>
      </c>
      <c r="X96" s="44" t="e">
        <f>VLOOKUP('holiday summary'!B96,'July 04'!$B$7:$Q$135,16,FALSE)</f>
        <v>#N/A</v>
      </c>
      <c r="Y96" s="44" t="e">
        <f>VLOOKUP('holiday summary'!B96,'July 04'!$B$7:$R$135,17,FALSE)</f>
        <v>#N/A</v>
      </c>
      <c r="Z96" s="41" t="e">
        <f>VLOOKUP('holiday summary'!B96,'July 05'!$B$7:$Q$135,13,FALSE)</f>
        <v>#N/A</v>
      </c>
      <c r="AA96" s="43" t="e">
        <f>VLOOKUP('holiday summary'!B96,'July 05'!$B$7:$Q$135,14,FALSE)</f>
        <v>#N/A</v>
      </c>
      <c r="AB96" s="42" t="e">
        <f>VLOOKUP('holiday summary'!B96,'July 05'!$B$7:$Q$135,15,FALSE)</f>
        <v>#N/A</v>
      </c>
      <c r="AC96" s="44" t="e">
        <f>VLOOKUP('holiday summary'!B96,'July 05'!$B$7:$Q$135,16,FALSE)</f>
        <v>#N/A</v>
      </c>
      <c r="AD96" s="44" t="e">
        <f>VLOOKUP('holiday summary'!B96,'July 05'!$B$7:$R$135,17,FALSE)</f>
        <v>#N/A</v>
      </c>
      <c r="AE96" s="41" t="e">
        <f>VLOOKUP('holiday summary'!B96,'July 06'!$B$7:$Q$135,13,FALSE)</f>
        <v>#N/A</v>
      </c>
      <c r="AF96" s="43" t="e">
        <f>VLOOKUP('holiday summary'!B96,'July 06'!$B$7:$Q$135,14,FALSE)</f>
        <v>#N/A</v>
      </c>
      <c r="AG96" s="42" t="e">
        <f>VLOOKUP('holiday summary'!B96,'July 06'!$B$7:$Q$135,15,FALSE)</f>
        <v>#N/A</v>
      </c>
      <c r="AH96" s="44" t="e">
        <f>VLOOKUP('holiday summary'!B96,'July 06'!$B$7:$Q$135,16,FALSE)</f>
        <v>#N/A</v>
      </c>
      <c r="AI96" s="44" t="e">
        <f>VLOOKUP('holiday summary'!B96,'July 06'!$B$7:$R$135,17,FALSE)</f>
        <v>#N/A</v>
      </c>
      <c r="AJ96" s="41" t="e">
        <f>VLOOKUP('holiday summary'!B96,'July 07'!$B$7:$Q$138,13,FALSE)</f>
        <v>#N/A</v>
      </c>
      <c r="AK96" s="43" t="e">
        <f>VLOOKUP('holiday summary'!B96,'July 07'!$B$7:$Q$138,14,FALSE)</f>
        <v>#N/A</v>
      </c>
      <c r="AL96" s="42" t="e">
        <f>VLOOKUP('holiday summary'!B96,'July 07'!$B$7:$Q$138,15,FALSE)</f>
        <v>#N/A</v>
      </c>
      <c r="AM96" s="44" t="e">
        <f>VLOOKUP('holiday summary'!B96,'July 07'!$B$7:$Q$138,16,FALSE)</f>
        <v>#N/A</v>
      </c>
      <c r="AN96" s="44" t="e">
        <f>VLOOKUP('holiday summary'!B96,'July 07'!$B$7:$R$138,17,FALSE)</f>
        <v>#N/A</v>
      </c>
      <c r="AO96" s="63" t="e">
        <f t="shared" si="39"/>
        <v>#N/A</v>
      </c>
      <c r="AP96" s="63" t="e">
        <f t="shared" si="40"/>
        <v>#N/A</v>
      </c>
      <c r="AQ96" s="63" t="e">
        <f t="shared" si="41"/>
        <v>#N/A</v>
      </c>
      <c r="AR96" s="63" t="e">
        <f t="shared" si="42"/>
        <v>#N/A</v>
      </c>
      <c r="AS96" s="63" t="e">
        <f t="shared" si="43"/>
        <v>#N/A</v>
      </c>
    </row>
    <row r="97" spans="1:45" x14ac:dyDescent="0.25">
      <c r="A97" s="1">
        <v>90</v>
      </c>
      <c r="B97" s="7"/>
      <c r="C97" s="16"/>
      <c r="D97" s="11"/>
      <c r="E97" s="10"/>
      <c r="F97" s="41" t="e">
        <f>VLOOKUP('holiday summary'!B97,'July 01'!$B$7:$Q$134,13,FALSE)</f>
        <v>#N/A</v>
      </c>
      <c r="G97" s="43" t="e">
        <f>VLOOKUP('holiday summary'!B97,'July 01'!$B$7:$Q$134,14,FALSE)</f>
        <v>#N/A</v>
      </c>
      <c r="H97" s="42" t="e">
        <f>VLOOKUP('holiday summary'!B97,'July 01'!$B$7:$Q$134,15,FALSE)</f>
        <v>#N/A</v>
      </c>
      <c r="I97" s="44" t="e">
        <f>VLOOKUP('holiday summary'!B97,'July 01'!$B$7:$Q$134,16,FALSE)</f>
        <v>#N/A</v>
      </c>
      <c r="J97" s="44" t="e">
        <f>VLOOKUP('holiday summary'!B97,'July 01'!$B$7:$R$134,17,FALSE)</f>
        <v>#N/A</v>
      </c>
      <c r="K97" s="41" t="e">
        <f>VLOOKUP('holiday summary'!B97,'July 02'!$B$7:$Q$135,13,FALSE)</f>
        <v>#N/A</v>
      </c>
      <c r="L97" s="43" t="e">
        <f>VLOOKUP('holiday summary'!B97,'July 02'!$B$7:$Q$135,14,FALSE)</f>
        <v>#N/A</v>
      </c>
      <c r="M97" s="42" t="e">
        <f>VLOOKUP('holiday summary'!B97,'July 02'!$B$7:$Q$135,15,FALSE)</f>
        <v>#N/A</v>
      </c>
      <c r="N97" s="44" t="e">
        <f>VLOOKUP('holiday summary'!B97,'July 02'!$B$7:$Q$135,16,FALSE)</f>
        <v>#N/A</v>
      </c>
      <c r="O97" s="44" t="e">
        <f>VLOOKUP('holiday summary'!B97,'July 02'!$B$7:$R$135,17,FALSE)</f>
        <v>#N/A</v>
      </c>
      <c r="P97" s="41" t="e">
        <f>VLOOKUP('holiday summary'!B97,'July 03'!$B$7:$Q$135,13,FALSE)</f>
        <v>#N/A</v>
      </c>
      <c r="Q97" s="43" t="e">
        <f>VLOOKUP('holiday summary'!B97,'July 03'!$B$7:$Q$135,14,FALSE)</f>
        <v>#N/A</v>
      </c>
      <c r="R97" s="42" t="e">
        <f>VLOOKUP('holiday summary'!B97,'July 03'!$B$7:$Q$135,15,FALSE)</f>
        <v>#N/A</v>
      </c>
      <c r="S97" s="44" t="e">
        <f>VLOOKUP('holiday summary'!B97,'July 03'!$B$7:$Q$135,16,FALSE)</f>
        <v>#N/A</v>
      </c>
      <c r="T97" s="44" t="e">
        <f>VLOOKUP('holiday summary'!B97,'July 03'!$B$7:$R$135,17,FALSE)</f>
        <v>#N/A</v>
      </c>
      <c r="U97" s="41" t="e">
        <f>VLOOKUP('holiday summary'!B97,'July 04'!$B$7:$Q$135,13,FALSE)</f>
        <v>#N/A</v>
      </c>
      <c r="V97" s="43" t="e">
        <f>VLOOKUP('holiday summary'!B97,'July 04'!$B$7:$Q$135,14,FALSE)</f>
        <v>#N/A</v>
      </c>
      <c r="W97" s="42" t="e">
        <f>VLOOKUP('holiday summary'!B97,'July 04'!$B$7:$Q$135,15,FALSE)</f>
        <v>#N/A</v>
      </c>
      <c r="X97" s="44" t="e">
        <f>VLOOKUP('holiday summary'!B97,'July 04'!$B$7:$Q$135,16,FALSE)</f>
        <v>#N/A</v>
      </c>
      <c r="Y97" s="44" t="e">
        <f>VLOOKUP('holiday summary'!B97,'July 04'!$B$7:$R$135,17,FALSE)</f>
        <v>#N/A</v>
      </c>
      <c r="Z97" s="41" t="e">
        <f>VLOOKUP('holiday summary'!B97,'July 05'!$B$7:$Q$135,13,FALSE)</f>
        <v>#N/A</v>
      </c>
      <c r="AA97" s="43" t="e">
        <f>VLOOKUP('holiday summary'!B97,'July 05'!$B$7:$Q$135,14,FALSE)</f>
        <v>#N/A</v>
      </c>
      <c r="AB97" s="42" t="e">
        <f>VLOOKUP('holiday summary'!B97,'July 05'!$B$7:$Q$135,15,FALSE)</f>
        <v>#N/A</v>
      </c>
      <c r="AC97" s="44" t="e">
        <f>VLOOKUP('holiday summary'!B97,'July 05'!$B$7:$Q$135,16,FALSE)</f>
        <v>#N/A</v>
      </c>
      <c r="AD97" s="44" t="e">
        <f>VLOOKUP('holiday summary'!B97,'July 05'!$B$7:$R$135,17,FALSE)</f>
        <v>#N/A</v>
      </c>
      <c r="AE97" s="41" t="e">
        <f>VLOOKUP('holiday summary'!B97,'July 06'!$B$7:$Q$135,13,FALSE)</f>
        <v>#N/A</v>
      </c>
      <c r="AF97" s="43" t="e">
        <f>VLOOKUP('holiday summary'!B97,'July 06'!$B$7:$Q$135,14,FALSE)</f>
        <v>#N/A</v>
      </c>
      <c r="AG97" s="42" t="e">
        <f>VLOOKUP('holiday summary'!B97,'July 06'!$B$7:$Q$135,15,FALSE)</f>
        <v>#N/A</v>
      </c>
      <c r="AH97" s="44" t="e">
        <f>VLOOKUP('holiday summary'!B97,'July 06'!$B$7:$Q$135,16,FALSE)</f>
        <v>#N/A</v>
      </c>
      <c r="AI97" s="44" t="e">
        <f>VLOOKUP('holiday summary'!B97,'July 06'!$B$7:$R$135,17,FALSE)</f>
        <v>#N/A</v>
      </c>
      <c r="AJ97" s="41" t="e">
        <f>VLOOKUP('holiday summary'!B97,'July 07'!$B$7:$Q$138,13,FALSE)</f>
        <v>#N/A</v>
      </c>
      <c r="AK97" s="43" t="e">
        <f>VLOOKUP('holiday summary'!B97,'July 07'!$B$7:$Q$138,14,FALSE)</f>
        <v>#N/A</v>
      </c>
      <c r="AL97" s="42" t="e">
        <f>VLOOKUP('holiday summary'!B97,'July 07'!$B$7:$Q$138,15,FALSE)</f>
        <v>#N/A</v>
      </c>
      <c r="AM97" s="44" t="e">
        <f>VLOOKUP('holiday summary'!B97,'July 07'!$B$7:$Q$138,16,FALSE)</f>
        <v>#N/A</v>
      </c>
      <c r="AN97" s="44" t="e">
        <f>VLOOKUP('holiday summary'!B97,'July 07'!$B$7:$R$138,17,FALSE)</f>
        <v>#N/A</v>
      </c>
      <c r="AO97" s="63" t="e">
        <f t="shared" si="39"/>
        <v>#N/A</v>
      </c>
      <c r="AP97" s="63" t="e">
        <f t="shared" si="40"/>
        <v>#N/A</v>
      </c>
      <c r="AQ97" s="63" t="e">
        <f t="shared" si="41"/>
        <v>#N/A</v>
      </c>
      <c r="AR97" s="63" t="e">
        <f t="shared" si="42"/>
        <v>#N/A</v>
      </c>
      <c r="AS97" s="63" t="e">
        <f t="shared" si="43"/>
        <v>#N/A</v>
      </c>
    </row>
    <row r="98" spans="1:45" x14ac:dyDescent="0.25">
      <c r="A98" s="1">
        <v>91</v>
      </c>
      <c r="B98" s="7">
        <v>14</v>
      </c>
      <c r="C98" s="16" t="s">
        <v>95</v>
      </c>
      <c r="D98" s="11" t="s">
        <v>108</v>
      </c>
      <c r="E98" s="10" t="s">
        <v>118</v>
      </c>
      <c r="F98" s="41">
        <f>VLOOKUP('holiday summary'!B98,'July 01'!$B$7:$Q$134,13,FALSE)</f>
        <v>0</v>
      </c>
      <c r="G98" s="43">
        <f>VLOOKUP('holiday summary'!B98,'July 01'!$B$7:$Q$134,14,FALSE)</f>
        <v>0</v>
      </c>
      <c r="H98" s="42">
        <f>VLOOKUP('holiday summary'!B98,'July 01'!$B$7:$Q$134,15,FALSE)</f>
        <v>0</v>
      </c>
      <c r="I98" s="44">
        <f>VLOOKUP('holiday summary'!B98,'July 01'!$B$7:$Q$134,16,FALSE)</f>
        <v>0</v>
      </c>
      <c r="J98" s="44">
        <f>VLOOKUP('holiday summary'!B98,'July 01'!$B$7:$R$134,17,FALSE)</f>
        <v>0</v>
      </c>
      <c r="K98" s="41">
        <f>VLOOKUP('holiday summary'!B98,'July 02'!$B$7:$Q$135,13,FALSE)</f>
        <v>0</v>
      </c>
      <c r="L98" s="43">
        <f>VLOOKUP('holiday summary'!B98,'July 02'!$B$7:$Q$135,14,FALSE)</f>
        <v>0</v>
      </c>
      <c r="M98" s="42">
        <f>VLOOKUP('holiday summary'!B98,'July 02'!$B$7:$Q$135,15,FALSE)</f>
        <v>0</v>
      </c>
      <c r="N98" s="44">
        <f>VLOOKUP('holiday summary'!B98,'July 02'!$B$7:$Q$135,16,FALSE)</f>
        <v>0</v>
      </c>
      <c r="O98" s="44">
        <f>VLOOKUP('holiday summary'!B98,'July 02'!$B$7:$R$135,17,FALSE)</f>
        <v>0</v>
      </c>
      <c r="P98" s="41">
        <f>VLOOKUP('holiday summary'!B98,'July 03'!$B$7:$Q$135,13,FALSE)</f>
        <v>0</v>
      </c>
      <c r="Q98" s="43">
        <f>VLOOKUP('holiday summary'!B98,'July 03'!$B$7:$Q$135,14,FALSE)</f>
        <v>0</v>
      </c>
      <c r="R98" s="42">
        <f>VLOOKUP('holiday summary'!B98,'July 03'!$B$7:$Q$135,15,FALSE)</f>
        <v>0</v>
      </c>
      <c r="S98" s="44">
        <f>VLOOKUP('holiday summary'!B98,'July 03'!$B$7:$Q$135,16,FALSE)</f>
        <v>0</v>
      </c>
      <c r="T98" s="44">
        <f>VLOOKUP('holiday summary'!B98,'July 03'!$B$7:$R$135,17,FALSE)</f>
        <v>0</v>
      </c>
      <c r="U98" s="41">
        <f>VLOOKUP('holiday summary'!B98,'July 04'!$B$7:$Q$135,13,FALSE)</f>
        <v>0</v>
      </c>
      <c r="V98" s="43">
        <f>VLOOKUP('holiday summary'!B98,'July 04'!$B$7:$Q$135,14,FALSE)</f>
        <v>0</v>
      </c>
      <c r="W98" s="42">
        <f>VLOOKUP('holiday summary'!B98,'July 04'!$B$7:$Q$135,15,FALSE)</f>
        <v>0</v>
      </c>
      <c r="X98" s="44">
        <f>VLOOKUP('holiday summary'!B98,'July 04'!$B$7:$Q$135,16,FALSE)</f>
        <v>0</v>
      </c>
      <c r="Y98" s="44">
        <f>VLOOKUP('holiday summary'!B98,'July 04'!$B$7:$R$135,17,FALSE)</f>
        <v>0</v>
      </c>
      <c r="Z98" s="41">
        <f>VLOOKUP('holiday summary'!B98,'July 05'!$B$7:$Q$135,13,FALSE)</f>
        <v>0</v>
      </c>
      <c r="AA98" s="43">
        <f>VLOOKUP('holiday summary'!B98,'July 05'!$B$7:$Q$135,14,FALSE)</f>
        <v>0</v>
      </c>
      <c r="AB98" s="42">
        <f>VLOOKUP('holiday summary'!B98,'July 05'!$B$7:$Q$135,15,FALSE)</f>
        <v>0</v>
      </c>
      <c r="AC98" s="44">
        <f>VLOOKUP('holiday summary'!B98,'July 05'!$B$7:$Q$135,16,FALSE)</f>
        <v>0</v>
      </c>
      <c r="AD98" s="44">
        <f>VLOOKUP('holiday summary'!B98,'July 05'!$B$7:$R$135,17,FALSE)</f>
        <v>0</v>
      </c>
      <c r="AE98" s="41">
        <f>VLOOKUP('holiday summary'!B98,'July 06'!$B$7:$Q$135,13,FALSE)</f>
        <v>0</v>
      </c>
      <c r="AF98" s="43">
        <f>VLOOKUP('holiday summary'!B98,'July 06'!$B$7:$Q$135,14,FALSE)</f>
        <v>0</v>
      </c>
      <c r="AG98" s="42">
        <f>VLOOKUP('holiday summary'!B98,'July 06'!$B$7:$Q$135,15,FALSE)</f>
        <v>0</v>
      </c>
      <c r="AH98" s="44">
        <f>VLOOKUP('holiday summary'!B98,'July 06'!$B$7:$Q$135,16,FALSE)</f>
        <v>0</v>
      </c>
      <c r="AI98" s="44">
        <f>VLOOKUP('holiday summary'!B98,'July 06'!$B$7:$R$135,17,FALSE)</f>
        <v>0</v>
      </c>
      <c r="AJ98" s="41">
        <f>VLOOKUP('holiday summary'!B98,'July 07'!$B$7:$Q$138,13,FALSE)</f>
        <v>0</v>
      </c>
      <c r="AK98" s="43">
        <f>VLOOKUP('holiday summary'!B98,'July 07'!$B$7:$Q$138,14,FALSE)</f>
        <v>0</v>
      </c>
      <c r="AL98" s="42">
        <f>VLOOKUP('holiday summary'!B98,'July 07'!$B$7:$Q$138,15,FALSE)</f>
        <v>0</v>
      </c>
      <c r="AM98" s="44">
        <f>VLOOKUP('holiday summary'!B98,'July 07'!$B$7:$Q$138,16,FALSE)</f>
        <v>0</v>
      </c>
      <c r="AN98" s="44">
        <f>VLOOKUP('holiday summary'!B98,'July 07'!$B$7:$R$138,17,FALSE)</f>
        <v>0</v>
      </c>
      <c r="AO98" s="63">
        <f t="shared" si="34"/>
        <v>0</v>
      </c>
      <c r="AP98" s="63">
        <f t="shared" si="35"/>
        <v>0</v>
      </c>
      <c r="AQ98" s="63">
        <f t="shared" si="36"/>
        <v>0</v>
      </c>
      <c r="AR98" s="63">
        <f t="shared" si="37"/>
        <v>0</v>
      </c>
      <c r="AS98" s="63">
        <f t="shared" si="38"/>
        <v>0</v>
      </c>
    </row>
    <row r="99" spans="1:45" x14ac:dyDescent="0.25">
      <c r="A99" s="1">
        <v>92</v>
      </c>
      <c r="B99" s="5">
        <v>19</v>
      </c>
      <c r="C99" s="20" t="s">
        <v>96</v>
      </c>
      <c r="D99" s="11" t="s">
        <v>108</v>
      </c>
      <c r="E99" s="10" t="s">
        <v>118</v>
      </c>
      <c r="F99" s="41">
        <f>VLOOKUP('holiday summary'!B99,'July 01'!$B$7:$Q$134,13,FALSE)</f>
        <v>0</v>
      </c>
      <c r="G99" s="43">
        <f>VLOOKUP('holiday summary'!B99,'July 01'!$B$7:$Q$134,14,FALSE)</f>
        <v>0</v>
      </c>
      <c r="H99" s="42">
        <f>VLOOKUP('holiday summary'!B99,'July 01'!$B$7:$Q$134,15,FALSE)</f>
        <v>0</v>
      </c>
      <c r="I99" s="44">
        <f>VLOOKUP('holiday summary'!B99,'July 01'!$B$7:$Q$134,16,FALSE)</f>
        <v>0</v>
      </c>
      <c r="J99" s="44">
        <f>VLOOKUP('holiday summary'!B99,'July 01'!$B$7:$R$134,17,FALSE)</f>
        <v>0</v>
      </c>
      <c r="K99" s="41">
        <f>VLOOKUP('holiday summary'!B99,'July 02'!$B$7:$Q$135,13,FALSE)</f>
        <v>0</v>
      </c>
      <c r="L99" s="43">
        <f>VLOOKUP('holiday summary'!B99,'July 02'!$B$7:$Q$135,14,FALSE)</f>
        <v>0</v>
      </c>
      <c r="M99" s="42">
        <f>VLOOKUP('holiday summary'!B99,'July 02'!$B$7:$Q$135,15,FALSE)</f>
        <v>0</v>
      </c>
      <c r="N99" s="44">
        <f>VLOOKUP('holiday summary'!B99,'July 02'!$B$7:$Q$135,16,FALSE)</f>
        <v>0</v>
      </c>
      <c r="O99" s="44">
        <f>VLOOKUP('holiday summary'!B99,'July 02'!$B$7:$R$135,17,FALSE)</f>
        <v>0</v>
      </c>
      <c r="P99" s="41">
        <f>VLOOKUP('holiday summary'!B99,'July 03'!$B$7:$Q$135,13,FALSE)</f>
        <v>0</v>
      </c>
      <c r="Q99" s="43">
        <f>VLOOKUP('holiday summary'!B99,'July 03'!$B$7:$Q$135,14,FALSE)</f>
        <v>0</v>
      </c>
      <c r="R99" s="42">
        <f>VLOOKUP('holiday summary'!B99,'July 03'!$B$7:$Q$135,15,FALSE)</f>
        <v>0</v>
      </c>
      <c r="S99" s="44">
        <f>VLOOKUP('holiday summary'!B99,'July 03'!$B$7:$Q$135,16,FALSE)</f>
        <v>0</v>
      </c>
      <c r="T99" s="44">
        <f>VLOOKUP('holiday summary'!B99,'July 03'!$B$7:$R$135,17,FALSE)</f>
        <v>0</v>
      </c>
      <c r="U99" s="41">
        <f>VLOOKUP('holiday summary'!B99,'July 04'!$B$7:$Q$135,13,FALSE)</f>
        <v>0</v>
      </c>
      <c r="V99" s="43">
        <f>VLOOKUP('holiday summary'!B99,'July 04'!$B$7:$Q$135,14,FALSE)</f>
        <v>0</v>
      </c>
      <c r="W99" s="42">
        <f>VLOOKUP('holiday summary'!B99,'July 04'!$B$7:$Q$135,15,FALSE)</f>
        <v>0</v>
      </c>
      <c r="X99" s="44">
        <f>VLOOKUP('holiday summary'!B99,'July 04'!$B$7:$Q$135,16,FALSE)</f>
        <v>0</v>
      </c>
      <c r="Y99" s="44">
        <f>VLOOKUP('holiday summary'!B99,'July 04'!$B$7:$R$135,17,FALSE)</f>
        <v>0</v>
      </c>
      <c r="Z99" s="41">
        <f>VLOOKUP('holiday summary'!B99,'July 05'!$B$7:$Q$135,13,FALSE)</f>
        <v>0</v>
      </c>
      <c r="AA99" s="43">
        <f>VLOOKUP('holiday summary'!B99,'July 05'!$B$7:$Q$135,14,FALSE)</f>
        <v>0</v>
      </c>
      <c r="AB99" s="42">
        <f>VLOOKUP('holiday summary'!B99,'July 05'!$B$7:$Q$135,15,FALSE)</f>
        <v>0</v>
      </c>
      <c r="AC99" s="44">
        <f>VLOOKUP('holiday summary'!B99,'July 05'!$B$7:$Q$135,16,FALSE)</f>
        <v>0</v>
      </c>
      <c r="AD99" s="44">
        <f>VLOOKUP('holiday summary'!B99,'July 05'!$B$7:$R$135,17,FALSE)</f>
        <v>0</v>
      </c>
      <c r="AE99" s="41">
        <f>VLOOKUP('holiday summary'!B99,'July 06'!$B$7:$Q$135,13,FALSE)</f>
        <v>0</v>
      </c>
      <c r="AF99" s="43">
        <f>VLOOKUP('holiday summary'!B99,'July 06'!$B$7:$Q$135,14,FALSE)</f>
        <v>0</v>
      </c>
      <c r="AG99" s="42">
        <f>VLOOKUP('holiday summary'!B99,'July 06'!$B$7:$Q$135,15,FALSE)</f>
        <v>0</v>
      </c>
      <c r="AH99" s="44">
        <f>VLOOKUP('holiday summary'!B99,'July 06'!$B$7:$Q$135,16,FALSE)</f>
        <v>0</v>
      </c>
      <c r="AI99" s="44">
        <f>VLOOKUP('holiday summary'!B99,'July 06'!$B$7:$R$135,17,FALSE)</f>
        <v>0</v>
      </c>
      <c r="AJ99" s="41">
        <f>VLOOKUP('holiday summary'!B99,'July 07'!$B$7:$Q$138,13,FALSE)</f>
        <v>0</v>
      </c>
      <c r="AK99" s="43">
        <f>VLOOKUP('holiday summary'!B99,'July 07'!$B$7:$Q$138,14,FALSE)</f>
        <v>0</v>
      </c>
      <c r="AL99" s="42">
        <f>VLOOKUP('holiday summary'!B99,'July 07'!$B$7:$Q$138,15,FALSE)</f>
        <v>0</v>
      </c>
      <c r="AM99" s="44">
        <f>VLOOKUP('holiday summary'!B99,'July 07'!$B$7:$Q$138,16,FALSE)</f>
        <v>0</v>
      </c>
      <c r="AN99" s="44">
        <f>VLOOKUP('holiday summary'!B99,'July 07'!$B$7:$R$138,17,FALSE)</f>
        <v>0</v>
      </c>
      <c r="AO99" s="63">
        <f t="shared" si="34"/>
        <v>0</v>
      </c>
      <c r="AP99" s="63">
        <f t="shared" si="35"/>
        <v>0</v>
      </c>
      <c r="AQ99" s="63">
        <f t="shared" si="36"/>
        <v>0</v>
      </c>
      <c r="AR99" s="63">
        <f t="shared" si="37"/>
        <v>0</v>
      </c>
      <c r="AS99" s="63">
        <f t="shared" si="38"/>
        <v>0</v>
      </c>
    </row>
    <row r="100" spans="1:45" x14ac:dyDescent="0.25">
      <c r="A100" s="1">
        <v>93</v>
      </c>
      <c r="B100" s="5">
        <v>21</v>
      </c>
      <c r="C100" s="20" t="s">
        <v>97</v>
      </c>
      <c r="D100" s="11" t="s">
        <v>108</v>
      </c>
      <c r="E100" s="10" t="s">
        <v>118</v>
      </c>
      <c r="F100" s="41">
        <f>VLOOKUP('holiday summary'!B100,'July 01'!$B$7:$Q$134,13,FALSE)</f>
        <v>0</v>
      </c>
      <c r="G100" s="43">
        <f>VLOOKUP('holiday summary'!B100,'July 01'!$B$7:$Q$134,14,FALSE)</f>
        <v>0</v>
      </c>
      <c r="H100" s="42">
        <f>VLOOKUP('holiday summary'!B100,'July 01'!$B$7:$Q$134,15,FALSE)</f>
        <v>0</v>
      </c>
      <c r="I100" s="44">
        <f>VLOOKUP('holiday summary'!B100,'July 01'!$B$7:$Q$134,16,FALSE)</f>
        <v>0</v>
      </c>
      <c r="J100" s="44">
        <f>VLOOKUP('holiday summary'!B100,'July 01'!$B$7:$R$134,17,FALSE)</f>
        <v>0</v>
      </c>
      <c r="K100" s="41">
        <f>VLOOKUP('holiday summary'!B100,'July 02'!$B$7:$Q$135,13,FALSE)</f>
        <v>0</v>
      </c>
      <c r="L100" s="43">
        <f>VLOOKUP('holiday summary'!B100,'July 02'!$B$7:$Q$135,14,FALSE)</f>
        <v>0</v>
      </c>
      <c r="M100" s="42">
        <f>VLOOKUP('holiday summary'!B100,'July 02'!$B$7:$Q$135,15,FALSE)</f>
        <v>0</v>
      </c>
      <c r="N100" s="44">
        <f>VLOOKUP('holiday summary'!B100,'July 02'!$B$7:$Q$135,16,FALSE)</f>
        <v>0</v>
      </c>
      <c r="O100" s="44">
        <f>VLOOKUP('holiday summary'!B100,'July 02'!$B$7:$R$135,17,FALSE)</f>
        <v>0</v>
      </c>
      <c r="P100" s="41">
        <f>VLOOKUP('holiday summary'!B100,'July 03'!$B$7:$Q$135,13,FALSE)</f>
        <v>0</v>
      </c>
      <c r="Q100" s="43">
        <f>VLOOKUP('holiday summary'!B100,'July 03'!$B$7:$Q$135,14,FALSE)</f>
        <v>0</v>
      </c>
      <c r="R100" s="42">
        <f>VLOOKUP('holiday summary'!B100,'July 03'!$B$7:$Q$135,15,FALSE)</f>
        <v>0</v>
      </c>
      <c r="S100" s="44">
        <f>VLOOKUP('holiday summary'!B100,'July 03'!$B$7:$Q$135,16,FALSE)</f>
        <v>0</v>
      </c>
      <c r="T100" s="44">
        <f>VLOOKUP('holiday summary'!B100,'July 03'!$B$7:$R$135,17,FALSE)</f>
        <v>0</v>
      </c>
      <c r="U100" s="41">
        <f>VLOOKUP('holiday summary'!B100,'July 04'!$B$7:$Q$135,13,FALSE)</f>
        <v>0</v>
      </c>
      <c r="V100" s="43">
        <f>VLOOKUP('holiday summary'!B100,'July 04'!$B$7:$Q$135,14,FALSE)</f>
        <v>0</v>
      </c>
      <c r="W100" s="42">
        <f>VLOOKUP('holiday summary'!B100,'July 04'!$B$7:$Q$135,15,FALSE)</f>
        <v>0</v>
      </c>
      <c r="X100" s="44">
        <f>VLOOKUP('holiday summary'!B100,'July 04'!$B$7:$Q$135,16,FALSE)</f>
        <v>0</v>
      </c>
      <c r="Y100" s="44">
        <f>VLOOKUP('holiday summary'!B100,'July 04'!$B$7:$R$135,17,FALSE)</f>
        <v>0</v>
      </c>
      <c r="Z100" s="41">
        <f>VLOOKUP('holiday summary'!B100,'July 05'!$B$7:$Q$135,13,FALSE)</f>
        <v>0</v>
      </c>
      <c r="AA100" s="43">
        <f>VLOOKUP('holiday summary'!B100,'July 05'!$B$7:$Q$135,14,FALSE)</f>
        <v>0</v>
      </c>
      <c r="AB100" s="42">
        <f>VLOOKUP('holiday summary'!B100,'July 05'!$B$7:$Q$135,15,FALSE)</f>
        <v>0</v>
      </c>
      <c r="AC100" s="44">
        <f>VLOOKUP('holiday summary'!B100,'July 05'!$B$7:$Q$135,16,FALSE)</f>
        <v>0</v>
      </c>
      <c r="AD100" s="44">
        <f>VLOOKUP('holiday summary'!B100,'July 05'!$B$7:$R$135,17,FALSE)</f>
        <v>0</v>
      </c>
      <c r="AE100" s="41">
        <f>VLOOKUP('holiday summary'!B100,'July 06'!$B$7:$Q$135,13,FALSE)</f>
        <v>0</v>
      </c>
      <c r="AF100" s="43">
        <f>VLOOKUP('holiday summary'!B100,'July 06'!$B$7:$Q$135,14,FALSE)</f>
        <v>0</v>
      </c>
      <c r="AG100" s="42">
        <f>VLOOKUP('holiday summary'!B100,'July 06'!$B$7:$Q$135,15,FALSE)</f>
        <v>0</v>
      </c>
      <c r="AH100" s="44">
        <f>VLOOKUP('holiday summary'!B100,'July 06'!$B$7:$Q$135,16,FALSE)</f>
        <v>0</v>
      </c>
      <c r="AI100" s="44">
        <f>VLOOKUP('holiday summary'!B100,'July 06'!$B$7:$R$135,17,FALSE)</f>
        <v>0</v>
      </c>
      <c r="AJ100" s="41">
        <f>VLOOKUP('holiday summary'!B100,'July 07'!$B$7:$Q$138,13,FALSE)</f>
        <v>0</v>
      </c>
      <c r="AK100" s="43">
        <f>VLOOKUP('holiday summary'!B100,'July 07'!$B$7:$Q$138,14,FALSE)</f>
        <v>0</v>
      </c>
      <c r="AL100" s="42">
        <f>VLOOKUP('holiday summary'!B100,'July 07'!$B$7:$Q$138,15,FALSE)</f>
        <v>0</v>
      </c>
      <c r="AM100" s="44">
        <f>VLOOKUP('holiday summary'!B100,'July 07'!$B$7:$Q$138,16,FALSE)</f>
        <v>0</v>
      </c>
      <c r="AN100" s="44">
        <f>VLOOKUP('holiday summary'!B100,'July 07'!$B$7:$R$138,17,FALSE)</f>
        <v>0</v>
      </c>
      <c r="AO100" s="63">
        <f t="shared" si="34"/>
        <v>0</v>
      </c>
      <c r="AP100" s="63">
        <f t="shared" si="35"/>
        <v>0</v>
      </c>
      <c r="AQ100" s="63">
        <f t="shared" si="36"/>
        <v>0</v>
      </c>
      <c r="AR100" s="63">
        <f t="shared" si="37"/>
        <v>0</v>
      </c>
      <c r="AS100" s="63">
        <f t="shared" si="38"/>
        <v>0</v>
      </c>
    </row>
    <row r="101" spans="1:45" x14ac:dyDescent="0.25">
      <c r="A101" s="1">
        <v>94</v>
      </c>
      <c r="B101" s="5">
        <v>30</v>
      </c>
      <c r="C101" s="20" t="s">
        <v>98</v>
      </c>
      <c r="D101" s="11" t="s">
        <v>108</v>
      </c>
      <c r="E101" s="10" t="s">
        <v>118</v>
      </c>
      <c r="F101" s="41">
        <f>VLOOKUP('holiday summary'!B101,'July 01'!$B$7:$Q$134,13,FALSE)</f>
        <v>0</v>
      </c>
      <c r="G101" s="43">
        <f>VLOOKUP('holiday summary'!B101,'July 01'!$B$7:$Q$134,14,FALSE)</f>
        <v>0</v>
      </c>
      <c r="H101" s="42">
        <f>VLOOKUP('holiday summary'!B101,'July 01'!$B$7:$Q$134,15,FALSE)</f>
        <v>0</v>
      </c>
      <c r="I101" s="44">
        <f>VLOOKUP('holiday summary'!B101,'July 01'!$B$7:$Q$134,16,FALSE)</f>
        <v>0</v>
      </c>
      <c r="J101" s="44">
        <f>VLOOKUP('holiday summary'!B101,'July 01'!$B$7:$R$134,17,FALSE)</f>
        <v>0</v>
      </c>
      <c r="K101" s="41">
        <f>VLOOKUP('holiday summary'!B101,'July 02'!$B$7:$Q$135,13,FALSE)</f>
        <v>0</v>
      </c>
      <c r="L101" s="43">
        <f>VLOOKUP('holiday summary'!B101,'July 02'!$B$7:$Q$135,14,FALSE)</f>
        <v>0</v>
      </c>
      <c r="M101" s="42">
        <f>VLOOKUP('holiday summary'!B101,'July 02'!$B$7:$Q$135,15,FALSE)</f>
        <v>0</v>
      </c>
      <c r="N101" s="44">
        <f>VLOOKUP('holiday summary'!B101,'July 02'!$B$7:$Q$135,16,FALSE)</f>
        <v>0</v>
      </c>
      <c r="O101" s="44">
        <f>VLOOKUP('holiday summary'!B101,'July 02'!$B$7:$R$135,17,FALSE)</f>
        <v>0</v>
      </c>
      <c r="P101" s="41">
        <f>VLOOKUP('holiday summary'!B101,'July 03'!$B$7:$Q$135,13,FALSE)</f>
        <v>0</v>
      </c>
      <c r="Q101" s="43">
        <f>VLOOKUP('holiday summary'!B101,'July 03'!$B$7:$Q$135,14,FALSE)</f>
        <v>0</v>
      </c>
      <c r="R101" s="42">
        <f>VLOOKUP('holiday summary'!B101,'July 03'!$B$7:$Q$135,15,FALSE)</f>
        <v>0</v>
      </c>
      <c r="S101" s="44">
        <f>VLOOKUP('holiday summary'!B101,'July 03'!$B$7:$Q$135,16,FALSE)</f>
        <v>0</v>
      </c>
      <c r="T101" s="44">
        <f>VLOOKUP('holiday summary'!B101,'July 03'!$B$7:$R$135,17,FALSE)</f>
        <v>0</v>
      </c>
      <c r="U101" s="41">
        <f>VLOOKUP('holiday summary'!B101,'July 04'!$B$7:$Q$135,13,FALSE)</f>
        <v>0</v>
      </c>
      <c r="V101" s="43">
        <f>VLOOKUP('holiday summary'!B101,'July 04'!$B$7:$Q$135,14,FALSE)</f>
        <v>0</v>
      </c>
      <c r="W101" s="42">
        <f>VLOOKUP('holiday summary'!B101,'July 04'!$B$7:$Q$135,15,FALSE)</f>
        <v>0</v>
      </c>
      <c r="X101" s="44">
        <f>VLOOKUP('holiday summary'!B101,'July 04'!$B$7:$Q$135,16,FALSE)</f>
        <v>0</v>
      </c>
      <c r="Y101" s="44">
        <f>VLOOKUP('holiday summary'!B101,'July 04'!$B$7:$R$135,17,FALSE)</f>
        <v>0</v>
      </c>
      <c r="Z101" s="41">
        <f>VLOOKUP('holiday summary'!B101,'July 05'!$B$7:$Q$135,13,FALSE)</f>
        <v>0</v>
      </c>
      <c r="AA101" s="43">
        <f>VLOOKUP('holiday summary'!B101,'July 05'!$B$7:$Q$135,14,FALSE)</f>
        <v>0</v>
      </c>
      <c r="AB101" s="42">
        <f>VLOOKUP('holiday summary'!B101,'July 05'!$B$7:$Q$135,15,FALSE)</f>
        <v>0</v>
      </c>
      <c r="AC101" s="44">
        <f>VLOOKUP('holiday summary'!B101,'July 05'!$B$7:$Q$135,16,FALSE)</f>
        <v>0</v>
      </c>
      <c r="AD101" s="44">
        <f>VLOOKUP('holiday summary'!B101,'July 05'!$B$7:$R$135,17,FALSE)</f>
        <v>0</v>
      </c>
      <c r="AE101" s="41">
        <f>VLOOKUP('holiday summary'!B101,'July 06'!$B$7:$Q$135,13,FALSE)</f>
        <v>0</v>
      </c>
      <c r="AF101" s="43">
        <f>VLOOKUP('holiday summary'!B101,'July 06'!$B$7:$Q$135,14,FALSE)</f>
        <v>0</v>
      </c>
      <c r="AG101" s="42">
        <f>VLOOKUP('holiday summary'!B101,'July 06'!$B$7:$Q$135,15,FALSE)</f>
        <v>0</v>
      </c>
      <c r="AH101" s="44">
        <f>VLOOKUP('holiday summary'!B101,'July 06'!$B$7:$Q$135,16,FALSE)</f>
        <v>0</v>
      </c>
      <c r="AI101" s="44">
        <f>VLOOKUP('holiday summary'!B101,'July 06'!$B$7:$R$135,17,FALSE)</f>
        <v>0</v>
      </c>
      <c r="AJ101" s="41">
        <f>VLOOKUP('holiday summary'!B101,'July 07'!$B$7:$Q$138,13,FALSE)</f>
        <v>0</v>
      </c>
      <c r="AK101" s="43">
        <f>VLOOKUP('holiday summary'!B101,'July 07'!$B$7:$Q$138,14,FALSE)</f>
        <v>0</v>
      </c>
      <c r="AL101" s="42">
        <f>VLOOKUP('holiday summary'!B101,'July 07'!$B$7:$Q$138,15,FALSE)</f>
        <v>0</v>
      </c>
      <c r="AM101" s="44">
        <f>VLOOKUP('holiday summary'!B101,'July 07'!$B$7:$Q$138,16,FALSE)</f>
        <v>0</v>
      </c>
      <c r="AN101" s="44">
        <f>VLOOKUP('holiday summary'!B101,'July 07'!$B$7:$R$138,17,FALSE)</f>
        <v>0</v>
      </c>
      <c r="AO101" s="63">
        <f t="shared" si="34"/>
        <v>0</v>
      </c>
      <c r="AP101" s="63">
        <f t="shared" si="35"/>
        <v>0</v>
      </c>
      <c r="AQ101" s="63">
        <f t="shared" si="36"/>
        <v>0</v>
      </c>
      <c r="AR101" s="63">
        <f t="shared" si="37"/>
        <v>0</v>
      </c>
      <c r="AS101" s="63">
        <f t="shared" si="38"/>
        <v>0</v>
      </c>
    </row>
    <row r="102" spans="1:45" x14ac:dyDescent="0.25">
      <c r="A102" s="1">
        <v>95</v>
      </c>
      <c r="B102" s="5">
        <v>197</v>
      </c>
      <c r="C102" s="20" t="s">
        <v>99</v>
      </c>
      <c r="D102" s="11" t="s">
        <v>108</v>
      </c>
      <c r="E102" s="10" t="s">
        <v>118</v>
      </c>
      <c r="F102" s="41">
        <f>VLOOKUP('holiday summary'!B102,'July 01'!$B$7:$Q$134,13,FALSE)</f>
        <v>0</v>
      </c>
      <c r="G102" s="43">
        <f>VLOOKUP('holiday summary'!B102,'July 01'!$B$7:$Q$134,14,FALSE)</f>
        <v>0</v>
      </c>
      <c r="H102" s="42">
        <f>VLOOKUP('holiday summary'!B102,'July 01'!$B$7:$Q$134,15,FALSE)</f>
        <v>0</v>
      </c>
      <c r="I102" s="44">
        <f>VLOOKUP('holiday summary'!B102,'July 01'!$B$7:$Q$134,16,FALSE)</f>
        <v>0</v>
      </c>
      <c r="J102" s="44">
        <f>VLOOKUP('holiday summary'!B102,'July 01'!$B$7:$R$134,17,FALSE)</f>
        <v>0</v>
      </c>
      <c r="K102" s="41">
        <f>VLOOKUP('holiday summary'!B102,'July 02'!$B$7:$Q$135,13,FALSE)</f>
        <v>0</v>
      </c>
      <c r="L102" s="43">
        <f>VLOOKUP('holiday summary'!B102,'July 02'!$B$7:$Q$135,14,FALSE)</f>
        <v>0</v>
      </c>
      <c r="M102" s="42">
        <f>VLOOKUP('holiday summary'!B102,'July 02'!$B$7:$Q$135,15,FALSE)</f>
        <v>0</v>
      </c>
      <c r="N102" s="44">
        <f>VLOOKUP('holiday summary'!B102,'July 02'!$B$7:$Q$135,16,FALSE)</f>
        <v>0</v>
      </c>
      <c r="O102" s="44">
        <f>VLOOKUP('holiday summary'!B102,'July 02'!$B$7:$R$135,17,FALSE)</f>
        <v>0</v>
      </c>
      <c r="P102" s="41">
        <f>VLOOKUP('holiday summary'!B102,'July 03'!$B$7:$Q$135,13,FALSE)</f>
        <v>0</v>
      </c>
      <c r="Q102" s="43">
        <f>VLOOKUP('holiday summary'!B102,'July 03'!$B$7:$Q$135,14,FALSE)</f>
        <v>0</v>
      </c>
      <c r="R102" s="42">
        <f>VLOOKUP('holiday summary'!B102,'July 03'!$B$7:$Q$135,15,FALSE)</f>
        <v>0</v>
      </c>
      <c r="S102" s="44">
        <f>VLOOKUP('holiday summary'!B102,'July 03'!$B$7:$Q$135,16,FALSE)</f>
        <v>0</v>
      </c>
      <c r="T102" s="44">
        <f>VLOOKUP('holiday summary'!B102,'July 03'!$B$7:$R$135,17,FALSE)</f>
        <v>0</v>
      </c>
      <c r="U102" s="41">
        <f>VLOOKUP('holiday summary'!B102,'July 04'!$B$7:$Q$135,13,FALSE)</f>
        <v>0</v>
      </c>
      <c r="V102" s="43">
        <f>VLOOKUP('holiday summary'!B102,'July 04'!$B$7:$Q$135,14,FALSE)</f>
        <v>0</v>
      </c>
      <c r="W102" s="42">
        <f>VLOOKUP('holiday summary'!B102,'July 04'!$B$7:$Q$135,15,FALSE)</f>
        <v>0</v>
      </c>
      <c r="X102" s="44">
        <f>VLOOKUP('holiday summary'!B102,'July 04'!$B$7:$Q$135,16,FALSE)</f>
        <v>0</v>
      </c>
      <c r="Y102" s="44">
        <f>VLOOKUP('holiday summary'!B102,'July 04'!$B$7:$R$135,17,FALSE)</f>
        <v>0</v>
      </c>
      <c r="Z102" s="41">
        <f>VLOOKUP('holiday summary'!B102,'July 05'!$B$7:$Q$135,13,FALSE)</f>
        <v>0</v>
      </c>
      <c r="AA102" s="43">
        <f>VLOOKUP('holiday summary'!B102,'July 05'!$B$7:$Q$135,14,FALSE)</f>
        <v>0</v>
      </c>
      <c r="AB102" s="42">
        <f>VLOOKUP('holiday summary'!B102,'July 05'!$B$7:$Q$135,15,FALSE)</f>
        <v>0</v>
      </c>
      <c r="AC102" s="44">
        <f>VLOOKUP('holiday summary'!B102,'July 05'!$B$7:$Q$135,16,FALSE)</f>
        <v>0</v>
      </c>
      <c r="AD102" s="44">
        <f>VLOOKUP('holiday summary'!B102,'July 05'!$B$7:$R$135,17,FALSE)</f>
        <v>0</v>
      </c>
      <c r="AE102" s="41">
        <f>VLOOKUP('holiday summary'!B102,'July 06'!$B$7:$Q$135,13,FALSE)</f>
        <v>0</v>
      </c>
      <c r="AF102" s="43">
        <f>VLOOKUP('holiday summary'!B102,'July 06'!$B$7:$Q$135,14,FALSE)</f>
        <v>0</v>
      </c>
      <c r="AG102" s="42">
        <f>VLOOKUP('holiday summary'!B102,'July 06'!$B$7:$Q$135,15,FALSE)</f>
        <v>0</v>
      </c>
      <c r="AH102" s="44">
        <f>VLOOKUP('holiday summary'!B102,'July 06'!$B$7:$Q$135,16,FALSE)</f>
        <v>0</v>
      </c>
      <c r="AI102" s="44">
        <f>VLOOKUP('holiday summary'!B102,'July 06'!$B$7:$R$135,17,FALSE)</f>
        <v>0</v>
      </c>
      <c r="AJ102" s="41">
        <f>VLOOKUP('holiday summary'!B102,'July 07'!$B$7:$Q$138,13,FALSE)</f>
        <v>0</v>
      </c>
      <c r="AK102" s="43">
        <f>VLOOKUP('holiday summary'!B102,'July 07'!$B$7:$Q$138,14,FALSE)</f>
        <v>0</v>
      </c>
      <c r="AL102" s="42">
        <f>VLOOKUP('holiday summary'!B102,'July 07'!$B$7:$Q$138,15,FALSE)</f>
        <v>0</v>
      </c>
      <c r="AM102" s="44">
        <f>VLOOKUP('holiday summary'!B102,'July 07'!$B$7:$Q$138,16,FALSE)</f>
        <v>0</v>
      </c>
      <c r="AN102" s="44">
        <f>VLOOKUP('holiday summary'!B102,'July 07'!$B$7:$R$138,17,FALSE)</f>
        <v>0</v>
      </c>
      <c r="AO102" s="63">
        <f t="shared" ref="AO102:AO108" si="44">F102+K102+P102+U102+Z102+AE102+AJ102</f>
        <v>0</v>
      </c>
      <c r="AP102" s="63">
        <f t="shared" ref="AP102:AP108" si="45">G102+L102+Q102+V102+AA102+AF102+AK102</f>
        <v>0</v>
      </c>
      <c r="AQ102" s="63">
        <f t="shared" ref="AQ102:AQ108" si="46">H102+M102+R102+W102+AB102+AG102+AL102</f>
        <v>0</v>
      </c>
      <c r="AR102" s="63">
        <f t="shared" ref="AR102:AR108" si="47">I102+N102+S102+X102+AC102+AH102+AM102</f>
        <v>0</v>
      </c>
      <c r="AS102" s="63">
        <f t="shared" ref="AS102:AS108" si="48">J102+O102+T102+Y102+AD102+AI102+AN102</f>
        <v>0</v>
      </c>
    </row>
    <row r="103" spans="1:45" x14ac:dyDescent="0.25">
      <c r="A103" s="1">
        <v>96</v>
      </c>
      <c r="B103" s="5">
        <v>17</v>
      </c>
      <c r="C103" s="20" t="s">
        <v>100</v>
      </c>
      <c r="D103" s="11" t="s">
        <v>108</v>
      </c>
      <c r="E103" s="10" t="s">
        <v>118</v>
      </c>
      <c r="F103" s="41">
        <f>VLOOKUP('holiday summary'!B103,'July 01'!$B$7:$Q$134,13,FALSE)</f>
        <v>0</v>
      </c>
      <c r="G103" s="43">
        <f>VLOOKUP('holiday summary'!B103,'July 01'!$B$7:$Q$134,14,FALSE)</f>
        <v>0</v>
      </c>
      <c r="H103" s="42">
        <f>VLOOKUP('holiday summary'!B103,'July 01'!$B$7:$Q$134,15,FALSE)</f>
        <v>0</v>
      </c>
      <c r="I103" s="44">
        <f>VLOOKUP('holiday summary'!B103,'July 01'!$B$7:$Q$134,16,FALSE)</f>
        <v>0</v>
      </c>
      <c r="J103" s="44">
        <f>VLOOKUP('holiday summary'!B103,'July 01'!$B$7:$R$134,17,FALSE)</f>
        <v>0</v>
      </c>
      <c r="K103" s="41">
        <f>VLOOKUP('holiday summary'!B103,'July 02'!$B$7:$Q$135,13,FALSE)</f>
        <v>0</v>
      </c>
      <c r="L103" s="43">
        <f>VLOOKUP('holiday summary'!B103,'July 02'!$B$7:$Q$135,14,FALSE)</f>
        <v>0</v>
      </c>
      <c r="M103" s="42">
        <f>VLOOKUP('holiday summary'!B103,'July 02'!$B$7:$Q$135,15,FALSE)</f>
        <v>0</v>
      </c>
      <c r="N103" s="44">
        <f>VLOOKUP('holiday summary'!B103,'July 02'!$B$7:$Q$135,16,FALSE)</f>
        <v>0</v>
      </c>
      <c r="O103" s="44">
        <f>VLOOKUP('holiday summary'!B103,'July 02'!$B$7:$R$135,17,FALSE)</f>
        <v>0</v>
      </c>
      <c r="P103" s="41">
        <f>VLOOKUP('holiday summary'!B103,'July 03'!$B$7:$Q$135,13,FALSE)</f>
        <v>0</v>
      </c>
      <c r="Q103" s="43">
        <f>VLOOKUP('holiday summary'!B103,'July 03'!$B$7:$Q$135,14,FALSE)</f>
        <v>0</v>
      </c>
      <c r="R103" s="42">
        <f>VLOOKUP('holiday summary'!B103,'July 03'!$B$7:$Q$135,15,FALSE)</f>
        <v>0</v>
      </c>
      <c r="S103" s="44">
        <f>VLOOKUP('holiday summary'!B103,'July 03'!$B$7:$Q$135,16,FALSE)</f>
        <v>0</v>
      </c>
      <c r="T103" s="44">
        <f>VLOOKUP('holiday summary'!B103,'July 03'!$B$7:$R$135,17,FALSE)</f>
        <v>0</v>
      </c>
      <c r="U103" s="41">
        <f>VLOOKUP('holiday summary'!B103,'July 04'!$B$7:$Q$135,13,FALSE)</f>
        <v>0</v>
      </c>
      <c r="V103" s="43">
        <f>VLOOKUP('holiday summary'!B103,'July 04'!$B$7:$Q$135,14,FALSE)</f>
        <v>0</v>
      </c>
      <c r="W103" s="42">
        <f>VLOOKUP('holiday summary'!B103,'July 04'!$B$7:$Q$135,15,FALSE)</f>
        <v>0</v>
      </c>
      <c r="X103" s="44">
        <f>VLOOKUP('holiday summary'!B103,'July 04'!$B$7:$Q$135,16,FALSE)</f>
        <v>0</v>
      </c>
      <c r="Y103" s="44">
        <f>VLOOKUP('holiday summary'!B103,'July 04'!$B$7:$R$135,17,FALSE)</f>
        <v>0</v>
      </c>
      <c r="Z103" s="41">
        <f>VLOOKUP('holiday summary'!B103,'July 05'!$B$7:$Q$135,13,FALSE)</f>
        <v>0</v>
      </c>
      <c r="AA103" s="43">
        <f>VLOOKUP('holiday summary'!B103,'July 05'!$B$7:$Q$135,14,FALSE)</f>
        <v>0</v>
      </c>
      <c r="AB103" s="42">
        <f>VLOOKUP('holiday summary'!B103,'July 05'!$B$7:$Q$135,15,FALSE)</f>
        <v>0</v>
      </c>
      <c r="AC103" s="44">
        <f>VLOOKUP('holiday summary'!B103,'July 05'!$B$7:$Q$135,16,FALSE)</f>
        <v>0</v>
      </c>
      <c r="AD103" s="44">
        <f>VLOOKUP('holiday summary'!B103,'July 05'!$B$7:$R$135,17,FALSE)</f>
        <v>0</v>
      </c>
      <c r="AE103" s="41">
        <f>VLOOKUP('holiday summary'!B103,'July 06'!$B$7:$Q$135,13,FALSE)</f>
        <v>0</v>
      </c>
      <c r="AF103" s="43">
        <f>VLOOKUP('holiday summary'!B103,'July 06'!$B$7:$Q$135,14,FALSE)</f>
        <v>0</v>
      </c>
      <c r="AG103" s="42">
        <f>VLOOKUP('holiday summary'!B103,'July 06'!$B$7:$Q$135,15,FALSE)</f>
        <v>0</v>
      </c>
      <c r="AH103" s="44">
        <f>VLOOKUP('holiday summary'!B103,'July 06'!$B$7:$Q$135,16,FALSE)</f>
        <v>0</v>
      </c>
      <c r="AI103" s="44">
        <f>VLOOKUP('holiday summary'!B103,'July 06'!$B$7:$R$135,17,FALSE)</f>
        <v>0</v>
      </c>
      <c r="AJ103" s="41">
        <f>VLOOKUP('holiday summary'!B103,'July 07'!$B$7:$Q$138,13,FALSE)</f>
        <v>0</v>
      </c>
      <c r="AK103" s="43">
        <f>VLOOKUP('holiday summary'!B103,'July 07'!$B$7:$Q$138,14,FALSE)</f>
        <v>0</v>
      </c>
      <c r="AL103" s="42">
        <f>VLOOKUP('holiday summary'!B103,'July 07'!$B$7:$Q$138,15,FALSE)</f>
        <v>0</v>
      </c>
      <c r="AM103" s="44">
        <f>VLOOKUP('holiday summary'!B103,'July 07'!$B$7:$Q$138,16,FALSE)</f>
        <v>0</v>
      </c>
      <c r="AN103" s="44">
        <f>VLOOKUP('holiday summary'!B103,'July 07'!$B$7:$R$138,17,FALSE)</f>
        <v>0</v>
      </c>
      <c r="AO103" s="63">
        <f t="shared" si="44"/>
        <v>0</v>
      </c>
      <c r="AP103" s="63">
        <f t="shared" si="45"/>
        <v>0</v>
      </c>
      <c r="AQ103" s="63">
        <f t="shared" si="46"/>
        <v>0</v>
      </c>
      <c r="AR103" s="63">
        <f t="shared" si="47"/>
        <v>0</v>
      </c>
      <c r="AS103" s="63">
        <f t="shared" si="48"/>
        <v>0</v>
      </c>
    </row>
    <row r="104" spans="1:45" x14ac:dyDescent="0.25">
      <c r="A104" s="1">
        <v>97</v>
      </c>
      <c r="B104" s="5">
        <v>23</v>
      </c>
      <c r="C104" s="20" t="s">
        <v>101</v>
      </c>
      <c r="D104" s="11" t="s">
        <v>108</v>
      </c>
      <c r="E104" s="10" t="s">
        <v>118</v>
      </c>
      <c r="F104" s="41">
        <f>VLOOKUP('holiday summary'!B104,'July 01'!$B$7:$Q$134,13,FALSE)</f>
        <v>0</v>
      </c>
      <c r="G104" s="43">
        <f>VLOOKUP('holiday summary'!B104,'July 01'!$B$7:$Q$134,14,FALSE)</f>
        <v>0</v>
      </c>
      <c r="H104" s="42">
        <f>VLOOKUP('holiday summary'!B104,'July 01'!$B$7:$Q$134,15,FALSE)</f>
        <v>0</v>
      </c>
      <c r="I104" s="44">
        <f>VLOOKUP('holiday summary'!B104,'July 01'!$B$7:$Q$134,16,FALSE)</f>
        <v>0</v>
      </c>
      <c r="J104" s="44">
        <f>VLOOKUP('holiday summary'!B104,'July 01'!$B$7:$R$134,17,FALSE)</f>
        <v>0</v>
      </c>
      <c r="K104" s="41">
        <f>VLOOKUP('holiday summary'!B104,'July 02'!$B$7:$Q$135,13,FALSE)</f>
        <v>0</v>
      </c>
      <c r="L104" s="43">
        <f>VLOOKUP('holiday summary'!B104,'July 02'!$B$7:$Q$135,14,FALSE)</f>
        <v>0</v>
      </c>
      <c r="M104" s="42">
        <f>VLOOKUP('holiday summary'!B104,'July 02'!$B$7:$Q$135,15,FALSE)</f>
        <v>0</v>
      </c>
      <c r="N104" s="44">
        <f>VLOOKUP('holiday summary'!B104,'July 02'!$B$7:$Q$135,16,FALSE)</f>
        <v>0</v>
      </c>
      <c r="O104" s="44">
        <f>VLOOKUP('holiday summary'!B104,'July 02'!$B$7:$R$135,17,FALSE)</f>
        <v>0</v>
      </c>
      <c r="P104" s="41">
        <f>VLOOKUP('holiday summary'!B104,'July 03'!$B$7:$Q$135,13,FALSE)</f>
        <v>0</v>
      </c>
      <c r="Q104" s="43">
        <f>VLOOKUP('holiday summary'!B104,'July 03'!$B$7:$Q$135,14,FALSE)</f>
        <v>0</v>
      </c>
      <c r="R104" s="42">
        <f>VLOOKUP('holiday summary'!B104,'July 03'!$B$7:$Q$135,15,FALSE)</f>
        <v>0</v>
      </c>
      <c r="S104" s="44">
        <f>VLOOKUP('holiday summary'!B104,'July 03'!$B$7:$Q$135,16,FALSE)</f>
        <v>0</v>
      </c>
      <c r="T104" s="44">
        <f>VLOOKUP('holiday summary'!B104,'July 03'!$B$7:$R$135,17,FALSE)</f>
        <v>0</v>
      </c>
      <c r="U104" s="41">
        <f>VLOOKUP('holiday summary'!B104,'July 04'!$B$7:$Q$135,13,FALSE)</f>
        <v>0</v>
      </c>
      <c r="V104" s="43">
        <f>VLOOKUP('holiday summary'!B104,'July 04'!$B$7:$Q$135,14,FALSE)</f>
        <v>0</v>
      </c>
      <c r="W104" s="42">
        <f>VLOOKUP('holiday summary'!B104,'July 04'!$B$7:$Q$135,15,FALSE)</f>
        <v>0</v>
      </c>
      <c r="X104" s="44">
        <f>VLOOKUP('holiday summary'!B104,'July 04'!$B$7:$Q$135,16,FALSE)</f>
        <v>0</v>
      </c>
      <c r="Y104" s="44">
        <f>VLOOKUP('holiday summary'!B104,'July 04'!$B$7:$R$135,17,FALSE)</f>
        <v>0</v>
      </c>
      <c r="Z104" s="41">
        <f>VLOOKUP('holiday summary'!B104,'July 05'!$B$7:$Q$135,13,FALSE)</f>
        <v>0</v>
      </c>
      <c r="AA104" s="43">
        <f>VLOOKUP('holiday summary'!B104,'July 05'!$B$7:$Q$135,14,FALSE)</f>
        <v>0</v>
      </c>
      <c r="AB104" s="42">
        <f>VLOOKUP('holiday summary'!B104,'July 05'!$B$7:$Q$135,15,FALSE)</f>
        <v>0</v>
      </c>
      <c r="AC104" s="44">
        <f>VLOOKUP('holiday summary'!B104,'July 05'!$B$7:$Q$135,16,FALSE)</f>
        <v>0</v>
      </c>
      <c r="AD104" s="44">
        <f>VLOOKUP('holiday summary'!B104,'July 05'!$B$7:$R$135,17,FALSE)</f>
        <v>0</v>
      </c>
      <c r="AE104" s="41">
        <f>VLOOKUP('holiday summary'!B104,'July 06'!$B$7:$Q$135,13,FALSE)</f>
        <v>0</v>
      </c>
      <c r="AF104" s="43">
        <f>VLOOKUP('holiday summary'!B104,'July 06'!$B$7:$Q$135,14,FALSE)</f>
        <v>0</v>
      </c>
      <c r="AG104" s="42">
        <f>VLOOKUP('holiday summary'!B104,'July 06'!$B$7:$Q$135,15,FALSE)</f>
        <v>0</v>
      </c>
      <c r="AH104" s="44">
        <f>VLOOKUP('holiday summary'!B104,'July 06'!$B$7:$Q$135,16,FALSE)</f>
        <v>0</v>
      </c>
      <c r="AI104" s="44">
        <f>VLOOKUP('holiday summary'!B104,'July 06'!$B$7:$R$135,17,FALSE)</f>
        <v>0</v>
      </c>
      <c r="AJ104" s="41">
        <f>VLOOKUP('holiday summary'!B104,'July 07'!$B$7:$Q$138,13,FALSE)</f>
        <v>0</v>
      </c>
      <c r="AK104" s="43">
        <f>VLOOKUP('holiday summary'!B104,'July 07'!$B$7:$Q$138,14,FALSE)</f>
        <v>0</v>
      </c>
      <c r="AL104" s="42">
        <f>VLOOKUP('holiday summary'!B104,'July 07'!$B$7:$Q$138,15,FALSE)</f>
        <v>0</v>
      </c>
      <c r="AM104" s="44">
        <f>VLOOKUP('holiday summary'!B104,'July 07'!$B$7:$Q$138,16,FALSE)</f>
        <v>0</v>
      </c>
      <c r="AN104" s="44">
        <f>VLOOKUP('holiday summary'!B104,'July 07'!$B$7:$R$138,17,FALSE)</f>
        <v>0</v>
      </c>
      <c r="AO104" s="63">
        <f t="shared" si="44"/>
        <v>0</v>
      </c>
      <c r="AP104" s="63">
        <f t="shared" si="45"/>
        <v>0</v>
      </c>
      <c r="AQ104" s="63">
        <f t="shared" si="46"/>
        <v>0</v>
      </c>
      <c r="AR104" s="63">
        <f t="shared" si="47"/>
        <v>0</v>
      </c>
      <c r="AS104" s="63">
        <f t="shared" si="48"/>
        <v>0</v>
      </c>
    </row>
    <row r="105" spans="1:45" x14ac:dyDescent="0.25">
      <c r="A105" s="1">
        <v>98</v>
      </c>
      <c r="B105" s="5"/>
      <c r="C105" s="20"/>
      <c r="D105" s="11"/>
      <c r="E105" s="10"/>
      <c r="F105" s="41" t="e">
        <f>VLOOKUP('holiday summary'!B105,'July 01'!$B$7:$Q$134,13,FALSE)</f>
        <v>#N/A</v>
      </c>
      <c r="G105" s="43" t="e">
        <f>VLOOKUP('holiday summary'!B105,'July 01'!$B$7:$Q$134,14,FALSE)</f>
        <v>#N/A</v>
      </c>
      <c r="H105" s="42" t="e">
        <f>VLOOKUP('holiday summary'!B105,'July 01'!$B$7:$Q$134,15,FALSE)</f>
        <v>#N/A</v>
      </c>
      <c r="I105" s="44" t="e">
        <f>VLOOKUP('holiday summary'!B105,'July 01'!$B$7:$Q$134,16,FALSE)</f>
        <v>#N/A</v>
      </c>
      <c r="J105" s="44" t="e">
        <f>VLOOKUP('holiday summary'!B105,'July 01'!$B$7:$R$134,17,FALSE)</f>
        <v>#N/A</v>
      </c>
      <c r="K105" s="41" t="e">
        <f>VLOOKUP('holiday summary'!B105,'July 02'!$B$7:$Q$135,13,FALSE)</f>
        <v>#N/A</v>
      </c>
      <c r="L105" s="43" t="e">
        <f>VLOOKUP('holiday summary'!B105,'July 02'!$B$7:$Q$135,14,FALSE)</f>
        <v>#N/A</v>
      </c>
      <c r="M105" s="42" t="e">
        <f>VLOOKUP('holiday summary'!B105,'July 02'!$B$7:$Q$135,15,FALSE)</f>
        <v>#N/A</v>
      </c>
      <c r="N105" s="44" t="e">
        <f>VLOOKUP('holiday summary'!B105,'July 02'!$B$7:$Q$135,16,FALSE)</f>
        <v>#N/A</v>
      </c>
      <c r="O105" s="44" t="e">
        <f>VLOOKUP('holiday summary'!B105,'July 02'!$B$7:$R$135,17,FALSE)</f>
        <v>#N/A</v>
      </c>
      <c r="P105" s="41" t="e">
        <f>VLOOKUP('holiday summary'!B105,'July 03'!$B$7:$Q$135,13,FALSE)</f>
        <v>#N/A</v>
      </c>
      <c r="Q105" s="43" t="e">
        <f>VLOOKUP('holiday summary'!B105,'July 03'!$B$7:$Q$135,14,FALSE)</f>
        <v>#N/A</v>
      </c>
      <c r="R105" s="42" t="e">
        <f>VLOOKUP('holiday summary'!B105,'July 03'!$B$7:$Q$135,15,FALSE)</f>
        <v>#N/A</v>
      </c>
      <c r="S105" s="44" t="e">
        <f>VLOOKUP('holiday summary'!B105,'July 03'!$B$7:$Q$135,16,FALSE)</f>
        <v>#N/A</v>
      </c>
      <c r="T105" s="44" t="e">
        <f>VLOOKUP('holiday summary'!B105,'July 03'!$B$7:$R$135,17,FALSE)</f>
        <v>#N/A</v>
      </c>
      <c r="U105" s="41" t="e">
        <f>VLOOKUP('holiday summary'!B105,'July 04'!$B$7:$Q$135,13,FALSE)</f>
        <v>#N/A</v>
      </c>
      <c r="V105" s="43" t="e">
        <f>VLOOKUP('holiday summary'!B105,'July 04'!$B$7:$Q$135,14,FALSE)</f>
        <v>#N/A</v>
      </c>
      <c r="W105" s="42" t="e">
        <f>VLOOKUP('holiday summary'!B105,'July 04'!$B$7:$Q$135,15,FALSE)</f>
        <v>#N/A</v>
      </c>
      <c r="X105" s="44" t="e">
        <f>VLOOKUP('holiday summary'!B105,'July 04'!$B$7:$Q$135,16,FALSE)</f>
        <v>#N/A</v>
      </c>
      <c r="Y105" s="44" t="e">
        <f>VLOOKUP('holiday summary'!B105,'July 04'!$B$7:$R$135,17,FALSE)</f>
        <v>#N/A</v>
      </c>
      <c r="Z105" s="41" t="e">
        <f>VLOOKUP('holiday summary'!B105,'July 05'!$B$7:$Q$135,13,FALSE)</f>
        <v>#N/A</v>
      </c>
      <c r="AA105" s="43" t="e">
        <f>VLOOKUP('holiday summary'!B105,'July 05'!$B$7:$Q$135,14,FALSE)</f>
        <v>#N/A</v>
      </c>
      <c r="AB105" s="42" t="e">
        <f>VLOOKUP('holiday summary'!B105,'July 05'!$B$7:$Q$135,15,FALSE)</f>
        <v>#N/A</v>
      </c>
      <c r="AC105" s="44" t="e">
        <f>VLOOKUP('holiday summary'!B105,'July 05'!$B$7:$Q$135,16,FALSE)</f>
        <v>#N/A</v>
      </c>
      <c r="AD105" s="44" t="e">
        <f>VLOOKUP('holiday summary'!B105,'July 05'!$B$7:$R$135,17,FALSE)</f>
        <v>#N/A</v>
      </c>
      <c r="AE105" s="41" t="e">
        <f>VLOOKUP('holiday summary'!B105,'July 06'!$B$7:$Q$135,13,FALSE)</f>
        <v>#N/A</v>
      </c>
      <c r="AF105" s="43" t="e">
        <f>VLOOKUP('holiday summary'!B105,'July 06'!$B$7:$Q$135,14,FALSE)</f>
        <v>#N/A</v>
      </c>
      <c r="AG105" s="42" t="e">
        <f>VLOOKUP('holiday summary'!B105,'July 06'!$B$7:$Q$135,15,FALSE)</f>
        <v>#N/A</v>
      </c>
      <c r="AH105" s="44" t="e">
        <f>VLOOKUP('holiday summary'!B105,'July 06'!$B$7:$Q$135,16,FALSE)</f>
        <v>#N/A</v>
      </c>
      <c r="AI105" s="44" t="e">
        <f>VLOOKUP('holiday summary'!B105,'July 06'!$B$7:$R$135,17,FALSE)</f>
        <v>#N/A</v>
      </c>
      <c r="AJ105" s="41" t="e">
        <f>VLOOKUP('holiday summary'!B105,'July 07'!$B$7:$Q$138,13,FALSE)</f>
        <v>#N/A</v>
      </c>
      <c r="AK105" s="43" t="e">
        <f>VLOOKUP('holiday summary'!B105,'July 07'!$B$7:$Q$138,14,FALSE)</f>
        <v>#N/A</v>
      </c>
      <c r="AL105" s="42" t="e">
        <f>VLOOKUP('holiday summary'!B105,'July 07'!$B$7:$Q$138,15,FALSE)</f>
        <v>#N/A</v>
      </c>
      <c r="AM105" s="44" t="e">
        <f>VLOOKUP('holiday summary'!B105,'July 07'!$B$7:$Q$138,16,FALSE)</f>
        <v>#N/A</v>
      </c>
      <c r="AN105" s="44" t="e">
        <f>VLOOKUP('holiday summary'!B105,'July 07'!$B$7:$R$138,17,FALSE)</f>
        <v>#N/A</v>
      </c>
      <c r="AO105" s="63" t="e">
        <f t="shared" si="44"/>
        <v>#N/A</v>
      </c>
      <c r="AP105" s="63" t="e">
        <f t="shared" si="45"/>
        <v>#N/A</v>
      </c>
      <c r="AQ105" s="63" t="e">
        <f t="shared" si="46"/>
        <v>#N/A</v>
      </c>
      <c r="AR105" s="63" t="e">
        <f t="shared" si="47"/>
        <v>#N/A</v>
      </c>
      <c r="AS105" s="63" t="e">
        <f t="shared" si="48"/>
        <v>#N/A</v>
      </c>
    </row>
    <row r="106" spans="1:45" x14ac:dyDescent="0.25">
      <c r="A106" s="1">
        <v>99</v>
      </c>
      <c r="B106" s="5"/>
      <c r="C106" s="20"/>
      <c r="D106" s="11"/>
      <c r="E106" s="10"/>
      <c r="F106" s="41" t="e">
        <f>VLOOKUP('holiday summary'!B106,'July 01'!$B$7:$Q$134,13,FALSE)</f>
        <v>#N/A</v>
      </c>
      <c r="G106" s="43" t="e">
        <f>VLOOKUP('holiday summary'!B106,'July 01'!$B$7:$Q$134,14,FALSE)</f>
        <v>#N/A</v>
      </c>
      <c r="H106" s="42" t="e">
        <f>VLOOKUP('holiday summary'!B106,'July 01'!$B$7:$Q$134,15,FALSE)</f>
        <v>#N/A</v>
      </c>
      <c r="I106" s="44" t="e">
        <f>VLOOKUP('holiday summary'!B106,'July 01'!$B$7:$Q$134,16,FALSE)</f>
        <v>#N/A</v>
      </c>
      <c r="J106" s="44" t="e">
        <f>VLOOKUP('holiday summary'!B106,'July 01'!$B$7:$R$134,17,FALSE)</f>
        <v>#N/A</v>
      </c>
      <c r="K106" s="41" t="e">
        <f>VLOOKUP('holiday summary'!B106,'July 02'!$B$7:$Q$135,13,FALSE)</f>
        <v>#N/A</v>
      </c>
      <c r="L106" s="43" t="e">
        <f>VLOOKUP('holiday summary'!B106,'July 02'!$B$7:$Q$135,14,FALSE)</f>
        <v>#N/A</v>
      </c>
      <c r="M106" s="42" t="e">
        <f>VLOOKUP('holiday summary'!B106,'July 02'!$B$7:$Q$135,15,FALSE)</f>
        <v>#N/A</v>
      </c>
      <c r="N106" s="44" t="e">
        <f>VLOOKUP('holiday summary'!B106,'July 02'!$B$7:$Q$135,16,FALSE)</f>
        <v>#N/A</v>
      </c>
      <c r="O106" s="44" t="e">
        <f>VLOOKUP('holiday summary'!B106,'July 02'!$B$7:$R$135,17,FALSE)</f>
        <v>#N/A</v>
      </c>
      <c r="P106" s="41" t="e">
        <f>VLOOKUP('holiday summary'!B106,'July 03'!$B$7:$Q$135,13,FALSE)</f>
        <v>#N/A</v>
      </c>
      <c r="Q106" s="43" t="e">
        <f>VLOOKUP('holiday summary'!B106,'July 03'!$B$7:$Q$135,14,FALSE)</f>
        <v>#N/A</v>
      </c>
      <c r="R106" s="42" t="e">
        <f>VLOOKUP('holiday summary'!B106,'July 03'!$B$7:$Q$135,15,FALSE)</f>
        <v>#N/A</v>
      </c>
      <c r="S106" s="44" t="e">
        <f>VLOOKUP('holiday summary'!B106,'July 03'!$B$7:$Q$135,16,FALSE)</f>
        <v>#N/A</v>
      </c>
      <c r="T106" s="44" t="e">
        <f>VLOOKUP('holiday summary'!B106,'July 03'!$B$7:$R$135,17,FALSE)</f>
        <v>#N/A</v>
      </c>
      <c r="U106" s="41" t="e">
        <f>VLOOKUP('holiday summary'!B106,'July 04'!$B$7:$Q$135,13,FALSE)</f>
        <v>#N/A</v>
      </c>
      <c r="V106" s="43" t="e">
        <f>VLOOKUP('holiday summary'!B106,'July 04'!$B$7:$Q$135,14,FALSE)</f>
        <v>#N/A</v>
      </c>
      <c r="W106" s="42" t="e">
        <f>VLOOKUP('holiday summary'!B106,'July 04'!$B$7:$Q$135,15,FALSE)</f>
        <v>#N/A</v>
      </c>
      <c r="X106" s="44" t="e">
        <f>VLOOKUP('holiday summary'!B106,'July 04'!$B$7:$Q$135,16,FALSE)</f>
        <v>#N/A</v>
      </c>
      <c r="Y106" s="44" t="e">
        <f>VLOOKUP('holiday summary'!B106,'July 04'!$B$7:$R$135,17,FALSE)</f>
        <v>#N/A</v>
      </c>
      <c r="Z106" s="41" t="e">
        <f>VLOOKUP('holiday summary'!B106,'July 05'!$B$7:$Q$135,13,FALSE)</f>
        <v>#N/A</v>
      </c>
      <c r="AA106" s="43" t="e">
        <f>VLOOKUP('holiday summary'!B106,'July 05'!$B$7:$Q$135,14,FALSE)</f>
        <v>#N/A</v>
      </c>
      <c r="AB106" s="42" t="e">
        <f>VLOOKUP('holiday summary'!B106,'July 05'!$B$7:$Q$135,15,FALSE)</f>
        <v>#N/A</v>
      </c>
      <c r="AC106" s="44" t="e">
        <f>VLOOKUP('holiday summary'!B106,'July 05'!$B$7:$Q$135,16,FALSE)</f>
        <v>#N/A</v>
      </c>
      <c r="AD106" s="44" t="e">
        <f>VLOOKUP('holiday summary'!B106,'July 05'!$B$7:$R$135,17,FALSE)</f>
        <v>#N/A</v>
      </c>
      <c r="AE106" s="41" t="e">
        <f>VLOOKUP('holiday summary'!B106,'July 06'!$B$7:$Q$135,13,FALSE)</f>
        <v>#N/A</v>
      </c>
      <c r="AF106" s="43" t="e">
        <f>VLOOKUP('holiday summary'!B106,'July 06'!$B$7:$Q$135,14,FALSE)</f>
        <v>#N/A</v>
      </c>
      <c r="AG106" s="42" t="e">
        <f>VLOOKUP('holiday summary'!B106,'July 06'!$B$7:$Q$135,15,FALSE)</f>
        <v>#N/A</v>
      </c>
      <c r="AH106" s="44" t="e">
        <f>VLOOKUP('holiday summary'!B106,'July 06'!$B$7:$Q$135,16,FALSE)</f>
        <v>#N/A</v>
      </c>
      <c r="AI106" s="44" t="e">
        <f>VLOOKUP('holiday summary'!B106,'July 06'!$B$7:$R$135,17,FALSE)</f>
        <v>#N/A</v>
      </c>
      <c r="AJ106" s="41" t="e">
        <f>VLOOKUP('holiday summary'!B106,'July 07'!$B$7:$Q$138,13,FALSE)</f>
        <v>#N/A</v>
      </c>
      <c r="AK106" s="43" t="e">
        <f>VLOOKUP('holiday summary'!B106,'July 07'!$B$7:$Q$138,14,FALSE)</f>
        <v>#N/A</v>
      </c>
      <c r="AL106" s="42" t="e">
        <f>VLOOKUP('holiday summary'!B106,'July 07'!$B$7:$Q$138,15,FALSE)</f>
        <v>#N/A</v>
      </c>
      <c r="AM106" s="44" t="e">
        <f>VLOOKUP('holiday summary'!B106,'July 07'!$B$7:$Q$138,16,FALSE)</f>
        <v>#N/A</v>
      </c>
      <c r="AN106" s="44" t="e">
        <f>VLOOKUP('holiday summary'!B106,'July 07'!$B$7:$R$138,17,FALSE)</f>
        <v>#N/A</v>
      </c>
      <c r="AO106" s="63" t="e">
        <f t="shared" si="44"/>
        <v>#N/A</v>
      </c>
      <c r="AP106" s="63" t="e">
        <f t="shared" si="45"/>
        <v>#N/A</v>
      </c>
      <c r="AQ106" s="63" t="e">
        <f t="shared" si="46"/>
        <v>#N/A</v>
      </c>
      <c r="AR106" s="63" t="e">
        <f t="shared" si="47"/>
        <v>#N/A</v>
      </c>
      <c r="AS106" s="63" t="e">
        <f t="shared" si="48"/>
        <v>#N/A</v>
      </c>
    </row>
    <row r="107" spans="1:45" x14ac:dyDescent="0.25">
      <c r="A107" s="1">
        <v>100</v>
      </c>
      <c r="B107" s="5"/>
      <c r="C107" s="20"/>
      <c r="D107" s="11"/>
      <c r="E107" s="10"/>
      <c r="F107" s="41" t="e">
        <f>VLOOKUP('holiday summary'!B107,'July 01'!$B$7:$Q$134,13,FALSE)</f>
        <v>#N/A</v>
      </c>
      <c r="G107" s="43" t="e">
        <f>VLOOKUP('holiday summary'!B107,'July 01'!$B$7:$Q$134,14,FALSE)</f>
        <v>#N/A</v>
      </c>
      <c r="H107" s="42" t="e">
        <f>VLOOKUP('holiday summary'!B107,'July 01'!$B$7:$Q$134,15,FALSE)</f>
        <v>#N/A</v>
      </c>
      <c r="I107" s="44" t="e">
        <f>VLOOKUP('holiday summary'!B107,'July 01'!$B$7:$Q$134,16,FALSE)</f>
        <v>#N/A</v>
      </c>
      <c r="J107" s="44" t="e">
        <f>VLOOKUP('holiday summary'!B107,'July 01'!$B$7:$R$134,17,FALSE)</f>
        <v>#N/A</v>
      </c>
      <c r="K107" s="41" t="e">
        <f>VLOOKUP('holiday summary'!B107,'July 02'!$B$7:$Q$135,13,FALSE)</f>
        <v>#N/A</v>
      </c>
      <c r="L107" s="43" t="e">
        <f>VLOOKUP('holiday summary'!B107,'July 02'!$B$7:$Q$135,14,FALSE)</f>
        <v>#N/A</v>
      </c>
      <c r="M107" s="42" t="e">
        <f>VLOOKUP('holiday summary'!B107,'July 02'!$B$7:$Q$135,15,FALSE)</f>
        <v>#N/A</v>
      </c>
      <c r="N107" s="44" t="e">
        <f>VLOOKUP('holiday summary'!B107,'July 02'!$B$7:$Q$135,16,FALSE)</f>
        <v>#N/A</v>
      </c>
      <c r="O107" s="44" t="e">
        <f>VLOOKUP('holiday summary'!B107,'July 02'!$B$7:$R$135,17,FALSE)</f>
        <v>#N/A</v>
      </c>
      <c r="P107" s="41" t="e">
        <f>VLOOKUP('holiday summary'!B107,'July 03'!$B$7:$Q$135,13,FALSE)</f>
        <v>#N/A</v>
      </c>
      <c r="Q107" s="43" t="e">
        <f>VLOOKUP('holiday summary'!B107,'July 03'!$B$7:$Q$135,14,FALSE)</f>
        <v>#N/A</v>
      </c>
      <c r="R107" s="42" t="e">
        <f>VLOOKUP('holiday summary'!B107,'July 03'!$B$7:$Q$135,15,FALSE)</f>
        <v>#N/A</v>
      </c>
      <c r="S107" s="44" t="e">
        <f>VLOOKUP('holiday summary'!B107,'July 03'!$B$7:$Q$135,16,FALSE)</f>
        <v>#N/A</v>
      </c>
      <c r="T107" s="44" t="e">
        <f>VLOOKUP('holiday summary'!B107,'July 03'!$B$7:$R$135,17,FALSE)</f>
        <v>#N/A</v>
      </c>
      <c r="U107" s="41" t="e">
        <f>VLOOKUP('holiday summary'!B107,'July 04'!$B$7:$Q$135,13,FALSE)</f>
        <v>#N/A</v>
      </c>
      <c r="V107" s="43" t="e">
        <f>VLOOKUP('holiday summary'!B107,'July 04'!$B$7:$Q$135,14,FALSE)</f>
        <v>#N/A</v>
      </c>
      <c r="W107" s="42" t="e">
        <f>VLOOKUP('holiday summary'!B107,'July 04'!$B$7:$Q$135,15,FALSE)</f>
        <v>#N/A</v>
      </c>
      <c r="X107" s="44" t="e">
        <f>VLOOKUP('holiday summary'!B107,'July 04'!$B$7:$Q$135,16,FALSE)</f>
        <v>#N/A</v>
      </c>
      <c r="Y107" s="44" t="e">
        <f>VLOOKUP('holiday summary'!B107,'July 04'!$B$7:$R$135,17,FALSE)</f>
        <v>#N/A</v>
      </c>
      <c r="Z107" s="41" t="e">
        <f>VLOOKUP('holiday summary'!B107,'July 05'!$B$7:$Q$135,13,FALSE)</f>
        <v>#N/A</v>
      </c>
      <c r="AA107" s="43" t="e">
        <f>VLOOKUP('holiday summary'!B107,'July 05'!$B$7:$Q$135,14,FALSE)</f>
        <v>#N/A</v>
      </c>
      <c r="AB107" s="42" t="e">
        <f>VLOOKUP('holiday summary'!B107,'July 05'!$B$7:$Q$135,15,FALSE)</f>
        <v>#N/A</v>
      </c>
      <c r="AC107" s="44" t="e">
        <f>VLOOKUP('holiday summary'!B107,'July 05'!$B$7:$Q$135,16,FALSE)</f>
        <v>#N/A</v>
      </c>
      <c r="AD107" s="44" t="e">
        <f>VLOOKUP('holiday summary'!B107,'July 05'!$B$7:$R$135,17,FALSE)</f>
        <v>#N/A</v>
      </c>
      <c r="AE107" s="41" t="e">
        <f>VLOOKUP('holiday summary'!B107,'July 06'!$B$7:$Q$135,13,FALSE)</f>
        <v>#N/A</v>
      </c>
      <c r="AF107" s="43" t="e">
        <f>VLOOKUP('holiday summary'!B107,'July 06'!$B$7:$Q$135,14,FALSE)</f>
        <v>#N/A</v>
      </c>
      <c r="AG107" s="42" t="e">
        <f>VLOOKUP('holiday summary'!B107,'July 06'!$B$7:$Q$135,15,FALSE)</f>
        <v>#N/A</v>
      </c>
      <c r="AH107" s="44" t="e">
        <f>VLOOKUP('holiday summary'!B107,'July 06'!$B$7:$Q$135,16,FALSE)</f>
        <v>#N/A</v>
      </c>
      <c r="AI107" s="44" t="e">
        <f>VLOOKUP('holiday summary'!B107,'July 06'!$B$7:$R$135,17,FALSE)</f>
        <v>#N/A</v>
      </c>
      <c r="AJ107" s="41" t="e">
        <f>VLOOKUP('holiday summary'!B107,'July 07'!$B$7:$Q$138,13,FALSE)</f>
        <v>#N/A</v>
      </c>
      <c r="AK107" s="43" t="e">
        <f>VLOOKUP('holiday summary'!B107,'July 07'!$B$7:$Q$138,14,FALSE)</f>
        <v>#N/A</v>
      </c>
      <c r="AL107" s="42" t="e">
        <f>VLOOKUP('holiday summary'!B107,'July 07'!$B$7:$Q$138,15,FALSE)</f>
        <v>#N/A</v>
      </c>
      <c r="AM107" s="44" t="e">
        <f>VLOOKUP('holiday summary'!B107,'July 07'!$B$7:$Q$138,16,FALSE)</f>
        <v>#N/A</v>
      </c>
      <c r="AN107" s="44" t="e">
        <f>VLOOKUP('holiday summary'!B107,'July 07'!$B$7:$R$138,17,FALSE)</f>
        <v>#N/A</v>
      </c>
      <c r="AO107" s="63" t="e">
        <f t="shared" si="44"/>
        <v>#N/A</v>
      </c>
      <c r="AP107" s="63" t="e">
        <f t="shared" si="45"/>
        <v>#N/A</v>
      </c>
      <c r="AQ107" s="63" t="e">
        <f t="shared" si="46"/>
        <v>#N/A</v>
      </c>
      <c r="AR107" s="63" t="e">
        <f t="shared" si="47"/>
        <v>#N/A</v>
      </c>
      <c r="AS107" s="63" t="e">
        <f t="shared" si="48"/>
        <v>#N/A</v>
      </c>
    </row>
    <row r="108" spans="1:45" x14ac:dyDescent="0.25">
      <c r="A108" s="1">
        <v>101</v>
      </c>
      <c r="B108" s="5"/>
      <c r="C108" s="20"/>
      <c r="D108" s="11"/>
      <c r="E108" s="10"/>
      <c r="F108" s="41" t="e">
        <f>VLOOKUP('holiday summary'!B108,'July 01'!$B$7:$Q$134,13,FALSE)</f>
        <v>#N/A</v>
      </c>
      <c r="G108" s="43" t="e">
        <f>VLOOKUP('holiday summary'!B108,'July 01'!$B$7:$Q$134,14,FALSE)</f>
        <v>#N/A</v>
      </c>
      <c r="H108" s="42" t="e">
        <f>VLOOKUP('holiday summary'!B108,'July 01'!$B$7:$Q$134,15,FALSE)</f>
        <v>#N/A</v>
      </c>
      <c r="I108" s="44" t="e">
        <f>VLOOKUP('holiday summary'!B108,'July 01'!$B$7:$Q$134,16,FALSE)</f>
        <v>#N/A</v>
      </c>
      <c r="J108" s="44" t="e">
        <f>VLOOKUP('holiday summary'!B108,'July 01'!$B$7:$R$134,17,FALSE)</f>
        <v>#N/A</v>
      </c>
      <c r="K108" s="41" t="e">
        <f>VLOOKUP('holiday summary'!B108,'July 02'!$B$7:$Q$135,13,FALSE)</f>
        <v>#N/A</v>
      </c>
      <c r="L108" s="43" t="e">
        <f>VLOOKUP('holiday summary'!B108,'July 02'!$B$7:$Q$135,14,FALSE)</f>
        <v>#N/A</v>
      </c>
      <c r="M108" s="42" t="e">
        <f>VLOOKUP('holiday summary'!B108,'July 02'!$B$7:$Q$135,15,FALSE)</f>
        <v>#N/A</v>
      </c>
      <c r="N108" s="44" t="e">
        <f>VLOOKUP('holiday summary'!B108,'July 02'!$B$7:$Q$135,16,FALSE)</f>
        <v>#N/A</v>
      </c>
      <c r="O108" s="44" t="e">
        <f>VLOOKUP('holiday summary'!B108,'July 02'!$B$7:$R$135,17,FALSE)</f>
        <v>#N/A</v>
      </c>
      <c r="P108" s="41" t="e">
        <f>VLOOKUP('holiday summary'!B108,'July 03'!$B$7:$Q$135,13,FALSE)</f>
        <v>#N/A</v>
      </c>
      <c r="Q108" s="43" t="e">
        <f>VLOOKUP('holiday summary'!B108,'July 03'!$B$7:$Q$135,14,FALSE)</f>
        <v>#N/A</v>
      </c>
      <c r="R108" s="42" t="e">
        <f>VLOOKUP('holiday summary'!B108,'July 03'!$B$7:$Q$135,15,FALSE)</f>
        <v>#N/A</v>
      </c>
      <c r="S108" s="44" t="e">
        <f>VLOOKUP('holiday summary'!B108,'July 03'!$B$7:$Q$135,16,FALSE)</f>
        <v>#N/A</v>
      </c>
      <c r="T108" s="44" t="e">
        <f>VLOOKUP('holiday summary'!B108,'July 03'!$B$7:$R$135,17,FALSE)</f>
        <v>#N/A</v>
      </c>
      <c r="U108" s="41" t="e">
        <f>VLOOKUP('holiday summary'!B108,'July 04'!$B$7:$Q$135,13,FALSE)</f>
        <v>#N/A</v>
      </c>
      <c r="V108" s="43" t="e">
        <f>VLOOKUP('holiday summary'!B108,'July 04'!$B$7:$Q$135,14,FALSE)</f>
        <v>#N/A</v>
      </c>
      <c r="W108" s="42" t="e">
        <f>VLOOKUP('holiday summary'!B108,'July 04'!$B$7:$Q$135,15,FALSE)</f>
        <v>#N/A</v>
      </c>
      <c r="X108" s="44" t="e">
        <f>VLOOKUP('holiday summary'!B108,'July 04'!$B$7:$Q$135,16,FALSE)</f>
        <v>#N/A</v>
      </c>
      <c r="Y108" s="44" t="e">
        <f>VLOOKUP('holiday summary'!B108,'July 04'!$B$7:$R$135,17,FALSE)</f>
        <v>#N/A</v>
      </c>
      <c r="Z108" s="41" t="e">
        <f>VLOOKUP('holiday summary'!B108,'July 05'!$B$7:$Q$135,13,FALSE)</f>
        <v>#N/A</v>
      </c>
      <c r="AA108" s="43" t="e">
        <f>VLOOKUP('holiday summary'!B108,'July 05'!$B$7:$Q$135,14,FALSE)</f>
        <v>#N/A</v>
      </c>
      <c r="AB108" s="42" t="e">
        <f>VLOOKUP('holiday summary'!B108,'July 05'!$B$7:$Q$135,15,FALSE)</f>
        <v>#N/A</v>
      </c>
      <c r="AC108" s="44" t="e">
        <f>VLOOKUP('holiday summary'!B108,'July 05'!$B$7:$Q$135,16,FALSE)</f>
        <v>#N/A</v>
      </c>
      <c r="AD108" s="44" t="e">
        <f>VLOOKUP('holiday summary'!B108,'July 05'!$B$7:$R$135,17,FALSE)</f>
        <v>#N/A</v>
      </c>
      <c r="AE108" s="41" t="e">
        <f>VLOOKUP('holiday summary'!B108,'July 06'!$B$7:$Q$135,13,FALSE)</f>
        <v>#N/A</v>
      </c>
      <c r="AF108" s="43" t="e">
        <f>VLOOKUP('holiday summary'!B108,'July 06'!$B$7:$Q$135,14,FALSE)</f>
        <v>#N/A</v>
      </c>
      <c r="AG108" s="42" t="e">
        <f>VLOOKUP('holiday summary'!B108,'July 06'!$B$7:$Q$135,15,FALSE)</f>
        <v>#N/A</v>
      </c>
      <c r="AH108" s="44" t="e">
        <f>VLOOKUP('holiday summary'!B108,'July 06'!$B$7:$Q$135,16,FALSE)</f>
        <v>#N/A</v>
      </c>
      <c r="AI108" s="44" t="e">
        <f>VLOOKUP('holiday summary'!B108,'July 06'!$B$7:$R$135,17,FALSE)</f>
        <v>#N/A</v>
      </c>
      <c r="AJ108" s="41" t="e">
        <f>VLOOKUP('holiday summary'!B108,'July 07'!$B$7:$Q$138,13,FALSE)</f>
        <v>#N/A</v>
      </c>
      <c r="AK108" s="43" t="e">
        <f>VLOOKUP('holiday summary'!B108,'July 07'!$B$7:$Q$138,14,FALSE)</f>
        <v>#N/A</v>
      </c>
      <c r="AL108" s="42" t="e">
        <f>VLOOKUP('holiday summary'!B108,'July 07'!$B$7:$Q$138,15,FALSE)</f>
        <v>#N/A</v>
      </c>
      <c r="AM108" s="44" t="e">
        <f>VLOOKUP('holiday summary'!B108,'July 07'!$B$7:$Q$138,16,FALSE)</f>
        <v>#N/A</v>
      </c>
      <c r="AN108" s="44" t="e">
        <f>VLOOKUP('holiday summary'!B108,'July 07'!$B$7:$R$138,17,FALSE)</f>
        <v>#N/A</v>
      </c>
      <c r="AO108" s="63" t="e">
        <f t="shared" si="44"/>
        <v>#N/A</v>
      </c>
      <c r="AP108" s="63" t="e">
        <f t="shared" si="45"/>
        <v>#N/A</v>
      </c>
      <c r="AQ108" s="63" t="e">
        <f t="shared" si="46"/>
        <v>#N/A</v>
      </c>
      <c r="AR108" s="63" t="e">
        <f t="shared" si="47"/>
        <v>#N/A</v>
      </c>
      <c r="AS108" s="63" t="e">
        <f t="shared" si="48"/>
        <v>#N/A</v>
      </c>
    </row>
    <row r="109" spans="1:45" x14ac:dyDescent="0.25">
      <c r="A109" s="1">
        <v>102</v>
      </c>
      <c r="B109" s="1">
        <v>52</v>
      </c>
      <c r="C109" s="19" t="s">
        <v>103</v>
      </c>
      <c r="D109" s="11" t="s">
        <v>108</v>
      </c>
      <c r="E109" s="10" t="s">
        <v>102</v>
      </c>
      <c r="F109" s="41">
        <f>VLOOKUP('holiday summary'!B109,'July 01'!$B$7:$Q$134,13,FALSE)</f>
        <v>0</v>
      </c>
      <c r="G109" s="43">
        <f>VLOOKUP('holiday summary'!B109,'July 01'!$B$7:$Q$134,14,FALSE)</f>
        <v>0</v>
      </c>
      <c r="H109" s="42">
        <f>VLOOKUP('holiday summary'!B109,'July 01'!$B$7:$Q$134,15,FALSE)</f>
        <v>0</v>
      </c>
      <c r="I109" s="44">
        <f>VLOOKUP('holiday summary'!B109,'July 01'!$B$7:$Q$134,16,FALSE)</f>
        <v>0</v>
      </c>
      <c r="J109" s="44">
        <f>VLOOKUP('holiday summary'!B109,'July 01'!$B$7:$R$134,17,FALSE)</f>
        <v>0</v>
      </c>
      <c r="K109" s="41">
        <f>VLOOKUP('holiday summary'!B109,'July 02'!$B$7:$Q$135,13,FALSE)</f>
        <v>0</v>
      </c>
      <c r="L109" s="43">
        <f>VLOOKUP('holiday summary'!B109,'July 02'!$B$7:$Q$135,14,FALSE)</f>
        <v>0</v>
      </c>
      <c r="M109" s="42">
        <f>VLOOKUP('holiday summary'!B109,'July 02'!$B$7:$Q$135,15,FALSE)</f>
        <v>0</v>
      </c>
      <c r="N109" s="44">
        <f>VLOOKUP('holiday summary'!B109,'July 02'!$B$7:$Q$135,16,FALSE)</f>
        <v>0</v>
      </c>
      <c r="O109" s="44">
        <f>VLOOKUP('holiday summary'!B109,'July 02'!$B$7:$R$135,17,FALSE)</f>
        <v>0</v>
      </c>
      <c r="P109" s="41">
        <f>VLOOKUP('holiday summary'!B109,'July 03'!$B$7:$Q$135,13,FALSE)</f>
        <v>0</v>
      </c>
      <c r="Q109" s="43">
        <f>VLOOKUP('holiday summary'!B109,'July 03'!$B$7:$Q$135,14,FALSE)</f>
        <v>0</v>
      </c>
      <c r="R109" s="42">
        <f>VLOOKUP('holiday summary'!B109,'July 03'!$B$7:$Q$135,15,FALSE)</f>
        <v>0</v>
      </c>
      <c r="S109" s="44">
        <f>VLOOKUP('holiday summary'!B109,'July 03'!$B$7:$Q$135,16,FALSE)</f>
        <v>0</v>
      </c>
      <c r="T109" s="44">
        <f>VLOOKUP('holiday summary'!B109,'July 03'!$B$7:$R$135,17,FALSE)</f>
        <v>0</v>
      </c>
      <c r="U109" s="41">
        <f>VLOOKUP('holiday summary'!B109,'July 04'!$B$7:$Q$135,13,FALSE)</f>
        <v>0</v>
      </c>
      <c r="V109" s="43">
        <f>VLOOKUP('holiday summary'!B109,'July 04'!$B$7:$Q$135,14,FALSE)</f>
        <v>0</v>
      </c>
      <c r="W109" s="42">
        <f>VLOOKUP('holiday summary'!B109,'July 04'!$B$7:$Q$135,15,FALSE)</f>
        <v>0</v>
      </c>
      <c r="X109" s="44">
        <f>VLOOKUP('holiday summary'!B109,'July 04'!$B$7:$Q$135,16,FALSE)</f>
        <v>0</v>
      </c>
      <c r="Y109" s="44">
        <f>VLOOKUP('holiday summary'!B109,'July 04'!$B$7:$R$135,17,FALSE)</f>
        <v>0</v>
      </c>
      <c r="Z109" s="41">
        <f>VLOOKUP('holiday summary'!B109,'July 05'!$B$7:$Q$135,13,FALSE)</f>
        <v>0</v>
      </c>
      <c r="AA109" s="43">
        <f>VLOOKUP('holiday summary'!B109,'July 05'!$B$7:$Q$135,14,FALSE)</f>
        <v>0</v>
      </c>
      <c r="AB109" s="42">
        <f>VLOOKUP('holiday summary'!B109,'July 05'!$B$7:$Q$135,15,FALSE)</f>
        <v>0</v>
      </c>
      <c r="AC109" s="44">
        <f>VLOOKUP('holiday summary'!B109,'July 05'!$B$7:$Q$135,16,FALSE)</f>
        <v>0</v>
      </c>
      <c r="AD109" s="44">
        <f>VLOOKUP('holiday summary'!B109,'July 05'!$B$7:$R$135,17,FALSE)</f>
        <v>0</v>
      </c>
      <c r="AE109" s="41">
        <f>VLOOKUP('holiday summary'!B109,'July 06'!$B$7:$Q$135,13,FALSE)</f>
        <v>0</v>
      </c>
      <c r="AF109" s="43">
        <f>VLOOKUP('holiday summary'!B109,'July 06'!$B$7:$Q$135,14,FALSE)</f>
        <v>0</v>
      </c>
      <c r="AG109" s="42">
        <f>VLOOKUP('holiday summary'!B109,'July 06'!$B$7:$Q$135,15,FALSE)</f>
        <v>0</v>
      </c>
      <c r="AH109" s="44">
        <f>VLOOKUP('holiday summary'!B109,'July 06'!$B$7:$Q$135,16,FALSE)</f>
        <v>0</v>
      </c>
      <c r="AI109" s="44">
        <f>VLOOKUP('holiday summary'!B109,'July 06'!$B$7:$R$135,17,FALSE)</f>
        <v>0</v>
      </c>
      <c r="AJ109" s="41">
        <f>VLOOKUP('holiday summary'!B109,'July 07'!$B$7:$Q$138,13,FALSE)</f>
        <v>0</v>
      </c>
      <c r="AK109" s="43">
        <f>VLOOKUP('holiday summary'!B109,'July 07'!$B$7:$Q$138,14,FALSE)</f>
        <v>0</v>
      </c>
      <c r="AL109" s="42">
        <f>VLOOKUP('holiday summary'!B109,'July 07'!$B$7:$Q$138,15,FALSE)</f>
        <v>0</v>
      </c>
      <c r="AM109" s="44">
        <f>VLOOKUP('holiday summary'!B109,'July 07'!$B$7:$Q$138,16,FALSE)</f>
        <v>0</v>
      </c>
      <c r="AN109" s="44">
        <f>VLOOKUP('holiday summary'!B109,'July 07'!$B$7:$R$138,17,FALSE)</f>
        <v>0</v>
      </c>
      <c r="AO109" s="63">
        <f t="shared" si="34"/>
        <v>0</v>
      </c>
      <c r="AP109" s="63">
        <f t="shared" si="35"/>
        <v>0</v>
      </c>
      <c r="AQ109" s="63">
        <f t="shared" si="36"/>
        <v>0</v>
      </c>
      <c r="AR109" s="63">
        <f t="shared" si="37"/>
        <v>0</v>
      </c>
      <c r="AS109" s="63">
        <f t="shared" si="38"/>
        <v>0</v>
      </c>
    </row>
    <row r="110" spans="1:45" x14ac:dyDescent="0.25">
      <c r="A110" s="1">
        <v>103</v>
      </c>
      <c r="B110" s="1">
        <v>213</v>
      </c>
      <c r="C110" s="19" t="s">
        <v>104</v>
      </c>
      <c r="D110" s="11" t="s">
        <v>108</v>
      </c>
      <c r="E110" s="10" t="s">
        <v>102</v>
      </c>
      <c r="F110" s="41">
        <f>VLOOKUP('holiday summary'!B110,'July 01'!$B$7:$Q$134,13,FALSE)</f>
        <v>0</v>
      </c>
      <c r="G110" s="43">
        <f>VLOOKUP('holiday summary'!B110,'July 01'!$B$7:$Q$134,14,FALSE)</f>
        <v>0</v>
      </c>
      <c r="H110" s="42">
        <f>VLOOKUP('holiday summary'!B110,'July 01'!$B$7:$Q$134,15,FALSE)</f>
        <v>0</v>
      </c>
      <c r="I110" s="44">
        <f>VLOOKUP('holiday summary'!B110,'July 01'!$B$7:$Q$134,16,FALSE)</f>
        <v>0</v>
      </c>
      <c r="J110" s="44">
        <f>VLOOKUP('holiday summary'!B110,'July 01'!$B$7:$R$134,17,FALSE)</f>
        <v>0</v>
      </c>
      <c r="K110" s="41">
        <f>VLOOKUP('holiday summary'!B110,'July 02'!$B$7:$Q$135,13,FALSE)</f>
        <v>0</v>
      </c>
      <c r="L110" s="43">
        <f>VLOOKUP('holiday summary'!B110,'July 02'!$B$7:$Q$135,14,FALSE)</f>
        <v>0</v>
      </c>
      <c r="M110" s="42">
        <f>VLOOKUP('holiday summary'!B110,'July 02'!$B$7:$Q$135,15,FALSE)</f>
        <v>0</v>
      </c>
      <c r="N110" s="44">
        <f>VLOOKUP('holiday summary'!B110,'July 02'!$B$7:$Q$135,16,FALSE)</f>
        <v>0</v>
      </c>
      <c r="O110" s="44">
        <f>VLOOKUP('holiday summary'!B110,'July 02'!$B$7:$R$135,17,FALSE)</f>
        <v>0</v>
      </c>
      <c r="P110" s="41">
        <f>VLOOKUP('holiday summary'!B110,'July 03'!$B$7:$Q$135,13,FALSE)</f>
        <v>0</v>
      </c>
      <c r="Q110" s="43">
        <f>VLOOKUP('holiday summary'!B110,'July 03'!$B$7:$Q$135,14,FALSE)</f>
        <v>0</v>
      </c>
      <c r="R110" s="42">
        <f>VLOOKUP('holiday summary'!B110,'July 03'!$B$7:$Q$135,15,FALSE)</f>
        <v>0</v>
      </c>
      <c r="S110" s="44">
        <f>VLOOKUP('holiday summary'!B110,'July 03'!$B$7:$Q$135,16,FALSE)</f>
        <v>0</v>
      </c>
      <c r="T110" s="44">
        <f>VLOOKUP('holiday summary'!B110,'July 03'!$B$7:$R$135,17,FALSE)</f>
        <v>0</v>
      </c>
      <c r="U110" s="41">
        <f>VLOOKUP('holiday summary'!B110,'July 04'!$B$7:$Q$135,13,FALSE)</f>
        <v>0</v>
      </c>
      <c r="V110" s="43">
        <f>VLOOKUP('holiday summary'!B110,'July 04'!$B$7:$Q$135,14,FALSE)</f>
        <v>0</v>
      </c>
      <c r="W110" s="42">
        <f>VLOOKUP('holiday summary'!B110,'July 04'!$B$7:$Q$135,15,FALSE)</f>
        <v>0</v>
      </c>
      <c r="X110" s="44">
        <f>VLOOKUP('holiday summary'!B110,'July 04'!$B$7:$Q$135,16,FALSE)</f>
        <v>0</v>
      </c>
      <c r="Y110" s="44">
        <f>VLOOKUP('holiday summary'!B110,'July 04'!$B$7:$R$135,17,FALSE)</f>
        <v>0</v>
      </c>
      <c r="Z110" s="41">
        <f>VLOOKUP('holiday summary'!B110,'July 05'!$B$7:$Q$135,13,FALSE)</f>
        <v>0</v>
      </c>
      <c r="AA110" s="43">
        <f>VLOOKUP('holiday summary'!B110,'July 05'!$B$7:$Q$135,14,FALSE)</f>
        <v>0</v>
      </c>
      <c r="AB110" s="42">
        <f>VLOOKUP('holiday summary'!B110,'July 05'!$B$7:$Q$135,15,FALSE)</f>
        <v>0</v>
      </c>
      <c r="AC110" s="44">
        <f>VLOOKUP('holiday summary'!B110,'July 05'!$B$7:$Q$135,16,FALSE)</f>
        <v>0</v>
      </c>
      <c r="AD110" s="44">
        <f>VLOOKUP('holiday summary'!B110,'July 05'!$B$7:$R$135,17,FALSE)</f>
        <v>0</v>
      </c>
      <c r="AE110" s="41">
        <f>VLOOKUP('holiday summary'!B110,'July 06'!$B$7:$Q$135,13,FALSE)</f>
        <v>0</v>
      </c>
      <c r="AF110" s="43">
        <f>VLOOKUP('holiday summary'!B110,'July 06'!$B$7:$Q$135,14,FALSE)</f>
        <v>0</v>
      </c>
      <c r="AG110" s="42">
        <f>VLOOKUP('holiday summary'!B110,'July 06'!$B$7:$Q$135,15,FALSE)</f>
        <v>0</v>
      </c>
      <c r="AH110" s="44">
        <f>VLOOKUP('holiday summary'!B110,'July 06'!$B$7:$Q$135,16,FALSE)</f>
        <v>0</v>
      </c>
      <c r="AI110" s="44">
        <f>VLOOKUP('holiday summary'!B110,'July 06'!$B$7:$R$135,17,FALSE)</f>
        <v>0</v>
      </c>
      <c r="AJ110" s="41">
        <f>VLOOKUP('holiday summary'!B110,'July 07'!$B$7:$Q$138,13,FALSE)</f>
        <v>0</v>
      </c>
      <c r="AK110" s="43">
        <f>VLOOKUP('holiday summary'!B110,'July 07'!$B$7:$Q$138,14,FALSE)</f>
        <v>0</v>
      </c>
      <c r="AL110" s="42">
        <f>VLOOKUP('holiday summary'!B110,'July 07'!$B$7:$Q$138,15,FALSE)</f>
        <v>0</v>
      </c>
      <c r="AM110" s="44">
        <f>VLOOKUP('holiday summary'!B110,'July 07'!$B$7:$Q$138,16,FALSE)</f>
        <v>0</v>
      </c>
      <c r="AN110" s="44">
        <f>VLOOKUP('holiday summary'!B110,'July 07'!$B$7:$R$138,17,FALSE)</f>
        <v>0</v>
      </c>
      <c r="AO110" s="63">
        <f t="shared" si="34"/>
        <v>0</v>
      </c>
      <c r="AP110" s="63">
        <f t="shared" si="35"/>
        <v>0</v>
      </c>
      <c r="AQ110" s="63">
        <f t="shared" si="36"/>
        <v>0</v>
      </c>
      <c r="AR110" s="63">
        <f t="shared" si="37"/>
        <v>0</v>
      </c>
      <c r="AS110" s="63">
        <f t="shared" si="38"/>
        <v>0</v>
      </c>
    </row>
    <row r="111" spans="1:45" x14ac:dyDescent="0.25">
      <c r="A111" s="1">
        <v>104</v>
      </c>
      <c r="B111" s="7">
        <v>33</v>
      </c>
      <c r="C111" s="16" t="s">
        <v>109</v>
      </c>
      <c r="D111" s="13" t="s">
        <v>113</v>
      </c>
      <c r="E111" s="10" t="s">
        <v>114</v>
      </c>
      <c r="F111" s="41">
        <f>VLOOKUP('holiday summary'!B111,'July 01'!$B$7:$Q$134,13,FALSE)</f>
        <v>0</v>
      </c>
      <c r="G111" s="43">
        <f>VLOOKUP('holiday summary'!B111,'July 01'!$B$7:$Q$134,14,FALSE)</f>
        <v>0</v>
      </c>
      <c r="H111" s="42">
        <f>VLOOKUP('holiday summary'!B111,'July 01'!$B$7:$Q$134,15,FALSE)</f>
        <v>0</v>
      </c>
      <c r="I111" s="44">
        <f>VLOOKUP('holiday summary'!B111,'July 01'!$B$7:$Q$134,16,FALSE)</f>
        <v>0</v>
      </c>
      <c r="J111" s="44">
        <f>VLOOKUP('holiday summary'!B111,'July 01'!$B$7:$R$134,17,FALSE)</f>
        <v>0</v>
      </c>
      <c r="K111" s="41">
        <f>VLOOKUP('holiday summary'!B111,'July 02'!$B$7:$Q$135,13,FALSE)</f>
        <v>0</v>
      </c>
      <c r="L111" s="43">
        <f>VLOOKUP('holiday summary'!B111,'July 02'!$B$7:$Q$135,14,FALSE)</f>
        <v>0</v>
      </c>
      <c r="M111" s="42">
        <f>VLOOKUP('holiday summary'!B111,'July 02'!$B$7:$Q$135,15,FALSE)</f>
        <v>0</v>
      </c>
      <c r="N111" s="44">
        <f>VLOOKUP('holiday summary'!B111,'July 02'!$B$7:$Q$135,16,FALSE)</f>
        <v>0</v>
      </c>
      <c r="O111" s="44">
        <f>VLOOKUP('holiday summary'!B111,'July 02'!$B$7:$R$135,17,FALSE)</f>
        <v>0</v>
      </c>
      <c r="P111" s="41">
        <f>VLOOKUP('holiday summary'!B111,'July 03'!$B$7:$Q$135,13,FALSE)</f>
        <v>0</v>
      </c>
      <c r="Q111" s="43">
        <f>VLOOKUP('holiday summary'!B111,'July 03'!$B$7:$Q$135,14,FALSE)</f>
        <v>0</v>
      </c>
      <c r="R111" s="42">
        <f>VLOOKUP('holiday summary'!B111,'July 03'!$B$7:$Q$135,15,FALSE)</f>
        <v>0</v>
      </c>
      <c r="S111" s="44">
        <f>VLOOKUP('holiday summary'!B111,'July 03'!$B$7:$Q$135,16,FALSE)</f>
        <v>0</v>
      </c>
      <c r="T111" s="44">
        <f>VLOOKUP('holiday summary'!B111,'July 03'!$B$7:$R$135,17,FALSE)</f>
        <v>0</v>
      </c>
      <c r="U111" s="41">
        <f>VLOOKUP('holiday summary'!B111,'July 04'!$B$7:$Q$135,13,FALSE)</f>
        <v>0</v>
      </c>
      <c r="V111" s="43">
        <f>VLOOKUP('holiday summary'!B111,'July 04'!$B$7:$Q$135,14,FALSE)</f>
        <v>0</v>
      </c>
      <c r="W111" s="42">
        <f>VLOOKUP('holiday summary'!B111,'July 04'!$B$7:$Q$135,15,FALSE)</f>
        <v>0</v>
      </c>
      <c r="X111" s="44">
        <f>VLOOKUP('holiday summary'!B111,'July 04'!$B$7:$Q$135,16,FALSE)</f>
        <v>0</v>
      </c>
      <c r="Y111" s="44">
        <f>VLOOKUP('holiday summary'!B111,'July 04'!$B$7:$R$135,17,FALSE)</f>
        <v>0</v>
      </c>
      <c r="Z111" s="41">
        <f>VLOOKUP('holiday summary'!B111,'July 05'!$B$7:$Q$135,13,FALSE)</f>
        <v>0</v>
      </c>
      <c r="AA111" s="43">
        <f>VLOOKUP('holiday summary'!B111,'July 05'!$B$7:$Q$135,14,FALSE)</f>
        <v>0</v>
      </c>
      <c r="AB111" s="42">
        <f>VLOOKUP('holiday summary'!B111,'July 05'!$B$7:$Q$135,15,FALSE)</f>
        <v>0</v>
      </c>
      <c r="AC111" s="44">
        <f>VLOOKUP('holiday summary'!B111,'July 05'!$B$7:$Q$135,16,FALSE)</f>
        <v>0</v>
      </c>
      <c r="AD111" s="44">
        <f>VLOOKUP('holiday summary'!B111,'July 05'!$B$7:$R$135,17,FALSE)</f>
        <v>0</v>
      </c>
      <c r="AE111" s="41">
        <f>VLOOKUP('holiday summary'!B111,'July 06'!$B$7:$Q$135,13,FALSE)</f>
        <v>0</v>
      </c>
      <c r="AF111" s="43">
        <f>VLOOKUP('holiday summary'!B111,'July 06'!$B$7:$Q$135,14,FALSE)</f>
        <v>0</v>
      </c>
      <c r="AG111" s="42">
        <f>VLOOKUP('holiday summary'!B111,'July 06'!$B$7:$Q$135,15,FALSE)</f>
        <v>0</v>
      </c>
      <c r="AH111" s="44">
        <f>VLOOKUP('holiday summary'!B111,'July 06'!$B$7:$Q$135,16,FALSE)</f>
        <v>0</v>
      </c>
      <c r="AI111" s="44">
        <f>VLOOKUP('holiday summary'!B111,'July 06'!$B$7:$R$135,17,FALSE)</f>
        <v>0</v>
      </c>
      <c r="AJ111" s="41">
        <f>VLOOKUP('holiday summary'!B111,'July 07'!$B$7:$Q$138,13,FALSE)</f>
        <v>0</v>
      </c>
      <c r="AK111" s="43">
        <f>VLOOKUP('holiday summary'!B111,'July 07'!$B$7:$Q$138,14,FALSE)</f>
        <v>0</v>
      </c>
      <c r="AL111" s="42">
        <f>VLOOKUP('holiday summary'!B111,'July 07'!$B$7:$Q$138,15,FALSE)</f>
        <v>0</v>
      </c>
      <c r="AM111" s="44">
        <f>VLOOKUP('holiday summary'!B111,'July 07'!$B$7:$Q$138,16,FALSE)</f>
        <v>0</v>
      </c>
      <c r="AN111" s="44">
        <f>VLOOKUP('holiday summary'!B111,'July 07'!$B$7:$R$138,17,FALSE)</f>
        <v>0</v>
      </c>
      <c r="AO111" s="63">
        <f t="shared" si="34"/>
        <v>0</v>
      </c>
      <c r="AP111" s="63">
        <f t="shared" si="35"/>
        <v>0</v>
      </c>
      <c r="AQ111" s="63">
        <f t="shared" si="36"/>
        <v>0</v>
      </c>
      <c r="AR111" s="63">
        <f t="shared" si="37"/>
        <v>0</v>
      </c>
      <c r="AS111" s="63">
        <f t="shared" si="38"/>
        <v>0</v>
      </c>
    </row>
    <row r="112" spans="1:45" x14ac:dyDescent="0.25">
      <c r="A112" s="1">
        <v>105</v>
      </c>
      <c r="B112" s="1">
        <v>121</v>
      </c>
      <c r="C112" s="19" t="s">
        <v>110</v>
      </c>
      <c r="D112" s="13" t="s">
        <v>113</v>
      </c>
      <c r="E112" s="10" t="s">
        <v>114</v>
      </c>
      <c r="F112" s="41">
        <f>VLOOKUP('holiday summary'!B112,'July 01'!$B$7:$Q$134,13,FALSE)</f>
        <v>0</v>
      </c>
      <c r="G112" s="43">
        <f>VLOOKUP('holiday summary'!B112,'July 01'!$B$7:$Q$134,14,FALSE)</f>
        <v>0</v>
      </c>
      <c r="H112" s="42">
        <f>VLOOKUP('holiday summary'!B112,'July 01'!$B$7:$Q$134,15,FALSE)</f>
        <v>0</v>
      </c>
      <c r="I112" s="44">
        <f>VLOOKUP('holiday summary'!B112,'July 01'!$B$7:$Q$134,16,FALSE)</f>
        <v>0</v>
      </c>
      <c r="J112" s="44">
        <f>VLOOKUP('holiday summary'!B112,'July 01'!$B$7:$R$134,17,FALSE)</f>
        <v>0</v>
      </c>
      <c r="K112" s="41">
        <f>VLOOKUP('holiday summary'!B112,'July 02'!$B$7:$Q$135,13,FALSE)</f>
        <v>0</v>
      </c>
      <c r="L112" s="43">
        <f>VLOOKUP('holiday summary'!B112,'July 02'!$B$7:$Q$135,14,FALSE)</f>
        <v>0</v>
      </c>
      <c r="M112" s="42">
        <f>VLOOKUP('holiday summary'!B112,'July 02'!$B$7:$Q$135,15,FALSE)</f>
        <v>0</v>
      </c>
      <c r="N112" s="44">
        <f>VLOOKUP('holiday summary'!B112,'July 02'!$B$7:$Q$135,16,FALSE)</f>
        <v>0</v>
      </c>
      <c r="O112" s="44">
        <f>VLOOKUP('holiday summary'!B112,'July 02'!$B$7:$R$135,17,FALSE)</f>
        <v>0</v>
      </c>
      <c r="P112" s="41">
        <f>VLOOKUP('holiday summary'!B112,'July 03'!$B$7:$Q$135,13,FALSE)</f>
        <v>0</v>
      </c>
      <c r="Q112" s="43">
        <f>VLOOKUP('holiday summary'!B112,'July 03'!$B$7:$Q$135,14,FALSE)</f>
        <v>0</v>
      </c>
      <c r="R112" s="42">
        <f>VLOOKUP('holiday summary'!B112,'July 03'!$B$7:$Q$135,15,FALSE)</f>
        <v>0</v>
      </c>
      <c r="S112" s="44">
        <f>VLOOKUP('holiday summary'!B112,'July 03'!$B$7:$Q$135,16,FALSE)</f>
        <v>0</v>
      </c>
      <c r="T112" s="44">
        <f>VLOOKUP('holiday summary'!B112,'July 03'!$B$7:$R$135,17,FALSE)</f>
        <v>0</v>
      </c>
      <c r="U112" s="41">
        <f>VLOOKUP('holiday summary'!B112,'July 04'!$B$7:$Q$135,13,FALSE)</f>
        <v>0</v>
      </c>
      <c r="V112" s="43">
        <f>VLOOKUP('holiday summary'!B112,'July 04'!$B$7:$Q$135,14,FALSE)</f>
        <v>0</v>
      </c>
      <c r="W112" s="42">
        <f>VLOOKUP('holiday summary'!B112,'July 04'!$B$7:$Q$135,15,FALSE)</f>
        <v>0</v>
      </c>
      <c r="X112" s="44">
        <f>VLOOKUP('holiday summary'!B112,'July 04'!$B$7:$Q$135,16,FALSE)</f>
        <v>0</v>
      </c>
      <c r="Y112" s="44">
        <f>VLOOKUP('holiday summary'!B112,'July 04'!$B$7:$R$135,17,FALSE)</f>
        <v>0</v>
      </c>
      <c r="Z112" s="41">
        <f>VLOOKUP('holiday summary'!B112,'July 05'!$B$7:$Q$135,13,FALSE)</f>
        <v>0</v>
      </c>
      <c r="AA112" s="43">
        <f>VLOOKUP('holiday summary'!B112,'July 05'!$B$7:$Q$135,14,FALSE)</f>
        <v>0</v>
      </c>
      <c r="AB112" s="42">
        <f>VLOOKUP('holiday summary'!B112,'July 05'!$B$7:$Q$135,15,FALSE)</f>
        <v>0</v>
      </c>
      <c r="AC112" s="44">
        <f>VLOOKUP('holiday summary'!B112,'July 05'!$B$7:$Q$135,16,FALSE)</f>
        <v>0</v>
      </c>
      <c r="AD112" s="44">
        <f>VLOOKUP('holiday summary'!B112,'July 05'!$B$7:$R$135,17,FALSE)</f>
        <v>0</v>
      </c>
      <c r="AE112" s="41">
        <f>VLOOKUP('holiday summary'!B112,'July 06'!$B$7:$Q$135,13,FALSE)</f>
        <v>0</v>
      </c>
      <c r="AF112" s="43">
        <f>VLOOKUP('holiday summary'!B112,'July 06'!$B$7:$Q$135,14,FALSE)</f>
        <v>0</v>
      </c>
      <c r="AG112" s="42">
        <f>VLOOKUP('holiday summary'!B112,'July 06'!$B$7:$Q$135,15,FALSE)</f>
        <v>0</v>
      </c>
      <c r="AH112" s="44">
        <f>VLOOKUP('holiday summary'!B112,'July 06'!$B$7:$Q$135,16,FALSE)</f>
        <v>0</v>
      </c>
      <c r="AI112" s="44">
        <f>VLOOKUP('holiday summary'!B112,'July 06'!$B$7:$R$135,17,FALSE)</f>
        <v>0</v>
      </c>
      <c r="AJ112" s="41">
        <f>VLOOKUP('holiday summary'!B112,'July 07'!$B$7:$Q$138,13,FALSE)</f>
        <v>0</v>
      </c>
      <c r="AK112" s="43">
        <f>VLOOKUP('holiday summary'!B112,'July 07'!$B$7:$Q$138,14,FALSE)</f>
        <v>0</v>
      </c>
      <c r="AL112" s="42">
        <f>VLOOKUP('holiday summary'!B112,'July 07'!$B$7:$Q$138,15,FALSE)</f>
        <v>0</v>
      </c>
      <c r="AM112" s="44">
        <f>VLOOKUP('holiday summary'!B112,'July 07'!$B$7:$Q$138,16,FALSE)</f>
        <v>0</v>
      </c>
      <c r="AN112" s="44">
        <f>VLOOKUP('holiday summary'!B112,'July 07'!$B$7:$R$138,17,FALSE)</f>
        <v>0</v>
      </c>
      <c r="AO112" s="63">
        <f t="shared" ref="AO112:AO118" si="49">F112+K112+P112+U112+Z112+AE112+AJ112</f>
        <v>0</v>
      </c>
      <c r="AP112" s="63">
        <f t="shared" ref="AP112:AP118" si="50">G112+L112+Q112+V112+AA112+AF112+AK112</f>
        <v>0</v>
      </c>
      <c r="AQ112" s="63">
        <f t="shared" ref="AQ112:AQ118" si="51">H112+M112+R112+W112+AB112+AG112+AL112</f>
        <v>0</v>
      </c>
      <c r="AR112" s="63">
        <f t="shared" ref="AR112:AR118" si="52">I112+N112+S112+X112+AC112+AH112+AM112</f>
        <v>0</v>
      </c>
      <c r="AS112" s="63">
        <f t="shared" ref="AS112:AS118" si="53">J112+O112+T112+Y112+AD112+AI112+AN112</f>
        <v>0</v>
      </c>
    </row>
    <row r="113" spans="1:45" x14ac:dyDescent="0.25">
      <c r="A113" s="1">
        <v>106</v>
      </c>
      <c r="B113" s="5">
        <v>20</v>
      </c>
      <c r="C113" s="20" t="s">
        <v>111</v>
      </c>
      <c r="D113" s="13" t="s">
        <v>113</v>
      </c>
      <c r="E113" s="10" t="s">
        <v>114</v>
      </c>
      <c r="F113" s="41">
        <f>VLOOKUP('holiday summary'!B113,'July 01'!$B$7:$Q$134,13,FALSE)</f>
        <v>0</v>
      </c>
      <c r="G113" s="43">
        <f>VLOOKUP('holiday summary'!B113,'July 01'!$B$7:$Q$134,14,FALSE)</f>
        <v>0</v>
      </c>
      <c r="H113" s="42">
        <f>VLOOKUP('holiday summary'!B113,'July 01'!$B$7:$Q$134,15,FALSE)</f>
        <v>0</v>
      </c>
      <c r="I113" s="44">
        <f>VLOOKUP('holiday summary'!B113,'July 01'!$B$7:$Q$134,16,FALSE)</f>
        <v>0</v>
      </c>
      <c r="J113" s="44">
        <f>VLOOKUP('holiday summary'!B113,'July 01'!$B$7:$R$134,17,FALSE)</f>
        <v>0</v>
      </c>
      <c r="K113" s="41">
        <f>VLOOKUP('holiday summary'!B113,'July 02'!$B$7:$Q$135,13,FALSE)</f>
        <v>0</v>
      </c>
      <c r="L113" s="43">
        <f>VLOOKUP('holiday summary'!B113,'July 02'!$B$7:$Q$135,14,FALSE)</f>
        <v>0</v>
      </c>
      <c r="M113" s="42">
        <f>VLOOKUP('holiday summary'!B113,'July 02'!$B$7:$Q$135,15,FALSE)</f>
        <v>0</v>
      </c>
      <c r="N113" s="44">
        <f>VLOOKUP('holiday summary'!B113,'July 02'!$B$7:$Q$135,16,FALSE)</f>
        <v>0</v>
      </c>
      <c r="O113" s="44">
        <f>VLOOKUP('holiday summary'!B113,'July 02'!$B$7:$R$135,17,FALSE)</f>
        <v>0</v>
      </c>
      <c r="P113" s="41">
        <f>VLOOKUP('holiday summary'!B113,'July 03'!$B$7:$Q$135,13,FALSE)</f>
        <v>0</v>
      </c>
      <c r="Q113" s="43">
        <f>VLOOKUP('holiday summary'!B113,'July 03'!$B$7:$Q$135,14,FALSE)</f>
        <v>0</v>
      </c>
      <c r="R113" s="42">
        <f>VLOOKUP('holiday summary'!B113,'July 03'!$B$7:$Q$135,15,FALSE)</f>
        <v>0</v>
      </c>
      <c r="S113" s="44">
        <f>VLOOKUP('holiday summary'!B113,'July 03'!$B$7:$Q$135,16,FALSE)</f>
        <v>0</v>
      </c>
      <c r="T113" s="44">
        <f>VLOOKUP('holiday summary'!B113,'July 03'!$B$7:$R$135,17,FALSE)</f>
        <v>0</v>
      </c>
      <c r="U113" s="41">
        <f>VLOOKUP('holiday summary'!B113,'July 04'!$B$7:$Q$135,13,FALSE)</f>
        <v>0</v>
      </c>
      <c r="V113" s="43">
        <f>VLOOKUP('holiday summary'!B113,'July 04'!$B$7:$Q$135,14,FALSE)</f>
        <v>0</v>
      </c>
      <c r="W113" s="42">
        <f>VLOOKUP('holiday summary'!B113,'July 04'!$B$7:$Q$135,15,FALSE)</f>
        <v>0</v>
      </c>
      <c r="X113" s="44">
        <f>VLOOKUP('holiday summary'!B113,'July 04'!$B$7:$Q$135,16,FALSE)</f>
        <v>0</v>
      </c>
      <c r="Y113" s="44">
        <f>VLOOKUP('holiday summary'!B113,'July 04'!$B$7:$R$135,17,FALSE)</f>
        <v>0</v>
      </c>
      <c r="Z113" s="41">
        <f>VLOOKUP('holiday summary'!B113,'July 05'!$B$7:$Q$135,13,FALSE)</f>
        <v>0</v>
      </c>
      <c r="AA113" s="43">
        <f>VLOOKUP('holiday summary'!B113,'July 05'!$B$7:$Q$135,14,FALSE)</f>
        <v>0</v>
      </c>
      <c r="AB113" s="42">
        <f>VLOOKUP('holiday summary'!B113,'July 05'!$B$7:$Q$135,15,FALSE)</f>
        <v>0</v>
      </c>
      <c r="AC113" s="44">
        <f>VLOOKUP('holiday summary'!B113,'July 05'!$B$7:$Q$135,16,FALSE)</f>
        <v>0</v>
      </c>
      <c r="AD113" s="44">
        <f>VLOOKUP('holiday summary'!B113,'July 05'!$B$7:$R$135,17,FALSE)</f>
        <v>0</v>
      </c>
      <c r="AE113" s="41">
        <f>VLOOKUP('holiday summary'!B113,'July 06'!$B$7:$Q$135,13,FALSE)</f>
        <v>0</v>
      </c>
      <c r="AF113" s="43">
        <f>VLOOKUP('holiday summary'!B113,'July 06'!$B$7:$Q$135,14,FALSE)</f>
        <v>0</v>
      </c>
      <c r="AG113" s="42">
        <f>VLOOKUP('holiday summary'!B113,'July 06'!$B$7:$Q$135,15,FALSE)</f>
        <v>0</v>
      </c>
      <c r="AH113" s="44">
        <f>VLOOKUP('holiday summary'!B113,'July 06'!$B$7:$Q$135,16,FALSE)</f>
        <v>0</v>
      </c>
      <c r="AI113" s="44">
        <f>VLOOKUP('holiday summary'!B113,'July 06'!$B$7:$R$135,17,FALSE)</f>
        <v>0</v>
      </c>
      <c r="AJ113" s="41">
        <f>VLOOKUP('holiday summary'!B113,'July 07'!$B$7:$Q$138,13,FALSE)</f>
        <v>0</v>
      </c>
      <c r="AK113" s="43">
        <f>VLOOKUP('holiday summary'!B113,'July 07'!$B$7:$Q$138,14,FALSE)</f>
        <v>0</v>
      </c>
      <c r="AL113" s="42">
        <f>VLOOKUP('holiday summary'!B113,'July 07'!$B$7:$Q$138,15,FALSE)</f>
        <v>0</v>
      </c>
      <c r="AM113" s="44">
        <f>VLOOKUP('holiday summary'!B113,'July 07'!$B$7:$Q$138,16,FALSE)</f>
        <v>0</v>
      </c>
      <c r="AN113" s="44">
        <f>VLOOKUP('holiday summary'!B113,'July 07'!$B$7:$R$138,17,FALSE)</f>
        <v>0</v>
      </c>
      <c r="AO113" s="63">
        <f t="shared" si="49"/>
        <v>0</v>
      </c>
      <c r="AP113" s="63">
        <f t="shared" si="50"/>
        <v>0</v>
      </c>
      <c r="AQ113" s="63">
        <f t="shared" si="51"/>
        <v>0</v>
      </c>
      <c r="AR113" s="63">
        <f t="shared" si="52"/>
        <v>0</v>
      </c>
      <c r="AS113" s="63">
        <f t="shared" si="53"/>
        <v>0</v>
      </c>
    </row>
    <row r="114" spans="1:45" x14ac:dyDescent="0.25">
      <c r="A114" s="1">
        <v>107</v>
      </c>
      <c r="B114" s="1">
        <v>138</v>
      </c>
      <c r="C114" s="19" t="s">
        <v>112</v>
      </c>
      <c r="D114" s="13" t="s">
        <v>113</v>
      </c>
      <c r="E114" s="10" t="s">
        <v>114</v>
      </c>
      <c r="F114" s="41">
        <f>VLOOKUP('holiday summary'!B114,'July 01'!$B$7:$Q$134,13,FALSE)</f>
        <v>0</v>
      </c>
      <c r="G114" s="43">
        <f>VLOOKUP('holiday summary'!B114,'July 01'!$B$7:$Q$134,14,FALSE)</f>
        <v>0</v>
      </c>
      <c r="H114" s="42">
        <f>VLOOKUP('holiday summary'!B114,'July 01'!$B$7:$Q$134,15,FALSE)</f>
        <v>0</v>
      </c>
      <c r="I114" s="44">
        <f>VLOOKUP('holiday summary'!B114,'July 01'!$B$7:$Q$134,16,FALSE)</f>
        <v>0</v>
      </c>
      <c r="J114" s="44">
        <f>VLOOKUP('holiday summary'!B114,'July 01'!$B$7:$R$134,17,FALSE)</f>
        <v>0</v>
      </c>
      <c r="K114" s="41">
        <f>VLOOKUP('holiday summary'!B114,'July 02'!$B$7:$Q$135,13,FALSE)</f>
        <v>0</v>
      </c>
      <c r="L114" s="43">
        <f>VLOOKUP('holiday summary'!B114,'July 02'!$B$7:$Q$135,14,FALSE)</f>
        <v>0</v>
      </c>
      <c r="M114" s="42">
        <f>VLOOKUP('holiday summary'!B114,'July 02'!$B$7:$Q$135,15,FALSE)</f>
        <v>0</v>
      </c>
      <c r="N114" s="44">
        <f>VLOOKUP('holiday summary'!B114,'July 02'!$B$7:$Q$135,16,FALSE)</f>
        <v>0</v>
      </c>
      <c r="O114" s="44">
        <f>VLOOKUP('holiday summary'!B114,'July 02'!$B$7:$R$135,17,FALSE)</f>
        <v>0</v>
      </c>
      <c r="P114" s="41">
        <f>VLOOKUP('holiday summary'!B114,'July 03'!$B$7:$Q$135,13,FALSE)</f>
        <v>0</v>
      </c>
      <c r="Q114" s="43">
        <f>VLOOKUP('holiday summary'!B114,'July 03'!$B$7:$Q$135,14,FALSE)</f>
        <v>0</v>
      </c>
      <c r="R114" s="42">
        <f>VLOOKUP('holiday summary'!B114,'July 03'!$B$7:$Q$135,15,FALSE)</f>
        <v>0</v>
      </c>
      <c r="S114" s="44">
        <f>VLOOKUP('holiday summary'!B114,'July 03'!$B$7:$Q$135,16,FALSE)</f>
        <v>0</v>
      </c>
      <c r="T114" s="44">
        <f>VLOOKUP('holiday summary'!B114,'July 03'!$B$7:$R$135,17,FALSE)</f>
        <v>0</v>
      </c>
      <c r="U114" s="41">
        <f>VLOOKUP('holiday summary'!B114,'July 04'!$B$7:$Q$135,13,FALSE)</f>
        <v>0</v>
      </c>
      <c r="V114" s="43">
        <f>VLOOKUP('holiday summary'!B114,'July 04'!$B$7:$Q$135,14,FALSE)</f>
        <v>0</v>
      </c>
      <c r="W114" s="42">
        <f>VLOOKUP('holiday summary'!B114,'July 04'!$B$7:$Q$135,15,FALSE)</f>
        <v>1</v>
      </c>
      <c r="X114" s="44">
        <f>VLOOKUP('holiday summary'!B114,'July 04'!$B$7:$Q$135,16,FALSE)</f>
        <v>0</v>
      </c>
      <c r="Y114" s="44">
        <f>VLOOKUP('holiday summary'!B114,'July 04'!$B$7:$R$135,17,FALSE)</f>
        <v>0</v>
      </c>
      <c r="Z114" s="41">
        <f>VLOOKUP('holiday summary'!B114,'July 05'!$B$7:$Q$135,13,FALSE)</f>
        <v>0</v>
      </c>
      <c r="AA114" s="43">
        <f>VLOOKUP('holiday summary'!B114,'July 05'!$B$7:$Q$135,14,FALSE)</f>
        <v>0</v>
      </c>
      <c r="AB114" s="42">
        <f>VLOOKUP('holiday summary'!B114,'July 05'!$B$7:$Q$135,15,FALSE)</f>
        <v>1</v>
      </c>
      <c r="AC114" s="44">
        <f>VLOOKUP('holiday summary'!B114,'July 05'!$B$7:$Q$135,16,FALSE)</f>
        <v>0</v>
      </c>
      <c r="AD114" s="44">
        <f>VLOOKUP('holiday summary'!B114,'July 05'!$B$7:$R$135,17,FALSE)</f>
        <v>0</v>
      </c>
      <c r="AE114" s="41">
        <f>VLOOKUP('holiday summary'!B114,'July 06'!$B$7:$Q$135,13,FALSE)</f>
        <v>0</v>
      </c>
      <c r="AF114" s="43">
        <f>VLOOKUP('holiday summary'!B114,'July 06'!$B$7:$Q$135,14,FALSE)</f>
        <v>0</v>
      </c>
      <c r="AG114" s="42">
        <f>VLOOKUP('holiday summary'!B114,'July 06'!$B$7:$Q$135,15,FALSE)</f>
        <v>1</v>
      </c>
      <c r="AH114" s="44">
        <f>VLOOKUP('holiday summary'!B114,'July 06'!$B$7:$Q$135,16,FALSE)</f>
        <v>0</v>
      </c>
      <c r="AI114" s="44">
        <f>VLOOKUP('holiday summary'!B114,'July 06'!$B$7:$R$135,17,FALSE)</f>
        <v>0</v>
      </c>
      <c r="AJ114" s="41">
        <f>VLOOKUP('holiday summary'!B114,'July 07'!$B$7:$Q$138,13,FALSE)</f>
        <v>0</v>
      </c>
      <c r="AK114" s="43">
        <f>VLOOKUP('holiday summary'!B114,'July 07'!$B$7:$Q$138,14,FALSE)</f>
        <v>0</v>
      </c>
      <c r="AL114" s="42">
        <f>VLOOKUP('holiday summary'!B114,'July 07'!$B$7:$Q$138,15,FALSE)</f>
        <v>1</v>
      </c>
      <c r="AM114" s="44">
        <f>VLOOKUP('holiday summary'!B114,'July 07'!$B$7:$Q$138,16,FALSE)</f>
        <v>0</v>
      </c>
      <c r="AN114" s="44">
        <f>VLOOKUP('holiday summary'!B114,'July 07'!$B$7:$R$138,17,FALSE)</f>
        <v>0</v>
      </c>
      <c r="AO114" s="63">
        <f t="shared" si="49"/>
        <v>0</v>
      </c>
      <c r="AP114" s="63">
        <f t="shared" si="50"/>
        <v>0</v>
      </c>
      <c r="AQ114" s="63">
        <f t="shared" si="51"/>
        <v>4</v>
      </c>
      <c r="AR114" s="63">
        <f t="shared" si="52"/>
        <v>0</v>
      </c>
      <c r="AS114" s="63">
        <f t="shared" si="53"/>
        <v>0</v>
      </c>
    </row>
    <row r="115" spans="1:45" x14ac:dyDescent="0.25">
      <c r="A115" s="1">
        <v>108</v>
      </c>
      <c r="B115" s="30">
        <v>303</v>
      </c>
      <c r="C115" s="94" t="s">
        <v>159</v>
      </c>
      <c r="D115" s="125" t="s">
        <v>113</v>
      </c>
      <c r="E115" s="32" t="s">
        <v>114</v>
      </c>
      <c r="F115" s="41">
        <f>VLOOKUP('holiday summary'!B115,'July 01'!$B$7:$Q$134,13,FALSE)</f>
        <v>0</v>
      </c>
      <c r="G115" s="43">
        <f>VLOOKUP('holiday summary'!B115,'July 01'!$B$7:$Q$134,14,FALSE)</f>
        <v>0</v>
      </c>
      <c r="H115" s="42">
        <f>VLOOKUP('holiday summary'!B115,'July 01'!$B$7:$Q$134,15,FALSE)</f>
        <v>1</v>
      </c>
      <c r="I115" s="44">
        <f>VLOOKUP('holiday summary'!B115,'July 01'!$B$7:$Q$134,16,FALSE)</f>
        <v>0</v>
      </c>
      <c r="J115" s="44">
        <f>VLOOKUP('holiday summary'!B115,'July 01'!$B$7:$R$134,17,FALSE)</f>
        <v>0</v>
      </c>
      <c r="K115" s="41">
        <f>VLOOKUP('holiday summary'!B115,'July 02'!$B$7:$Q$135,13,FALSE)</f>
        <v>0</v>
      </c>
      <c r="L115" s="43">
        <f>VLOOKUP('holiday summary'!B115,'July 02'!$B$7:$Q$135,14,FALSE)</f>
        <v>0</v>
      </c>
      <c r="M115" s="42">
        <f>VLOOKUP('holiday summary'!B115,'July 02'!$B$7:$Q$135,15,FALSE)</f>
        <v>1</v>
      </c>
      <c r="N115" s="44">
        <f>VLOOKUP('holiday summary'!B115,'July 02'!$B$7:$Q$135,16,FALSE)</f>
        <v>0</v>
      </c>
      <c r="O115" s="44">
        <f>VLOOKUP('holiday summary'!B115,'July 02'!$B$7:$R$135,17,FALSE)</f>
        <v>0</v>
      </c>
      <c r="P115" s="41">
        <f>VLOOKUP('holiday summary'!B115,'July 03'!$B$7:$Q$135,13,FALSE)</f>
        <v>0</v>
      </c>
      <c r="Q115" s="43">
        <f>VLOOKUP('holiday summary'!B115,'July 03'!$B$7:$Q$135,14,FALSE)</f>
        <v>0</v>
      </c>
      <c r="R115" s="42">
        <f>VLOOKUP('holiday summary'!B115,'July 03'!$B$7:$Q$135,15,FALSE)</f>
        <v>1</v>
      </c>
      <c r="S115" s="44">
        <f>VLOOKUP('holiday summary'!B115,'July 03'!$B$7:$Q$135,16,FALSE)</f>
        <v>0</v>
      </c>
      <c r="T115" s="44">
        <f>VLOOKUP('holiday summary'!B115,'July 03'!$B$7:$R$135,17,FALSE)</f>
        <v>0</v>
      </c>
      <c r="U115" s="41">
        <f>VLOOKUP('holiday summary'!B115,'July 04'!$B$7:$Q$135,13,FALSE)</f>
        <v>0</v>
      </c>
      <c r="V115" s="43">
        <f>VLOOKUP('holiday summary'!B115,'July 04'!$B$7:$Q$135,14,FALSE)</f>
        <v>0</v>
      </c>
      <c r="W115" s="42">
        <f>VLOOKUP('holiday summary'!B115,'July 04'!$B$7:$Q$135,15,FALSE)</f>
        <v>1</v>
      </c>
      <c r="X115" s="44">
        <f>VLOOKUP('holiday summary'!B115,'July 04'!$B$7:$Q$135,16,FALSE)</f>
        <v>0</v>
      </c>
      <c r="Y115" s="44">
        <f>VLOOKUP('holiday summary'!B115,'July 04'!$B$7:$R$135,17,FALSE)</f>
        <v>0</v>
      </c>
      <c r="Z115" s="41">
        <f>VLOOKUP('holiday summary'!B115,'July 05'!$B$7:$Q$135,13,FALSE)</f>
        <v>0</v>
      </c>
      <c r="AA115" s="43">
        <f>VLOOKUP('holiday summary'!B115,'July 05'!$B$7:$Q$135,14,FALSE)</f>
        <v>0</v>
      </c>
      <c r="AB115" s="42">
        <f>VLOOKUP('holiday summary'!B115,'July 05'!$B$7:$Q$135,15,FALSE)</f>
        <v>1</v>
      </c>
      <c r="AC115" s="44">
        <f>VLOOKUP('holiday summary'!B115,'July 05'!$B$7:$Q$135,16,FALSE)</f>
        <v>0</v>
      </c>
      <c r="AD115" s="44">
        <f>VLOOKUP('holiday summary'!B115,'July 05'!$B$7:$R$135,17,FALSE)</f>
        <v>0</v>
      </c>
      <c r="AE115" s="41">
        <f>VLOOKUP('holiday summary'!B115,'July 06'!$B$7:$Q$135,13,FALSE)</f>
        <v>0</v>
      </c>
      <c r="AF115" s="43">
        <f>VLOOKUP('holiday summary'!B115,'July 06'!$B$7:$Q$135,14,FALSE)</f>
        <v>0</v>
      </c>
      <c r="AG115" s="42">
        <f>VLOOKUP('holiday summary'!B115,'July 06'!$B$7:$Q$135,15,FALSE)</f>
        <v>1</v>
      </c>
      <c r="AH115" s="44">
        <f>VLOOKUP('holiday summary'!B115,'July 06'!$B$7:$Q$135,16,FALSE)</f>
        <v>0</v>
      </c>
      <c r="AI115" s="44">
        <f>VLOOKUP('holiday summary'!B115,'July 06'!$B$7:$R$135,17,FALSE)</f>
        <v>0</v>
      </c>
      <c r="AJ115" s="41">
        <f>VLOOKUP('holiday summary'!B115,'July 07'!$B$7:$Q$138,13,FALSE)</f>
        <v>0</v>
      </c>
      <c r="AK115" s="43">
        <f>VLOOKUP('holiday summary'!B115,'July 07'!$B$7:$Q$138,14,FALSE)</f>
        <v>0</v>
      </c>
      <c r="AL115" s="42">
        <f>VLOOKUP('holiday summary'!B115,'July 07'!$B$7:$Q$138,15,FALSE)</f>
        <v>1</v>
      </c>
      <c r="AM115" s="44">
        <f>VLOOKUP('holiday summary'!B115,'July 07'!$B$7:$Q$138,16,FALSE)</f>
        <v>0</v>
      </c>
      <c r="AN115" s="44">
        <f>VLOOKUP('holiday summary'!B115,'July 07'!$B$7:$R$138,17,FALSE)</f>
        <v>0</v>
      </c>
      <c r="AO115" s="63">
        <f t="shared" si="49"/>
        <v>0</v>
      </c>
      <c r="AP115" s="63">
        <f t="shared" si="50"/>
        <v>0</v>
      </c>
      <c r="AQ115" s="63">
        <f t="shared" si="51"/>
        <v>7</v>
      </c>
      <c r="AR115" s="63">
        <f t="shared" si="52"/>
        <v>0</v>
      </c>
      <c r="AS115" s="63">
        <f t="shared" si="53"/>
        <v>0</v>
      </c>
    </row>
    <row r="116" spans="1:45" x14ac:dyDescent="0.25">
      <c r="A116" s="1">
        <v>109</v>
      </c>
      <c r="B116" s="93"/>
      <c r="C116" s="94"/>
      <c r="D116" s="93"/>
      <c r="E116" s="95"/>
      <c r="F116" s="41" t="e">
        <f>VLOOKUP('holiday summary'!B116,'July 01'!$B$7:$Q$134,13,FALSE)</f>
        <v>#N/A</v>
      </c>
      <c r="G116" s="43" t="e">
        <f>VLOOKUP('holiday summary'!B116,'July 01'!$B$7:$Q$134,14,FALSE)</f>
        <v>#N/A</v>
      </c>
      <c r="H116" s="42" t="e">
        <f>VLOOKUP('holiday summary'!B116,'July 01'!$B$7:$Q$134,15,FALSE)</f>
        <v>#N/A</v>
      </c>
      <c r="I116" s="44" t="e">
        <f>VLOOKUP('holiday summary'!B116,'July 01'!$B$7:$Q$134,16,FALSE)</f>
        <v>#N/A</v>
      </c>
      <c r="J116" s="44" t="e">
        <f>VLOOKUP('holiday summary'!B116,'July 01'!$B$7:$R$134,17,FALSE)</f>
        <v>#N/A</v>
      </c>
      <c r="K116" s="41" t="e">
        <f>VLOOKUP('holiday summary'!B116,'July 02'!$B$7:$Q$135,13,FALSE)</f>
        <v>#N/A</v>
      </c>
      <c r="L116" s="43" t="e">
        <f>VLOOKUP('holiday summary'!B116,'July 02'!$B$7:$Q$135,14,FALSE)</f>
        <v>#N/A</v>
      </c>
      <c r="M116" s="42" t="e">
        <f>VLOOKUP('holiday summary'!B116,'July 02'!$B$7:$Q$135,15,FALSE)</f>
        <v>#N/A</v>
      </c>
      <c r="N116" s="44" t="e">
        <f>VLOOKUP('holiday summary'!B116,'July 02'!$B$7:$Q$135,16,FALSE)</f>
        <v>#N/A</v>
      </c>
      <c r="O116" s="44" t="e">
        <f>VLOOKUP('holiday summary'!B116,'July 02'!$B$7:$R$135,17,FALSE)</f>
        <v>#N/A</v>
      </c>
      <c r="P116" s="41" t="e">
        <f>VLOOKUP('holiday summary'!B116,'July 03'!$B$7:$Q$135,13,FALSE)</f>
        <v>#N/A</v>
      </c>
      <c r="Q116" s="43" t="e">
        <f>VLOOKUP('holiday summary'!B116,'July 03'!$B$7:$Q$135,14,FALSE)</f>
        <v>#N/A</v>
      </c>
      <c r="R116" s="42" t="e">
        <f>VLOOKUP('holiday summary'!B116,'July 03'!$B$7:$Q$135,15,FALSE)</f>
        <v>#N/A</v>
      </c>
      <c r="S116" s="44" t="e">
        <f>VLOOKUP('holiday summary'!B116,'July 03'!$B$7:$Q$135,16,FALSE)</f>
        <v>#N/A</v>
      </c>
      <c r="T116" s="44" t="e">
        <f>VLOOKUP('holiday summary'!B116,'July 03'!$B$7:$R$135,17,FALSE)</f>
        <v>#N/A</v>
      </c>
      <c r="U116" s="41" t="e">
        <f>VLOOKUP('holiday summary'!B116,'July 04'!$B$7:$Q$135,13,FALSE)</f>
        <v>#N/A</v>
      </c>
      <c r="V116" s="43" t="e">
        <f>VLOOKUP('holiday summary'!B116,'July 04'!$B$7:$Q$135,14,FALSE)</f>
        <v>#N/A</v>
      </c>
      <c r="W116" s="42" t="e">
        <f>VLOOKUP('holiday summary'!B116,'July 04'!$B$7:$Q$135,15,FALSE)</f>
        <v>#N/A</v>
      </c>
      <c r="X116" s="44" t="e">
        <f>VLOOKUP('holiday summary'!B116,'July 04'!$B$7:$Q$135,16,FALSE)</f>
        <v>#N/A</v>
      </c>
      <c r="Y116" s="44" t="e">
        <f>VLOOKUP('holiday summary'!B116,'July 04'!$B$7:$R$135,17,FALSE)</f>
        <v>#N/A</v>
      </c>
      <c r="Z116" s="41" t="e">
        <f>VLOOKUP('holiday summary'!B116,'July 05'!$B$7:$Q$135,13,FALSE)</f>
        <v>#N/A</v>
      </c>
      <c r="AA116" s="43" t="e">
        <f>VLOOKUP('holiday summary'!B116,'July 05'!$B$7:$Q$135,14,FALSE)</f>
        <v>#N/A</v>
      </c>
      <c r="AB116" s="42" t="e">
        <f>VLOOKUP('holiday summary'!B116,'July 05'!$B$7:$Q$135,15,FALSE)</f>
        <v>#N/A</v>
      </c>
      <c r="AC116" s="44" t="e">
        <f>VLOOKUP('holiday summary'!B116,'July 05'!$B$7:$Q$135,16,FALSE)</f>
        <v>#N/A</v>
      </c>
      <c r="AD116" s="44" t="e">
        <f>VLOOKUP('holiday summary'!B116,'July 05'!$B$7:$R$135,17,FALSE)</f>
        <v>#N/A</v>
      </c>
      <c r="AE116" s="41" t="e">
        <f>VLOOKUP('holiday summary'!B116,'July 06'!$B$7:$Q$135,13,FALSE)</f>
        <v>#N/A</v>
      </c>
      <c r="AF116" s="43" t="e">
        <f>VLOOKUP('holiday summary'!B116,'July 06'!$B$7:$Q$135,14,FALSE)</f>
        <v>#N/A</v>
      </c>
      <c r="AG116" s="42" t="e">
        <f>VLOOKUP('holiday summary'!B116,'July 06'!$B$7:$Q$135,15,FALSE)</f>
        <v>#N/A</v>
      </c>
      <c r="AH116" s="44" t="e">
        <f>VLOOKUP('holiday summary'!B116,'July 06'!$B$7:$Q$135,16,FALSE)</f>
        <v>#N/A</v>
      </c>
      <c r="AI116" s="44" t="e">
        <f>VLOOKUP('holiday summary'!B116,'July 06'!$B$7:$R$135,17,FALSE)</f>
        <v>#N/A</v>
      </c>
      <c r="AJ116" s="41" t="e">
        <f>VLOOKUP('holiday summary'!B116,'July 07'!$B$7:$Q$138,13,FALSE)</f>
        <v>#N/A</v>
      </c>
      <c r="AK116" s="43" t="e">
        <f>VLOOKUP('holiday summary'!B116,'July 07'!$B$7:$Q$138,14,FALSE)</f>
        <v>#N/A</v>
      </c>
      <c r="AL116" s="42" t="e">
        <f>VLOOKUP('holiday summary'!B116,'July 07'!$B$7:$Q$138,15,FALSE)</f>
        <v>#N/A</v>
      </c>
      <c r="AM116" s="44" t="e">
        <f>VLOOKUP('holiday summary'!B116,'July 07'!$B$7:$Q$138,16,FALSE)</f>
        <v>#N/A</v>
      </c>
      <c r="AN116" s="44" t="e">
        <f>VLOOKUP('holiday summary'!B116,'July 07'!$B$7:$R$138,17,FALSE)</f>
        <v>#N/A</v>
      </c>
      <c r="AO116" s="63" t="e">
        <f t="shared" si="49"/>
        <v>#N/A</v>
      </c>
      <c r="AP116" s="63" t="e">
        <f t="shared" si="50"/>
        <v>#N/A</v>
      </c>
      <c r="AQ116" s="63" t="e">
        <f t="shared" si="51"/>
        <v>#N/A</v>
      </c>
      <c r="AR116" s="63" t="e">
        <f t="shared" si="52"/>
        <v>#N/A</v>
      </c>
      <c r="AS116" s="63" t="e">
        <f t="shared" si="53"/>
        <v>#N/A</v>
      </c>
    </row>
    <row r="117" spans="1:45" x14ac:dyDescent="0.25">
      <c r="A117" s="1">
        <v>110</v>
      </c>
      <c r="B117" s="93"/>
      <c r="C117" s="94"/>
      <c r="D117" s="93"/>
      <c r="E117" s="95"/>
      <c r="F117" s="41" t="e">
        <f>VLOOKUP('holiday summary'!B117,'July 01'!$B$7:$Q$134,13,FALSE)</f>
        <v>#N/A</v>
      </c>
      <c r="G117" s="43" t="e">
        <f>VLOOKUP('holiday summary'!B117,'July 01'!$B$7:$Q$134,14,FALSE)</f>
        <v>#N/A</v>
      </c>
      <c r="H117" s="42" t="e">
        <f>VLOOKUP('holiday summary'!B117,'July 01'!$B$7:$Q$134,15,FALSE)</f>
        <v>#N/A</v>
      </c>
      <c r="I117" s="44" t="e">
        <f>VLOOKUP('holiday summary'!B117,'July 01'!$B$7:$Q$134,16,FALSE)</f>
        <v>#N/A</v>
      </c>
      <c r="J117" s="44" t="e">
        <f>VLOOKUP('holiday summary'!B117,'July 01'!$B$7:$R$134,17,FALSE)</f>
        <v>#N/A</v>
      </c>
      <c r="K117" s="41" t="e">
        <f>VLOOKUP('holiday summary'!B117,'July 02'!$B$7:$Q$135,13,FALSE)</f>
        <v>#N/A</v>
      </c>
      <c r="L117" s="43" t="e">
        <f>VLOOKUP('holiday summary'!B117,'July 02'!$B$7:$Q$135,14,FALSE)</f>
        <v>#N/A</v>
      </c>
      <c r="M117" s="42" t="e">
        <f>VLOOKUP('holiday summary'!B117,'July 02'!$B$7:$Q$135,15,FALSE)</f>
        <v>#N/A</v>
      </c>
      <c r="N117" s="44" t="e">
        <f>VLOOKUP('holiday summary'!B117,'July 02'!$B$7:$Q$135,16,FALSE)</f>
        <v>#N/A</v>
      </c>
      <c r="O117" s="44" t="e">
        <f>VLOOKUP('holiday summary'!B117,'July 02'!$B$7:$R$135,17,FALSE)</f>
        <v>#N/A</v>
      </c>
      <c r="P117" s="41" t="e">
        <f>VLOOKUP('holiday summary'!B117,'July 03'!$B$7:$Q$135,13,FALSE)</f>
        <v>#N/A</v>
      </c>
      <c r="Q117" s="43" t="e">
        <f>VLOOKUP('holiday summary'!B117,'July 03'!$B$7:$Q$135,14,FALSE)</f>
        <v>#N/A</v>
      </c>
      <c r="R117" s="42" t="e">
        <f>VLOOKUP('holiday summary'!B117,'July 03'!$B$7:$Q$135,15,FALSE)</f>
        <v>#N/A</v>
      </c>
      <c r="S117" s="44" t="e">
        <f>VLOOKUP('holiday summary'!B117,'July 03'!$B$7:$Q$135,16,FALSE)</f>
        <v>#N/A</v>
      </c>
      <c r="T117" s="44" t="e">
        <f>VLOOKUP('holiday summary'!B117,'July 03'!$B$7:$R$135,17,FALSE)</f>
        <v>#N/A</v>
      </c>
      <c r="U117" s="41" t="e">
        <f>VLOOKUP('holiday summary'!B117,'July 04'!$B$7:$Q$135,13,FALSE)</f>
        <v>#N/A</v>
      </c>
      <c r="V117" s="43" t="e">
        <f>VLOOKUP('holiday summary'!B117,'July 04'!$B$7:$Q$135,14,FALSE)</f>
        <v>#N/A</v>
      </c>
      <c r="W117" s="42" t="e">
        <f>VLOOKUP('holiday summary'!B117,'July 04'!$B$7:$Q$135,15,FALSE)</f>
        <v>#N/A</v>
      </c>
      <c r="X117" s="44" t="e">
        <f>VLOOKUP('holiday summary'!B117,'July 04'!$B$7:$Q$135,16,FALSE)</f>
        <v>#N/A</v>
      </c>
      <c r="Y117" s="44" t="e">
        <f>VLOOKUP('holiday summary'!B117,'July 04'!$B$7:$R$135,17,FALSE)</f>
        <v>#N/A</v>
      </c>
      <c r="Z117" s="41" t="e">
        <f>VLOOKUP('holiday summary'!B117,'July 05'!$B$7:$Q$135,13,FALSE)</f>
        <v>#N/A</v>
      </c>
      <c r="AA117" s="43" t="e">
        <f>VLOOKUP('holiday summary'!B117,'July 05'!$B$7:$Q$135,14,FALSE)</f>
        <v>#N/A</v>
      </c>
      <c r="AB117" s="42" t="e">
        <f>VLOOKUP('holiday summary'!B117,'July 05'!$B$7:$Q$135,15,FALSE)</f>
        <v>#N/A</v>
      </c>
      <c r="AC117" s="44" t="e">
        <f>VLOOKUP('holiday summary'!B117,'July 05'!$B$7:$Q$135,16,FALSE)</f>
        <v>#N/A</v>
      </c>
      <c r="AD117" s="44" t="e">
        <f>VLOOKUP('holiday summary'!B117,'July 05'!$B$7:$R$135,17,FALSE)</f>
        <v>#N/A</v>
      </c>
      <c r="AE117" s="41" t="e">
        <f>VLOOKUP('holiday summary'!B117,'July 06'!$B$7:$Q$135,13,FALSE)</f>
        <v>#N/A</v>
      </c>
      <c r="AF117" s="43" t="e">
        <f>VLOOKUP('holiday summary'!B117,'July 06'!$B$7:$Q$135,14,FALSE)</f>
        <v>#N/A</v>
      </c>
      <c r="AG117" s="42" t="e">
        <f>VLOOKUP('holiday summary'!B117,'July 06'!$B$7:$Q$135,15,FALSE)</f>
        <v>#N/A</v>
      </c>
      <c r="AH117" s="44" t="e">
        <f>VLOOKUP('holiday summary'!B117,'July 06'!$B$7:$Q$135,16,FALSE)</f>
        <v>#N/A</v>
      </c>
      <c r="AI117" s="44" t="e">
        <f>VLOOKUP('holiday summary'!B117,'July 06'!$B$7:$R$135,17,FALSE)</f>
        <v>#N/A</v>
      </c>
      <c r="AJ117" s="41" t="e">
        <f>VLOOKUP('holiday summary'!B117,'July 07'!$B$7:$Q$138,13,FALSE)</f>
        <v>#N/A</v>
      </c>
      <c r="AK117" s="43" t="e">
        <f>VLOOKUP('holiday summary'!B117,'July 07'!$B$7:$Q$138,14,FALSE)</f>
        <v>#N/A</v>
      </c>
      <c r="AL117" s="42" t="e">
        <f>VLOOKUP('holiday summary'!B117,'July 07'!$B$7:$Q$138,15,FALSE)</f>
        <v>#N/A</v>
      </c>
      <c r="AM117" s="44" t="e">
        <f>VLOOKUP('holiday summary'!B117,'July 07'!$B$7:$Q$138,16,FALSE)</f>
        <v>#N/A</v>
      </c>
      <c r="AN117" s="44" t="e">
        <f>VLOOKUP('holiday summary'!B117,'July 07'!$B$7:$R$138,17,FALSE)</f>
        <v>#N/A</v>
      </c>
      <c r="AO117" s="63" t="e">
        <f t="shared" si="49"/>
        <v>#N/A</v>
      </c>
      <c r="AP117" s="63" t="e">
        <f t="shared" si="50"/>
        <v>#N/A</v>
      </c>
      <c r="AQ117" s="63" t="e">
        <f t="shared" si="51"/>
        <v>#N/A</v>
      </c>
      <c r="AR117" s="63" t="e">
        <f t="shared" si="52"/>
        <v>#N/A</v>
      </c>
      <c r="AS117" s="63" t="e">
        <f t="shared" si="53"/>
        <v>#N/A</v>
      </c>
    </row>
    <row r="118" spans="1:45" x14ac:dyDescent="0.25">
      <c r="A118" s="1">
        <v>111</v>
      </c>
      <c r="B118" s="93"/>
      <c r="C118" s="94"/>
      <c r="D118" s="93"/>
      <c r="E118" s="95"/>
      <c r="F118" s="41" t="e">
        <f>VLOOKUP('holiday summary'!B118,'July 01'!$B$7:$Q$134,13,FALSE)</f>
        <v>#N/A</v>
      </c>
      <c r="G118" s="43" t="e">
        <f>VLOOKUP('holiday summary'!B118,'July 01'!$B$7:$Q$134,14,FALSE)</f>
        <v>#N/A</v>
      </c>
      <c r="H118" s="42" t="e">
        <f>VLOOKUP('holiday summary'!B118,'July 01'!$B$7:$Q$134,15,FALSE)</f>
        <v>#N/A</v>
      </c>
      <c r="I118" s="44" t="e">
        <f>VLOOKUP('holiday summary'!B118,'July 01'!$B$7:$Q$134,16,FALSE)</f>
        <v>#N/A</v>
      </c>
      <c r="J118" s="44" t="e">
        <f>VLOOKUP('holiday summary'!B118,'July 01'!$B$7:$R$134,17,FALSE)</f>
        <v>#N/A</v>
      </c>
      <c r="K118" s="41" t="e">
        <f>VLOOKUP('holiday summary'!B118,'July 02'!$B$7:$Q$135,13,FALSE)</f>
        <v>#N/A</v>
      </c>
      <c r="L118" s="43" t="e">
        <f>VLOOKUP('holiday summary'!B118,'July 02'!$B$7:$Q$135,14,FALSE)</f>
        <v>#N/A</v>
      </c>
      <c r="M118" s="42" t="e">
        <f>VLOOKUP('holiday summary'!B118,'July 02'!$B$7:$Q$135,15,FALSE)</f>
        <v>#N/A</v>
      </c>
      <c r="N118" s="44" t="e">
        <f>VLOOKUP('holiday summary'!B118,'July 02'!$B$7:$Q$135,16,FALSE)</f>
        <v>#N/A</v>
      </c>
      <c r="O118" s="44" t="e">
        <f>VLOOKUP('holiday summary'!B118,'July 02'!$B$7:$R$135,17,FALSE)</f>
        <v>#N/A</v>
      </c>
      <c r="P118" s="41" t="e">
        <f>VLOOKUP('holiday summary'!B118,'July 03'!$B$7:$Q$135,13,FALSE)</f>
        <v>#N/A</v>
      </c>
      <c r="Q118" s="43" t="e">
        <f>VLOOKUP('holiday summary'!B118,'July 03'!$B$7:$Q$135,14,FALSE)</f>
        <v>#N/A</v>
      </c>
      <c r="R118" s="42" t="e">
        <f>VLOOKUP('holiday summary'!B118,'July 03'!$B$7:$Q$135,15,FALSE)</f>
        <v>#N/A</v>
      </c>
      <c r="S118" s="44" t="e">
        <f>VLOOKUP('holiday summary'!B118,'July 03'!$B$7:$Q$135,16,FALSE)</f>
        <v>#N/A</v>
      </c>
      <c r="T118" s="44" t="e">
        <f>VLOOKUP('holiday summary'!B118,'July 03'!$B$7:$R$135,17,FALSE)</f>
        <v>#N/A</v>
      </c>
      <c r="U118" s="41" t="e">
        <f>VLOOKUP('holiday summary'!B118,'July 04'!$B$7:$Q$135,13,FALSE)</f>
        <v>#N/A</v>
      </c>
      <c r="V118" s="43" t="e">
        <f>VLOOKUP('holiday summary'!B118,'July 04'!$B$7:$Q$135,14,FALSE)</f>
        <v>#N/A</v>
      </c>
      <c r="W118" s="42" t="e">
        <f>VLOOKUP('holiday summary'!B118,'July 04'!$B$7:$Q$135,15,FALSE)</f>
        <v>#N/A</v>
      </c>
      <c r="X118" s="44" t="e">
        <f>VLOOKUP('holiday summary'!B118,'July 04'!$B$7:$Q$135,16,FALSE)</f>
        <v>#N/A</v>
      </c>
      <c r="Y118" s="44" t="e">
        <f>VLOOKUP('holiday summary'!B118,'July 04'!$B$7:$R$135,17,FALSE)</f>
        <v>#N/A</v>
      </c>
      <c r="Z118" s="41" t="e">
        <f>VLOOKUP('holiday summary'!B118,'July 05'!$B$7:$Q$135,13,FALSE)</f>
        <v>#N/A</v>
      </c>
      <c r="AA118" s="43" t="e">
        <f>VLOOKUP('holiday summary'!B118,'July 05'!$B$7:$Q$135,14,FALSE)</f>
        <v>#N/A</v>
      </c>
      <c r="AB118" s="42" t="e">
        <f>VLOOKUP('holiday summary'!B118,'July 05'!$B$7:$Q$135,15,FALSE)</f>
        <v>#N/A</v>
      </c>
      <c r="AC118" s="44" t="e">
        <f>VLOOKUP('holiday summary'!B118,'July 05'!$B$7:$Q$135,16,FALSE)</f>
        <v>#N/A</v>
      </c>
      <c r="AD118" s="44" t="e">
        <f>VLOOKUP('holiday summary'!B118,'July 05'!$B$7:$R$135,17,FALSE)</f>
        <v>#N/A</v>
      </c>
      <c r="AE118" s="41" t="e">
        <f>VLOOKUP('holiday summary'!B118,'July 06'!$B$7:$Q$135,13,FALSE)</f>
        <v>#N/A</v>
      </c>
      <c r="AF118" s="43" t="e">
        <f>VLOOKUP('holiday summary'!B118,'July 06'!$B$7:$Q$135,14,FALSE)</f>
        <v>#N/A</v>
      </c>
      <c r="AG118" s="42" t="e">
        <f>VLOOKUP('holiday summary'!B118,'July 06'!$B$7:$Q$135,15,FALSE)</f>
        <v>#N/A</v>
      </c>
      <c r="AH118" s="44" t="e">
        <f>VLOOKUP('holiday summary'!B118,'July 06'!$B$7:$Q$135,16,FALSE)</f>
        <v>#N/A</v>
      </c>
      <c r="AI118" s="44" t="e">
        <f>VLOOKUP('holiday summary'!B118,'July 06'!$B$7:$R$135,17,FALSE)</f>
        <v>#N/A</v>
      </c>
      <c r="AJ118" s="41" t="e">
        <f>VLOOKUP('holiday summary'!B118,'July 07'!$B$7:$Q$138,13,FALSE)</f>
        <v>#N/A</v>
      </c>
      <c r="AK118" s="43" t="e">
        <f>VLOOKUP('holiday summary'!B118,'July 07'!$B$7:$Q$138,14,FALSE)</f>
        <v>#N/A</v>
      </c>
      <c r="AL118" s="42" t="e">
        <f>VLOOKUP('holiday summary'!B118,'July 07'!$B$7:$Q$138,15,FALSE)</f>
        <v>#N/A</v>
      </c>
      <c r="AM118" s="44" t="e">
        <f>VLOOKUP('holiday summary'!B118,'July 07'!$B$7:$Q$138,16,FALSE)</f>
        <v>#N/A</v>
      </c>
      <c r="AN118" s="44" t="e">
        <f>VLOOKUP('holiday summary'!B118,'July 07'!$B$7:$R$138,17,FALSE)</f>
        <v>#N/A</v>
      </c>
      <c r="AO118" s="63" t="e">
        <f t="shared" si="49"/>
        <v>#N/A</v>
      </c>
      <c r="AP118" s="63" t="e">
        <f t="shared" si="50"/>
        <v>#N/A</v>
      </c>
      <c r="AQ118" s="63" t="e">
        <f t="shared" si="51"/>
        <v>#N/A</v>
      </c>
      <c r="AR118" s="63" t="e">
        <f t="shared" si="52"/>
        <v>#N/A</v>
      </c>
      <c r="AS118" s="63" t="e">
        <f t="shared" si="53"/>
        <v>#N/A</v>
      </c>
    </row>
  </sheetData>
  <autoFilter ref="A6:E118"/>
  <conditionalFormatting sqref="B43">
    <cfRule type="duplicateValues" dxfId="27" priority="4"/>
  </conditionalFormatting>
  <conditionalFormatting sqref="B44">
    <cfRule type="duplicateValues" dxfId="26" priority="3"/>
  </conditionalFormatting>
  <conditionalFormatting sqref="B71:B72">
    <cfRule type="duplicateValues" dxfId="25" priority="2"/>
  </conditionalFormatting>
  <conditionalFormatting sqref="B115">
    <cfRule type="duplicateValues" dxfId="2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5:P118"/>
  <sheetViews>
    <sheetView workbookViewId="0">
      <pane xSplit="5" ySplit="6" topLeftCell="F7" activePane="bottomRight" state="frozen"/>
      <selection activeCell="H26" sqref="H26"/>
      <selection pane="topRight" activeCell="H26" sqref="H26"/>
      <selection pane="bottomLeft" activeCell="H26" sqref="H26"/>
      <selection pane="bottomRight" activeCell="M17" sqref="M17"/>
    </sheetView>
  </sheetViews>
  <sheetFormatPr defaultRowHeight="15" x14ac:dyDescent="0.25"/>
  <cols>
    <col min="1" max="1" width="4.7109375" style="2" customWidth="1"/>
    <col min="2" max="2" width="6" style="2" customWidth="1"/>
    <col min="3" max="3" width="26.42578125" style="8" customWidth="1"/>
    <col min="4" max="4" width="8.85546875" style="2" customWidth="1"/>
    <col min="5" max="5" width="11.5703125" style="9" customWidth="1"/>
    <col min="6" max="6" width="8.42578125" style="2" bestFit="1" customWidth="1"/>
    <col min="7" max="8" width="7.85546875" style="2" customWidth="1"/>
    <col min="9" max="9" width="8.42578125" style="2" bestFit="1" customWidth="1"/>
    <col min="10" max="12" width="7.85546875" style="2" customWidth="1"/>
    <col min="13" max="16384" width="9.140625" style="2"/>
  </cols>
  <sheetData>
    <row r="5" spans="1:16" s="21" customFormat="1" x14ac:dyDescent="0.25">
      <c r="C5" s="22"/>
      <c r="F5" s="23">
        <v>43647</v>
      </c>
      <c r="G5" s="23">
        <v>43648</v>
      </c>
      <c r="H5" s="23">
        <v>43649</v>
      </c>
      <c r="I5" s="23">
        <v>43650</v>
      </c>
      <c r="J5" s="23">
        <v>43651</v>
      </c>
      <c r="K5" s="23">
        <v>43652</v>
      </c>
      <c r="L5" s="23">
        <v>43653</v>
      </c>
    </row>
    <row r="6" spans="1:16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1" t="s">
        <v>120</v>
      </c>
      <c r="G6" s="1" t="s">
        <v>120</v>
      </c>
      <c r="H6" s="1" t="s">
        <v>120</v>
      </c>
      <c r="I6" s="1" t="s">
        <v>120</v>
      </c>
      <c r="J6" s="1" t="s">
        <v>120</v>
      </c>
      <c r="K6" s="1" t="s">
        <v>120</v>
      </c>
      <c r="L6" s="1" t="s">
        <v>120</v>
      </c>
    </row>
    <row r="7" spans="1:16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4">
        <f>VLOOKUP('Summary daily'!B7,'July 01'!$B$7:$M$134,12,FALSE)</f>
        <v>0.33333333333333331</v>
      </c>
      <c r="G7" s="4">
        <f>VLOOKUP('Summary daily'!B7,'July 02'!$B$7:$M$135,12,FALSE)</f>
        <v>0.16666666666666666</v>
      </c>
      <c r="H7" s="4">
        <f>VLOOKUP('Summary daily'!B7,'July 03'!$B$7:$M$135,12,FALSE)</f>
        <v>0.20833333333333331</v>
      </c>
      <c r="I7" s="4">
        <f>VLOOKUP('Summary daily'!B7,'July 04'!$B$7:$M$135,12,FALSE)</f>
        <v>0.33333333333333331</v>
      </c>
      <c r="J7" s="4">
        <f>VLOOKUP('Summary daily'!B7,'July 05'!$B$7:$M$135,12,FALSE)</f>
        <v>0.45833333333333331</v>
      </c>
      <c r="K7" s="4">
        <f>VLOOKUP('Summary daily'!B7,'July 06'!$B$7:$M$135,12,FALSE)</f>
        <v>0.41666666666666663</v>
      </c>
      <c r="L7" s="4">
        <f>VLOOKUP('Summary daily'!B7,'July 07'!$B$7:$M$138,12,FALSE)</f>
        <v>0.33333333333333331</v>
      </c>
      <c r="M7" s="24"/>
      <c r="N7" s="24"/>
      <c r="O7" s="24"/>
      <c r="P7" s="24"/>
    </row>
    <row r="8" spans="1:16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4">
        <f>VLOOKUP('Summary daily'!B8,'July 01'!$B$7:$M$134,12,FALSE)</f>
        <v>0.33333333333333331</v>
      </c>
      <c r="G8" s="4">
        <f>VLOOKUP('Summary daily'!B8,'July 02'!$B$7:$M$135,12,FALSE)</f>
        <v>0.33333333333333331</v>
      </c>
      <c r="H8" s="4">
        <f>VLOOKUP('Summary daily'!B8,'July 03'!$B$7:$M$135,12,FALSE)</f>
        <v>0.41666666666666663</v>
      </c>
      <c r="I8" s="4">
        <f>VLOOKUP('Summary daily'!B8,'July 04'!$B$7:$M$135,12,FALSE)</f>
        <v>0.33333333333333331</v>
      </c>
      <c r="J8" s="4">
        <f>VLOOKUP('Summary daily'!B8,'July 05'!$B$7:$M$135,12,FALSE)</f>
        <v>0</v>
      </c>
      <c r="K8" s="4">
        <f>VLOOKUP('Summary daily'!B8,'July 06'!$B$7:$M$135,12,FALSE)</f>
        <v>0</v>
      </c>
      <c r="L8" s="4">
        <f>VLOOKUP('Summary daily'!B8,'July 07'!$B$7:$M$138,12,FALSE)</f>
        <v>0</v>
      </c>
    </row>
    <row r="9" spans="1:16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4">
        <f>VLOOKUP('Summary daily'!B9,'July 01'!$B$7:$M$134,12,FALSE)</f>
        <v>0.375</v>
      </c>
      <c r="G9" s="4">
        <f>VLOOKUP('Summary daily'!B9,'July 02'!$B$7:$M$135,12,FALSE)</f>
        <v>0.33333333333333331</v>
      </c>
      <c r="H9" s="4">
        <f>VLOOKUP('Summary daily'!B9,'July 03'!$B$7:$M$135,12,FALSE)</f>
        <v>0</v>
      </c>
      <c r="I9" s="4">
        <f>VLOOKUP('Summary daily'!B9,'July 04'!$B$7:$M$135,12,FALSE)</f>
        <v>0.33333333333333331</v>
      </c>
      <c r="J9" s="4">
        <f>VLOOKUP('Summary daily'!B9,'July 05'!$B$7:$M$135,12,FALSE)</f>
        <v>0.41666666666666663</v>
      </c>
      <c r="K9" s="4">
        <f>VLOOKUP('Summary daily'!B9,'July 06'!$B$7:$M$135,12,FALSE)</f>
        <v>0.33333333333333331</v>
      </c>
      <c r="L9" s="4">
        <f>VLOOKUP('Summary daily'!B9,'July 07'!$B$7:$M$138,12,FALSE)</f>
        <v>0.41666666666666663</v>
      </c>
    </row>
    <row r="10" spans="1:16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4">
        <f>VLOOKUP('Summary daily'!B10,'July 01'!$B$7:$M$134,12,FALSE)</f>
        <v>0.33333333333333331</v>
      </c>
      <c r="G10" s="4">
        <f>VLOOKUP('Summary daily'!B10,'July 02'!$B$7:$M$135,12,FALSE)</f>
        <v>0.33333333333333331</v>
      </c>
      <c r="H10" s="4">
        <f>VLOOKUP('Summary daily'!B10,'July 03'!$B$7:$M$135,12,FALSE)</f>
        <v>0.5</v>
      </c>
      <c r="I10" s="4">
        <f>VLOOKUP('Summary daily'!B10,'July 04'!$B$7:$M$135,12,FALSE)</f>
        <v>0.25</v>
      </c>
      <c r="J10" s="4">
        <f>VLOOKUP('Summary daily'!B10,'July 05'!$B$7:$M$135,12,FALSE)</f>
        <v>0.29166666666666663</v>
      </c>
      <c r="K10" s="4">
        <f>VLOOKUP('Summary daily'!B10,'July 06'!$B$7:$M$135,12,FALSE)</f>
        <v>0</v>
      </c>
      <c r="L10" s="4">
        <f>VLOOKUP('Summary daily'!B10,'July 07'!$B$7:$M$138,12,FALSE)</f>
        <v>0.33333333333333331</v>
      </c>
    </row>
    <row r="11" spans="1:16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4">
        <f>VLOOKUP('Summary daily'!B11,'July 01'!$B$7:$M$134,12,FALSE)</f>
        <v>0</v>
      </c>
      <c r="G11" s="4">
        <f>VLOOKUP('Summary daily'!B11,'July 02'!$B$7:$M$135,12,FALSE)</f>
        <v>0.25</v>
      </c>
      <c r="H11" s="4">
        <f>VLOOKUP('Summary daily'!B11,'July 03'!$B$7:$M$135,12,FALSE)</f>
        <v>0.29166666666666663</v>
      </c>
      <c r="I11" s="4">
        <f>VLOOKUP('Summary daily'!B11,'July 04'!$B$7:$M$135,12,FALSE)</f>
        <v>0.33333333333333331</v>
      </c>
      <c r="J11" s="4">
        <f>VLOOKUP('Summary daily'!B11,'July 05'!$B$7:$M$135,12,FALSE)</f>
        <v>0.25</v>
      </c>
      <c r="K11" s="4">
        <f>VLOOKUP('Summary daily'!B11,'July 06'!$B$7:$M$135,12,FALSE)</f>
        <v>0.25</v>
      </c>
      <c r="L11" s="4">
        <f>VLOOKUP('Summary daily'!B11,'July 07'!$B$7:$M$138,12,FALSE)</f>
        <v>0.375</v>
      </c>
    </row>
    <row r="12" spans="1:16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4">
        <f>VLOOKUP('Summary daily'!B12,'July 01'!$B$7:$M$134,12,FALSE)</f>
        <v>0.33333333333333331</v>
      </c>
      <c r="G12" s="4">
        <f>VLOOKUP('Summary daily'!B12,'July 02'!$B$7:$M$135,12,FALSE)</f>
        <v>0.33333333333333331</v>
      </c>
      <c r="H12" s="4">
        <f>VLOOKUP('Summary daily'!B12,'July 03'!$B$7:$M$135,12,FALSE)</f>
        <v>0.33333333333333331</v>
      </c>
      <c r="I12" s="4">
        <f>VLOOKUP('Summary daily'!B12,'July 04'!$B$7:$M$135,12,FALSE)</f>
        <v>0.20833333333333331</v>
      </c>
      <c r="J12" s="4">
        <f>VLOOKUP('Summary daily'!B12,'July 05'!$B$7:$M$135,12,FALSE)</f>
        <v>0</v>
      </c>
      <c r="K12" s="4">
        <f>VLOOKUP('Summary daily'!B12,'July 06'!$B$7:$M$135,12,FALSE)</f>
        <v>0.29166666666666663</v>
      </c>
      <c r="L12" s="4">
        <f>VLOOKUP('Summary daily'!B12,'July 07'!$B$7:$M$138,12,FALSE)</f>
        <v>0.25</v>
      </c>
    </row>
    <row r="13" spans="1:16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4">
        <f>VLOOKUP('Summary daily'!B13,'July 01'!$B$7:$M$134,12,FALSE)</f>
        <v>0</v>
      </c>
      <c r="G13" s="4">
        <f>VLOOKUP('Summary daily'!B13,'July 02'!$B$7:$M$135,12,FALSE)</f>
        <v>0</v>
      </c>
      <c r="H13" s="4">
        <f>VLOOKUP('Summary daily'!B13,'July 03'!$B$7:$M$135,12,FALSE)</f>
        <v>0</v>
      </c>
      <c r="I13" s="4">
        <f>VLOOKUP('Summary daily'!B13,'July 04'!$B$7:$M$135,12,FALSE)</f>
        <v>0.375</v>
      </c>
      <c r="J13" s="4">
        <f>VLOOKUP('Summary daily'!B13,'July 05'!$B$7:$M$135,12,FALSE)</f>
        <v>0.375</v>
      </c>
      <c r="K13" s="4">
        <f>VLOOKUP('Summary daily'!B13,'July 06'!$B$7:$M$135,12,FALSE)</f>
        <v>0</v>
      </c>
      <c r="L13" s="4">
        <f>VLOOKUP('Summary daily'!B13,'July 07'!$B$7:$M$138,12,FALSE)</f>
        <v>0.29166666666666663</v>
      </c>
    </row>
    <row r="14" spans="1:16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4">
        <f>VLOOKUP('Summary daily'!B14,'July 01'!$B$7:$M$134,12,FALSE)</f>
        <v>0.625</v>
      </c>
      <c r="G14" s="4">
        <f>VLOOKUP('Summary daily'!B14,'July 02'!$B$7:$M$135,12,FALSE)</f>
        <v>0</v>
      </c>
      <c r="H14" s="4">
        <f>VLOOKUP('Summary daily'!B14,'July 03'!$B$7:$M$135,12,FALSE)</f>
        <v>0.33333333333333331</v>
      </c>
      <c r="I14" s="4">
        <f>VLOOKUP('Summary daily'!B14,'July 04'!$B$7:$M$135,12,FALSE)</f>
        <v>0</v>
      </c>
      <c r="J14" s="4">
        <f>VLOOKUP('Summary daily'!B14,'July 05'!$B$7:$M$135,12,FALSE)</f>
        <v>0</v>
      </c>
      <c r="K14" s="4">
        <f>VLOOKUP('Summary daily'!B14,'July 06'!$B$7:$M$135,12,FALSE)</f>
        <v>0</v>
      </c>
      <c r="L14" s="4">
        <f>VLOOKUP('Summary daily'!B14,'July 07'!$B$7:$M$138,12,FALSE)</f>
        <v>0.33333333333333331</v>
      </c>
    </row>
    <row r="15" spans="1:16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4">
        <f>VLOOKUP('Summary daily'!B15,'July 01'!$B$7:$M$134,12,FALSE)</f>
        <v>0.75</v>
      </c>
      <c r="G15" s="4">
        <f>VLOOKUP('Summary daily'!B15,'July 02'!$B$7:$M$135,12,FALSE)</f>
        <v>0.41666666666666663</v>
      </c>
      <c r="H15" s="4">
        <f>VLOOKUP('Summary daily'!B15,'July 03'!$B$7:$M$135,12,FALSE)</f>
        <v>0</v>
      </c>
      <c r="I15" s="4">
        <f>VLOOKUP('Summary daily'!B15,'July 04'!$B$7:$M$135,12,FALSE)</f>
        <v>0</v>
      </c>
      <c r="J15" s="4">
        <f>VLOOKUP('Summary daily'!B15,'July 05'!$B$7:$M$135,12,FALSE)</f>
        <v>0.33333333333333331</v>
      </c>
      <c r="K15" s="4">
        <f>VLOOKUP('Summary daily'!B15,'July 06'!$B$7:$M$135,12,FALSE)</f>
        <v>0.33333333333333331</v>
      </c>
      <c r="L15" s="4">
        <f>VLOOKUP('Summary daily'!B15,'July 07'!$B$7:$M$138,12,FALSE)</f>
        <v>0.20833333333333331</v>
      </c>
    </row>
    <row r="16" spans="1:16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4">
        <f>VLOOKUP('Summary daily'!B16,'July 01'!$B$7:$M$134,12,FALSE)</f>
        <v>0.20833333333333331</v>
      </c>
      <c r="G16" s="4">
        <f>VLOOKUP('Summary daily'!B16,'July 02'!$B$7:$M$135,12,FALSE)</f>
        <v>0</v>
      </c>
      <c r="H16" s="4">
        <f>VLOOKUP('Summary daily'!B16,'July 03'!$B$7:$M$135,12,FALSE)</f>
        <v>0.33333333333333331</v>
      </c>
      <c r="I16" s="4">
        <f>VLOOKUP('Summary daily'!B16,'July 04'!$B$7:$M$135,12,FALSE)</f>
        <v>0.25</v>
      </c>
      <c r="J16" s="4">
        <f>VLOOKUP('Summary daily'!B16,'July 05'!$B$7:$M$135,12,FALSE)</f>
        <v>0.29166666666666663</v>
      </c>
      <c r="K16" s="4">
        <f>VLOOKUP('Summary daily'!B16,'July 06'!$B$7:$M$135,12,FALSE)</f>
        <v>0</v>
      </c>
      <c r="L16" s="4">
        <f>VLOOKUP('Summary daily'!B16,'July 07'!$B$7:$M$138,12,FALSE)</f>
        <v>0.66666666666666663</v>
      </c>
    </row>
    <row r="17" spans="1:12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4">
        <f>VLOOKUP('Summary daily'!B17,'July 01'!$B$7:$M$134,12,FALSE)</f>
        <v>0.29166666666666663</v>
      </c>
      <c r="G17" s="4">
        <f>VLOOKUP('Summary daily'!B17,'July 02'!$B$7:$M$135,12,FALSE)</f>
        <v>0</v>
      </c>
      <c r="H17" s="4">
        <f>VLOOKUP('Summary daily'!B17,'July 03'!$B$7:$M$135,12,FALSE)</f>
        <v>0.29166666666666663</v>
      </c>
      <c r="I17" s="4">
        <f>VLOOKUP('Summary daily'!B17,'July 04'!$B$7:$M$135,12,FALSE)</f>
        <v>0</v>
      </c>
      <c r="J17" s="4">
        <f>VLOOKUP('Summary daily'!B17,'July 05'!$B$7:$M$135,12,FALSE)</f>
        <v>0.29166666666666663</v>
      </c>
      <c r="K17" s="4">
        <f>VLOOKUP('Summary daily'!B17,'July 06'!$B$7:$M$135,12,FALSE)</f>
        <v>0.33333333333333331</v>
      </c>
      <c r="L17" s="4">
        <f>VLOOKUP('Summary daily'!B17,'July 07'!$B$7:$M$138,12,FALSE)</f>
        <v>0.33333333333333331</v>
      </c>
    </row>
    <row r="18" spans="1:12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4">
        <f>VLOOKUP('Summary daily'!B18,'July 01'!$B$7:$M$134,12,FALSE)</f>
        <v>0</v>
      </c>
      <c r="G18" s="4">
        <f>VLOOKUP('Summary daily'!B18,'July 02'!$B$7:$M$135,12,FALSE)</f>
        <v>0</v>
      </c>
      <c r="H18" s="4">
        <f>VLOOKUP('Summary daily'!B18,'July 03'!$B$7:$M$135,12,FALSE)</f>
        <v>0</v>
      </c>
      <c r="I18" s="4">
        <f>VLOOKUP('Summary daily'!B18,'July 04'!$B$7:$M$135,12,FALSE)</f>
        <v>0</v>
      </c>
      <c r="J18" s="4">
        <f>VLOOKUP('Summary daily'!B18,'July 05'!$B$7:$M$135,12,FALSE)</f>
        <v>0</v>
      </c>
      <c r="K18" s="4">
        <f>VLOOKUP('Summary daily'!B18,'July 06'!$B$7:$M$135,12,FALSE)</f>
        <v>0</v>
      </c>
      <c r="L18" s="4">
        <f>VLOOKUP('Summary daily'!B18,'July 07'!$B$7:$M$138,12,FALSE)</f>
        <v>0</v>
      </c>
    </row>
    <row r="19" spans="1:12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4">
        <f>VLOOKUP('Summary daily'!B19,'July 01'!$B$7:$M$134,12,FALSE)</f>
        <v>0.41666666666666663</v>
      </c>
      <c r="G19" s="4">
        <f>VLOOKUP('Summary daily'!B19,'July 02'!$B$7:$M$135,12,FALSE)</f>
        <v>0.41666666666666663</v>
      </c>
      <c r="H19" s="4">
        <f>VLOOKUP('Summary daily'!B19,'July 03'!$B$7:$M$135,12,FALSE)</f>
        <v>0</v>
      </c>
      <c r="I19" s="4">
        <f>VLOOKUP('Summary daily'!B19,'July 04'!$B$7:$M$135,12,FALSE)</f>
        <v>0.41666666666666663</v>
      </c>
      <c r="J19" s="4">
        <f>VLOOKUP('Summary daily'!B19,'July 05'!$B$7:$M$135,12,FALSE)</f>
        <v>0.54166666666666663</v>
      </c>
      <c r="K19" s="4">
        <f>VLOOKUP('Summary daily'!B19,'July 06'!$B$7:$M$135,12,FALSE)</f>
        <v>0.41666666666666663</v>
      </c>
      <c r="L19" s="4">
        <f>VLOOKUP('Summary daily'!B19,'July 07'!$B$7:$M$138,12,FALSE)</f>
        <v>0.375</v>
      </c>
    </row>
    <row r="20" spans="1:12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4">
        <f>VLOOKUP('Summary daily'!B20,'July 01'!$B$7:$M$134,12,FALSE)</f>
        <v>0</v>
      </c>
      <c r="G20" s="4">
        <f>VLOOKUP('Summary daily'!B20,'July 02'!$B$7:$M$135,12,FALSE)</f>
        <v>0.375</v>
      </c>
      <c r="H20" s="4">
        <f>VLOOKUP('Summary daily'!B20,'July 03'!$B$7:$M$135,12,FALSE)</f>
        <v>0</v>
      </c>
      <c r="I20" s="4">
        <f>VLOOKUP('Summary daily'!B20,'July 04'!$B$7:$M$135,12,FALSE)</f>
        <v>0.33333333333333331</v>
      </c>
      <c r="J20" s="4">
        <f>VLOOKUP('Summary daily'!B20,'July 05'!$B$7:$M$135,12,FALSE)</f>
        <v>0.33333333333333331</v>
      </c>
      <c r="K20" s="4">
        <f>VLOOKUP('Summary daily'!B20,'July 06'!$B$7:$M$135,12,FALSE)</f>
        <v>0</v>
      </c>
      <c r="L20" s="4">
        <f>VLOOKUP('Summary daily'!B20,'July 07'!$B$7:$M$138,12,FALSE)</f>
        <v>0</v>
      </c>
    </row>
    <row r="21" spans="1:12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4">
        <f>VLOOKUP('Summary daily'!B21,'July 01'!$B$7:$M$134,12,FALSE)</f>
        <v>0.625</v>
      </c>
      <c r="G21" s="4">
        <f>VLOOKUP('Summary daily'!B21,'July 02'!$B$7:$M$135,12,FALSE)</f>
        <v>0.58333333333333326</v>
      </c>
      <c r="H21" s="4">
        <f>VLOOKUP('Summary daily'!B21,'July 03'!$B$7:$M$135,12,FALSE)</f>
        <v>0.41666666666666663</v>
      </c>
      <c r="I21" s="4">
        <f>VLOOKUP('Summary daily'!B21,'July 04'!$B$7:$M$135,12,FALSE)</f>
        <v>0</v>
      </c>
      <c r="J21" s="4">
        <f>VLOOKUP('Summary daily'!B21,'July 05'!$B$7:$M$135,12,FALSE)</f>
        <v>0.25</v>
      </c>
      <c r="K21" s="4">
        <f>VLOOKUP('Summary daily'!B21,'July 06'!$B$7:$M$135,12,FALSE)</f>
        <v>0.25</v>
      </c>
      <c r="L21" s="4">
        <f>VLOOKUP('Summary daily'!B21,'July 07'!$B$7:$M$138,12,FALSE)</f>
        <v>0</v>
      </c>
    </row>
    <row r="22" spans="1:12" x14ac:dyDescent="0.25">
      <c r="A22" s="1">
        <v>16</v>
      </c>
      <c r="B22" s="1">
        <v>150</v>
      </c>
      <c r="C22" s="15" t="s">
        <v>22</v>
      </c>
      <c r="D22" s="12" t="s">
        <v>107</v>
      </c>
      <c r="E22" s="10" t="s">
        <v>115</v>
      </c>
      <c r="F22" s="4">
        <f>VLOOKUP('Summary daily'!B22,'July 01'!$B$7:$M$134,12,FALSE)</f>
        <v>0.375</v>
      </c>
      <c r="G22" s="4">
        <f>VLOOKUP('Summary daily'!B22,'July 02'!$B$7:$M$135,12,FALSE)</f>
        <v>0.375</v>
      </c>
      <c r="H22" s="4">
        <f>VLOOKUP('Summary daily'!B22,'July 03'!$B$7:$M$135,12,FALSE)</f>
        <v>0.375</v>
      </c>
      <c r="I22" s="4">
        <f>VLOOKUP('Summary daily'!B22,'July 04'!$B$7:$M$135,12,FALSE)</f>
        <v>0</v>
      </c>
      <c r="J22" s="4">
        <f>VLOOKUP('Summary daily'!B22,'July 05'!$B$7:$M$135,12,FALSE)</f>
        <v>0</v>
      </c>
      <c r="K22" s="4">
        <f>VLOOKUP('Summary daily'!B22,'July 06'!$B$7:$M$135,12,FALSE)</f>
        <v>0.33333333333333331</v>
      </c>
      <c r="L22" s="4">
        <f>VLOOKUP('Summary daily'!B22,'July 07'!$B$7:$M$138,12,FALSE)</f>
        <v>0.29166666666666663</v>
      </c>
    </row>
    <row r="23" spans="1:12" x14ac:dyDescent="0.25">
      <c r="A23" s="1">
        <v>17</v>
      </c>
      <c r="B23" s="1">
        <v>174</v>
      </c>
      <c r="C23" s="15" t="s">
        <v>23</v>
      </c>
      <c r="D23" s="12" t="s">
        <v>107</v>
      </c>
      <c r="E23" s="10" t="s">
        <v>115</v>
      </c>
      <c r="F23" s="4">
        <f>VLOOKUP('Summary daily'!B23,'July 01'!$B$7:$M$134,12,FALSE)</f>
        <v>0.29166666666666663</v>
      </c>
      <c r="G23" s="4">
        <f>VLOOKUP('Summary daily'!B23,'July 02'!$B$7:$M$135,12,FALSE)</f>
        <v>0.33333333333333331</v>
      </c>
      <c r="H23" s="4">
        <f>VLOOKUP('Summary daily'!B23,'July 03'!$B$7:$M$135,12,FALSE)</f>
        <v>0.33333333333333331</v>
      </c>
      <c r="I23" s="4">
        <f>VLOOKUP('Summary daily'!B23,'July 04'!$B$7:$M$135,12,FALSE)</f>
        <v>0.33333333333333331</v>
      </c>
      <c r="J23" s="4">
        <f>VLOOKUP('Summary daily'!B23,'July 05'!$B$7:$M$135,12,FALSE)</f>
        <v>0.29166666666666663</v>
      </c>
      <c r="K23" s="4">
        <f>VLOOKUP('Summary daily'!B23,'July 06'!$B$7:$M$135,12,FALSE)</f>
        <v>0.375</v>
      </c>
      <c r="L23" s="4">
        <f>VLOOKUP('Summary daily'!B23,'July 07'!$B$7:$M$138,12,FALSE)</f>
        <v>0</v>
      </c>
    </row>
    <row r="24" spans="1:12" x14ac:dyDescent="0.25">
      <c r="A24" s="1">
        <v>18</v>
      </c>
      <c r="B24" s="1">
        <v>192</v>
      </c>
      <c r="C24" s="15" t="s">
        <v>24</v>
      </c>
      <c r="D24" s="12" t="s">
        <v>107</v>
      </c>
      <c r="E24" s="10" t="s">
        <v>115</v>
      </c>
      <c r="F24" s="4">
        <f>VLOOKUP('Summary daily'!B24,'July 01'!$B$7:$M$134,12,FALSE)</f>
        <v>0.33333333333333331</v>
      </c>
      <c r="G24" s="4">
        <f>VLOOKUP('Summary daily'!B24,'July 02'!$B$7:$M$135,12,FALSE)</f>
        <v>0.33333333333333331</v>
      </c>
      <c r="H24" s="4">
        <f>VLOOKUP('Summary daily'!B24,'July 03'!$B$7:$M$135,12,FALSE)</f>
        <v>0.33333333333333331</v>
      </c>
      <c r="I24" s="4">
        <f>VLOOKUP('Summary daily'!B24,'July 04'!$B$7:$M$135,12,FALSE)</f>
        <v>0</v>
      </c>
      <c r="J24" s="4">
        <f>VLOOKUP('Summary daily'!B24,'July 05'!$B$7:$M$135,12,FALSE)</f>
        <v>0.29166666666666663</v>
      </c>
      <c r="K24" s="4">
        <f>VLOOKUP('Summary daily'!B24,'July 06'!$B$7:$M$135,12,FALSE)</f>
        <v>0.33333333333333331</v>
      </c>
      <c r="L24" s="4">
        <f>VLOOKUP('Summary daily'!B24,'July 07'!$B$7:$M$138,12,FALSE)</f>
        <v>0.45833333333333331</v>
      </c>
    </row>
    <row r="25" spans="1:12" x14ac:dyDescent="0.25">
      <c r="A25" s="1">
        <v>19</v>
      </c>
      <c r="B25" s="1">
        <v>218</v>
      </c>
      <c r="C25" s="15" t="s">
        <v>25</v>
      </c>
      <c r="D25" s="12" t="s">
        <v>107</v>
      </c>
      <c r="E25" s="10" t="s">
        <v>115</v>
      </c>
      <c r="F25" s="4">
        <f>VLOOKUP('Summary daily'!B25,'July 01'!$B$7:$M$134,12,FALSE)</f>
        <v>0</v>
      </c>
      <c r="G25" s="4">
        <f>VLOOKUP('Summary daily'!B25,'July 02'!$B$7:$M$135,12,FALSE)</f>
        <v>0</v>
      </c>
      <c r="H25" s="4">
        <f>VLOOKUP('Summary daily'!B25,'July 03'!$B$7:$M$135,12,FALSE)</f>
        <v>0.29166666666666663</v>
      </c>
      <c r="I25" s="4">
        <f>VLOOKUP('Summary daily'!B25,'July 04'!$B$7:$M$135,12,FALSE)</f>
        <v>0.25</v>
      </c>
      <c r="J25" s="4">
        <f>VLOOKUP('Summary daily'!B25,'July 05'!$B$7:$M$135,12,FALSE)</f>
        <v>0</v>
      </c>
      <c r="K25" s="4">
        <f>VLOOKUP('Summary daily'!B25,'July 06'!$B$7:$M$135,12,FALSE)</f>
        <v>0.45833333333333331</v>
      </c>
      <c r="L25" s="4">
        <f>VLOOKUP('Summary daily'!B25,'July 07'!$B$7:$M$138,12,FALSE)</f>
        <v>0.29166666666666663</v>
      </c>
    </row>
    <row r="26" spans="1:12" x14ac:dyDescent="0.25">
      <c r="A26" s="1">
        <v>20</v>
      </c>
      <c r="B26" s="1">
        <v>194</v>
      </c>
      <c r="C26" s="17" t="s">
        <v>26</v>
      </c>
      <c r="D26" s="12" t="s">
        <v>107</v>
      </c>
      <c r="E26" s="10" t="s">
        <v>115</v>
      </c>
      <c r="F26" s="4">
        <f>VLOOKUP('Summary daily'!B26,'July 01'!$B$7:$M$134,12,FALSE)</f>
        <v>0.375</v>
      </c>
      <c r="G26" s="4">
        <f>VLOOKUP('Summary daily'!B26,'July 02'!$B$7:$M$135,12,FALSE)</f>
        <v>0.375</v>
      </c>
      <c r="H26" s="4">
        <f>VLOOKUP('Summary daily'!B26,'July 03'!$B$7:$M$135,12,FALSE)</f>
        <v>0</v>
      </c>
      <c r="I26" s="4">
        <f>VLOOKUP('Summary daily'!B26,'July 04'!$B$7:$M$135,12,FALSE)</f>
        <v>0</v>
      </c>
      <c r="J26" s="4">
        <f>VLOOKUP('Summary daily'!B26,'July 05'!$B$7:$M$135,12,FALSE)</f>
        <v>0</v>
      </c>
      <c r="K26" s="4">
        <f>VLOOKUP('Summary daily'!B26,'July 06'!$B$7:$M$135,12,FALSE)</f>
        <v>0.33333333333333331</v>
      </c>
      <c r="L26" s="4">
        <f>VLOOKUP('Summary daily'!B26,'July 07'!$B$7:$M$138,12,FALSE)</f>
        <v>0.33333333333333331</v>
      </c>
    </row>
    <row r="27" spans="1:12" x14ac:dyDescent="0.25">
      <c r="A27" s="1">
        <v>21</v>
      </c>
      <c r="B27" s="6">
        <v>217</v>
      </c>
      <c r="C27" s="15" t="s">
        <v>27</v>
      </c>
      <c r="D27" s="12" t="s">
        <v>107</v>
      </c>
      <c r="E27" s="10" t="s">
        <v>30</v>
      </c>
      <c r="F27" s="4">
        <f>VLOOKUP('Summary daily'!B27,'July 01'!$B$7:$M$134,12,FALSE)</f>
        <v>0.29166666666666663</v>
      </c>
      <c r="G27" s="4">
        <f>VLOOKUP('Summary daily'!B27,'July 02'!$B$7:$M$135,12,FALSE)</f>
        <v>0.25</v>
      </c>
      <c r="H27" s="4">
        <f>VLOOKUP('Summary daily'!B27,'July 03'!$B$7:$M$135,12,FALSE)</f>
        <v>0.29166666666666663</v>
      </c>
      <c r="I27" s="4">
        <f>VLOOKUP('Summary daily'!B27,'July 04'!$B$7:$M$135,12,FALSE)</f>
        <v>8.3333333333333329E-2</v>
      </c>
      <c r="J27" s="4">
        <f>VLOOKUP('Summary daily'!B27,'July 05'!$B$7:$M$135,12,FALSE)</f>
        <v>0</v>
      </c>
      <c r="K27" s="4">
        <f>VLOOKUP('Summary daily'!B27,'July 06'!$B$7:$M$135,12,FALSE)</f>
        <v>0.29166666666666663</v>
      </c>
      <c r="L27" s="4">
        <f>VLOOKUP('Summary daily'!B27,'July 07'!$B$7:$M$138,12,FALSE)</f>
        <v>0.29166666666666663</v>
      </c>
    </row>
    <row r="28" spans="1:12" x14ac:dyDescent="0.25">
      <c r="A28" s="1">
        <v>22</v>
      </c>
      <c r="B28" s="6">
        <v>221</v>
      </c>
      <c r="C28" s="15" t="s">
        <v>28</v>
      </c>
      <c r="D28" s="12" t="s">
        <v>107</v>
      </c>
      <c r="E28" s="10" t="s">
        <v>30</v>
      </c>
      <c r="F28" s="4">
        <f>VLOOKUP('Summary daily'!B28,'July 01'!$B$7:$M$134,12,FALSE)</f>
        <v>0</v>
      </c>
      <c r="G28" s="4">
        <f>VLOOKUP('Summary daily'!B28,'July 02'!$B$7:$M$135,12,FALSE)</f>
        <v>0</v>
      </c>
      <c r="H28" s="4">
        <f>VLOOKUP('Summary daily'!B28,'July 03'!$B$7:$M$135,12,FALSE)</f>
        <v>0.29166666666666663</v>
      </c>
      <c r="I28" s="4">
        <f>VLOOKUP('Summary daily'!B28,'July 04'!$B$7:$M$135,12,FALSE)</f>
        <v>0.54166666666666663</v>
      </c>
      <c r="J28" s="4">
        <f>VLOOKUP('Summary daily'!B28,'July 05'!$B$7:$M$135,12,FALSE)</f>
        <v>0.20833333333333331</v>
      </c>
      <c r="K28" s="4">
        <f>VLOOKUP('Summary daily'!B28,'July 06'!$B$7:$M$135,12,FALSE)</f>
        <v>0.20833333333333331</v>
      </c>
      <c r="L28" s="4">
        <f>VLOOKUP('Summary daily'!B28,'July 07'!$B$7:$M$138,12,FALSE)</f>
        <v>0.375</v>
      </c>
    </row>
    <row r="29" spans="1:12" x14ac:dyDescent="0.25">
      <c r="A29" s="1">
        <v>23</v>
      </c>
      <c r="B29" s="1">
        <v>182</v>
      </c>
      <c r="C29" s="15" t="s">
        <v>29</v>
      </c>
      <c r="D29" s="12" t="s">
        <v>107</v>
      </c>
      <c r="E29" s="10" t="s">
        <v>30</v>
      </c>
      <c r="F29" s="4">
        <f>VLOOKUP('Summary daily'!B29,'July 01'!$B$7:$M$134,12,FALSE)</f>
        <v>0.25</v>
      </c>
      <c r="G29" s="4">
        <f>VLOOKUP('Summary daily'!B29,'July 02'!$B$7:$M$135,12,FALSE)</f>
        <v>0.16666666666666666</v>
      </c>
      <c r="H29" s="4">
        <f>VLOOKUP('Summary daily'!B29,'July 03'!$B$7:$M$135,12,FALSE)</f>
        <v>0.16666666666666666</v>
      </c>
      <c r="I29" s="4">
        <f>VLOOKUP('Summary daily'!B29,'July 04'!$B$7:$M$135,12,FALSE)</f>
        <v>0.25</v>
      </c>
      <c r="J29" s="4">
        <f>VLOOKUP('Summary daily'!B29,'July 05'!$B$7:$M$135,12,FALSE)</f>
        <v>0.25</v>
      </c>
      <c r="K29" s="4">
        <f>VLOOKUP('Summary daily'!B29,'July 06'!$B$7:$M$135,12,FALSE)</f>
        <v>0.20833333333333331</v>
      </c>
      <c r="L29" s="4">
        <f>VLOOKUP('Summary daily'!B29,'July 07'!$B$7:$M$138,12,FALSE)</f>
        <v>0</v>
      </c>
    </row>
    <row r="30" spans="1:12" x14ac:dyDescent="0.25">
      <c r="A30" s="1">
        <v>24</v>
      </c>
      <c r="B30" s="1">
        <v>1</v>
      </c>
      <c r="C30" s="14" t="s">
        <v>31</v>
      </c>
      <c r="D30" s="12" t="s">
        <v>107</v>
      </c>
      <c r="E30" s="10" t="s">
        <v>65</v>
      </c>
      <c r="F30" s="4">
        <f>VLOOKUP('Summary daily'!B30,'July 01'!$B$7:$M$134,12,FALSE)</f>
        <v>0</v>
      </c>
      <c r="G30" s="4">
        <f>VLOOKUP('Summary daily'!B30,'July 02'!$B$7:$M$135,12,FALSE)</f>
        <v>0</v>
      </c>
      <c r="H30" s="4">
        <f>VLOOKUP('Summary daily'!B30,'July 03'!$B$7:$M$135,12,FALSE)</f>
        <v>0</v>
      </c>
      <c r="I30" s="4">
        <f>VLOOKUP('Summary daily'!B30,'July 04'!$B$7:$M$135,12,FALSE)</f>
        <v>0</v>
      </c>
      <c r="J30" s="4">
        <f>VLOOKUP('Summary daily'!B30,'July 05'!$B$7:$M$135,12,FALSE)</f>
        <v>0</v>
      </c>
      <c r="K30" s="4">
        <f>VLOOKUP('Summary daily'!B30,'July 06'!$B$7:$M$135,12,FALSE)</f>
        <v>0</v>
      </c>
      <c r="L30" s="4">
        <f>VLOOKUP('Summary daily'!B30,'July 07'!$B$7:$M$138,12,FALSE)</f>
        <v>0</v>
      </c>
    </row>
    <row r="31" spans="1:12" x14ac:dyDescent="0.25">
      <c r="A31" s="1">
        <v>25</v>
      </c>
      <c r="B31" s="1">
        <v>131</v>
      </c>
      <c r="C31" s="14" t="s">
        <v>32</v>
      </c>
      <c r="D31" s="12" t="s">
        <v>107</v>
      </c>
      <c r="E31" s="10" t="s">
        <v>65</v>
      </c>
      <c r="F31" s="4">
        <f>VLOOKUP('Summary daily'!B31,'July 01'!$B$7:$M$134,12,FALSE)</f>
        <v>0.33333333333333331</v>
      </c>
      <c r="G31" s="4">
        <f>VLOOKUP('Summary daily'!B31,'July 02'!$B$7:$M$135,12,FALSE)</f>
        <v>0.33333333333333331</v>
      </c>
      <c r="H31" s="4">
        <f>VLOOKUP('Summary daily'!B31,'July 03'!$B$7:$M$135,12,FALSE)</f>
        <v>0.33333333333333331</v>
      </c>
      <c r="I31" s="4">
        <f>VLOOKUP('Summary daily'!B31,'July 04'!$B$7:$M$135,12,FALSE)</f>
        <v>0</v>
      </c>
      <c r="J31" s="4">
        <f>VLOOKUP('Summary daily'!B31,'July 05'!$B$7:$M$135,12,FALSE)</f>
        <v>0.33333333333333331</v>
      </c>
      <c r="K31" s="4">
        <f>VLOOKUP('Summary daily'!B31,'July 06'!$B$7:$M$135,12,FALSE)</f>
        <v>0.375</v>
      </c>
      <c r="L31" s="4">
        <f>VLOOKUP('Summary daily'!B31,'July 07'!$B$7:$M$138,12,FALSE)</f>
        <v>0</v>
      </c>
    </row>
    <row r="32" spans="1:12" x14ac:dyDescent="0.25">
      <c r="A32" s="1">
        <v>26</v>
      </c>
      <c r="B32" s="1">
        <v>27</v>
      </c>
      <c r="C32" s="14" t="s">
        <v>33</v>
      </c>
      <c r="D32" s="12" t="s">
        <v>107</v>
      </c>
      <c r="E32" s="10" t="s">
        <v>65</v>
      </c>
      <c r="F32" s="4">
        <f>VLOOKUP('Summary daily'!B32,'July 01'!$B$7:$M$134,12,FALSE)</f>
        <v>0.29166666666666663</v>
      </c>
      <c r="G32" s="4">
        <f>VLOOKUP('Summary daily'!B32,'July 02'!$B$7:$M$135,12,FALSE)</f>
        <v>0.29166666666666663</v>
      </c>
      <c r="H32" s="4">
        <f>VLOOKUP('Summary daily'!B32,'July 03'!$B$7:$M$135,12,FALSE)</f>
        <v>0.33333333333333331</v>
      </c>
      <c r="I32" s="4">
        <f>VLOOKUP('Summary daily'!B32,'July 04'!$B$7:$M$135,12,FALSE)</f>
        <v>0.375</v>
      </c>
      <c r="J32" s="4">
        <f>VLOOKUP('Summary daily'!B32,'July 05'!$B$7:$M$135,12,FALSE)</f>
        <v>0.375</v>
      </c>
      <c r="K32" s="4">
        <f>VLOOKUP('Summary daily'!B32,'July 06'!$B$7:$M$135,12,FALSE)</f>
        <v>0</v>
      </c>
      <c r="L32" s="4">
        <f>VLOOKUP('Summary daily'!B32,'July 07'!$B$7:$M$138,12,FALSE)</f>
        <v>0.33333333333333331</v>
      </c>
    </row>
    <row r="33" spans="1:12" x14ac:dyDescent="0.25">
      <c r="A33" s="1">
        <v>27</v>
      </c>
      <c r="B33" s="1">
        <v>31</v>
      </c>
      <c r="C33" s="14" t="s">
        <v>34</v>
      </c>
      <c r="D33" s="12" t="s">
        <v>107</v>
      </c>
      <c r="E33" s="10" t="s">
        <v>65</v>
      </c>
      <c r="F33" s="4">
        <f>VLOOKUP('Summary daily'!B33,'July 01'!$B$7:$M$134,12,FALSE)</f>
        <v>0.33333333333333331</v>
      </c>
      <c r="G33" s="4">
        <f>VLOOKUP('Summary daily'!B33,'July 02'!$B$7:$M$135,12,FALSE)</f>
        <v>0.41666666666666663</v>
      </c>
      <c r="H33" s="4">
        <f>VLOOKUP('Summary daily'!B33,'July 03'!$B$7:$M$135,12,FALSE)</f>
        <v>0.375</v>
      </c>
      <c r="I33" s="4">
        <f>VLOOKUP('Summary daily'!B33,'July 04'!$B$7:$M$135,12,FALSE)</f>
        <v>0</v>
      </c>
      <c r="J33" s="4">
        <f>VLOOKUP('Summary daily'!B33,'July 05'!$B$7:$M$135,12,FALSE)</f>
        <v>0.29166666666666663</v>
      </c>
      <c r="K33" s="4">
        <f>VLOOKUP('Summary daily'!B33,'July 06'!$B$7:$M$135,12,FALSE)</f>
        <v>0.33333333333333331</v>
      </c>
      <c r="L33" s="4">
        <f>VLOOKUP('Summary daily'!B33,'July 07'!$B$7:$M$138,12,FALSE)</f>
        <v>0.29166666666666663</v>
      </c>
    </row>
    <row r="34" spans="1:12" x14ac:dyDescent="0.25">
      <c r="A34" s="1">
        <v>28</v>
      </c>
      <c r="B34" s="1">
        <v>28</v>
      </c>
      <c r="C34" s="14" t="s">
        <v>35</v>
      </c>
      <c r="D34" s="12" t="s">
        <v>107</v>
      </c>
      <c r="E34" s="10" t="s">
        <v>65</v>
      </c>
      <c r="F34" s="4">
        <f>VLOOKUP('Summary daily'!B34,'July 01'!$B$7:$M$134,12,FALSE)</f>
        <v>0.375</v>
      </c>
      <c r="G34" s="4">
        <f>VLOOKUP('Summary daily'!B34,'July 02'!$B$7:$M$135,12,FALSE)</f>
        <v>0</v>
      </c>
      <c r="H34" s="4">
        <f>VLOOKUP('Summary daily'!B34,'July 03'!$B$7:$M$135,12,FALSE)</f>
        <v>0.33333333333333331</v>
      </c>
      <c r="I34" s="4">
        <f>VLOOKUP('Summary daily'!B34,'July 04'!$B$7:$M$135,12,FALSE)</f>
        <v>0.41666666666666663</v>
      </c>
      <c r="J34" s="4">
        <f>VLOOKUP('Summary daily'!B34,'July 05'!$B$7:$M$135,12,FALSE)</f>
        <v>0.33333333333333331</v>
      </c>
      <c r="K34" s="4">
        <f>VLOOKUP('Summary daily'!B34,'July 06'!$B$7:$M$135,12,FALSE)</f>
        <v>0.33333333333333331</v>
      </c>
      <c r="L34" s="4">
        <f>VLOOKUP('Summary daily'!B34,'July 07'!$B$7:$M$138,12,FALSE)</f>
        <v>0.375</v>
      </c>
    </row>
    <row r="35" spans="1:12" x14ac:dyDescent="0.25">
      <c r="A35" s="1">
        <v>29</v>
      </c>
      <c r="B35" s="1">
        <v>167</v>
      </c>
      <c r="C35" s="14" t="s">
        <v>36</v>
      </c>
      <c r="D35" s="12" t="s">
        <v>107</v>
      </c>
      <c r="E35" s="10" t="s">
        <v>65</v>
      </c>
      <c r="F35" s="4">
        <f>VLOOKUP('Summary daily'!B35,'July 01'!$B$7:$M$134,12,FALSE)</f>
        <v>0.45833333333333331</v>
      </c>
      <c r="G35" s="4">
        <f>VLOOKUP('Summary daily'!B35,'July 02'!$B$7:$M$135,12,FALSE)</f>
        <v>0</v>
      </c>
      <c r="H35" s="4">
        <f>VLOOKUP('Summary daily'!B35,'July 03'!$B$7:$M$135,12,FALSE)</f>
        <v>0.29166666666666663</v>
      </c>
      <c r="I35" s="4">
        <f>VLOOKUP('Summary daily'!B35,'July 04'!$B$7:$M$135,12,FALSE)</f>
        <v>0.41666666666666663</v>
      </c>
      <c r="J35" s="4">
        <f>VLOOKUP('Summary daily'!B35,'July 05'!$B$7:$M$135,12,FALSE)</f>
        <v>0.29166666666666663</v>
      </c>
      <c r="K35" s="4">
        <f>VLOOKUP('Summary daily'!B35,'July 06'!$B$7:$M$135,12,FALSE)</f>
        <v>0.29166666666666663</v>
      </c>
      <c r="L35" s="4">
        <f>VLOOKUP('Summary daily'!B35,'July 07'!$B$7:$M$138,12,FALSE)</f>
        <v>0.375</v>
      </c>
    </row>
    <row r="36" spans="1:12" x14ac:dyDescent="0.25">
      <c r="A36" s="1">
        <v>30</v>
      </c>
      <c r="B36" s="1">
        <v>98</v>
      </c>
      <c r="C36" s="14" t="s">
        <v>37</v>
      </c>
      <c r="D36" s="12" t="s">
        <v>107</v>
      </c>
      <c r="E36" s="10" t="s">
        <v>65</v>
      </c>
      <c r="F36" s="4">
        <f>VLOOKUP('Summary daily'!B36,'July 01'!$B$7:$M$134,12,FALSE)</f>
        <v>0.20833333333333331</v>
      </c>
      <c r="G36" s="4">
        <f>VLOOKUP('Summary daily'!B36,'July 02'!$B$7:$M$135,12,FALSE)</f>
        <v>0.20833333333333331</v>
      </c>
      <c r="H36" s="4">
        <f>VLOOKUP('Summary daily'!B36,'July 03'!$B$7:$M$135,12,FALSE)</f>
        <v>0.41666666666666663</v>
      </c>
      <c r="I36" s="4">
        <f>VLOOKUP('Summary daily'!B36,'July 04'!$B$7:$M$135,12,FALSE)</f>
        <v>0.25</v>
      </c>
      <c r="J36" s="4">
        <f>VLOOKUP('Summary daily'!B36,'July 05'!$B$7:$M$135,12,FALSE)</f>
        <v>0.25</v>
      </c>
      <c r="K36" s="4">
        <f>VLOOKUP('Summary daily'!B36,'July 06'!$B$7:$M$135,12,FALSE)</f>
        <v>0.20833333333333331</v>
      </c>
      <c r="L36" s="4">
        <f>VLOOKUP('Summary daily'!B36,'July 07'!$B$7:$M$138,12,FALSE)</f>
        <v>0.375</v>
      </c>
    </row>
    <row r="37" spans="1:12" x14ac:dyDescent="0.25">
      <c r="A37" s="1">
        <v>31</v>
      </c>
      <c r="B37" s="1">
        <v>173</v>
      </c>
      <c r="C37" s="14" t="s">
        <v>38</v>
      </c>
      <c r="D37" s="12" t="s">
        <v>107</v>
      </c>
      <c r="E37" s="10" t="s">
        <v>65</v>
      </c>
      <c r="F37" s="4">
        <f>VLOOKUP('Summary daily'!B37,'July 01'!$B$7:$M$134,12,FALSE)</f>
        <v>0.33333333333333331</v>
      </c>
      <c r="G37" s="4">
        <f>VLOOKUP('Summary daily'!B37,'July 02'!$B$7:$M$135,12,FALSE)</f>
        <v>0.29166666666666663</v>
      </c>
      <c r="H37" s="4">
        <f>VLOOKUP('Summary daily'!B37,'July 03'!$B$7:$M$135,12,FALSE)</f>
        <v>0.25</v>
      </c>
      <c r="I37" s="4">
        <f>VLOOKUP('Summary daily'!B37,'July 04'!$B$7:$M$135,12,FALSE)</f>
        <v>0.33333333333333331</v>
      </c>
      <c r="J37" s="4">
        <f>VLOOKUP('Summary daily'!B37,'July 05'!$B$7:$M$135,12,FALSE)</f>
        <v>0.25</v>
      </c>
      <c r="K37" s="4">
        <f>VLOOKUP('Summary daily'!B37,'July 06'!$B$7:$M$135,12,FALSE)</f>
        <v>0.125</v>
      </c>
      <c r="L37" s="4">
        <f>VLOOKUP('Summary daily'!B37,'July 07'!$B$7:$M$138,12,FALSE)</f>
        <v>0.25</v>
      </c>
    </row>
    <row r="38" spans="1:12" x14ac:dyDescent="0.25">
      <c r="A38" s="1">
        <v>32</v>
      </c>
      <c r="B38" s="1">
        <v>190</v>
      </c>
      <c r="C38" s="14" t="s">
        <v>39</v>
      </c>
      <c r="D38" s="12" t="s">
        <v>107</v>
      </c>
      <c r="E38" s="10" t="s">
        <v>65</v>
      </c>
      <c r="F38" s="4">
        <f>VLOOKUP('Summary daily'!B38,'July 01'!$B$7:$M$134,12,FALSE)</f>
        <v>0</v>
      </c>
      <c r="G38" s="4">
        <f>VLOOKUP('Summary daily'!B38,'July 02'!$B$7:$M$135,12,FALSE)</f>
        <v>0.29166666666666663</v>
      </c>
      <c r="H38" s="4">
        <f>VLOOKUP('Summary daily'!B38,'July 03'!$B$7:$M$135,12,FALSE)</f>
        <v>0.41666666666666663</v>
      </c>
      <c r="I38" s="4">
        <f>VLOOKUP('Summary daily'!B38,'July 04'!$B$7:$M$135,12,FALSE)</f>
        <v>0.41666666666666663</v>
      </c>
      <c r="J38" s="4">
        <f>VLOOKUP('Summary daily'!B38,'July 05'!$B$7:$M$135,12,FALSE)</f>
        <v>0</v>
      </c>
      <c r="K38" s="4">
        <f>VLOOKUP('Summary daily'!B38,'July 06'!$B$7:$M$135,12,FALSE)</f>
        <v>0.33333333333333331</v>
      </c>
      <c r="L38" s="4">
        <f>VLOOKUP('Summary daily'!B38,'July 07'!$B$7:$M$138,12,FALSE)</f>
        <v>0.29166666666666663</v>
      </c>
    </row>
    <row r="39" spans="1:12" x14ac:dyDescent="0.25">
      <c r="A39" s="1">
        <v>33</v>
      </c>
      <c r="B39" s="1">
        <v>200</v>
      </c>
      <c r="C39" s="14" t="s">
        <v>40</v>
      </c>
      <c r="D39" s="12" t="s">
        <v>107</v>
      </c>
      <c r="E39" s="10" t="s">
        <v>65</v>
      </c>
      <c r="F39" s="4">
        <f>VLOOKUP('Summary daily'!B39,'July 01'!$B$7:$M$134,12,FALSE)</f>
        <v>0.29166666666666663</v>
      </c>
      <c r="G39" s="4">
        <f>VLOOKUP('Summary daily'!B39,'July 02'!$B$7:$M$135,12,FALSE)</f>
        <v>0.29166666666666663</v>
      </c>
      <c r="H39" s="4">
        <f>VLOOKUP('Summary daily'!B39,'July 03'!$B$7:$M$135,12,FALSE)</f>
        <v>0.29166666666666663</v>
      </c>
      <c r="I39" s="4">
        <f>VLOOKUP('Summary daily'!B39,'July 04'!$B$7:$M$135,12,FALSE)</f>
        <v>0.41666666666666663</v>
      </c>
      <c r="J39" s="4">
        <f>VLOOKUP('Summary daily'!B39,'July 05'!$B$7:$M$135,12,FALSE)</f>
        <v>0.45833333333333331</v>
      </c>
      <c r="K39" s="4">
        <f>VLOOKUP('Summary daily'!B39,'July 06'!$B$7:$M$135,12,FALSE)</f>
        <v>0</v>
      </c>
      <c r="L39" s="4">
        <f>VLOOKUP('Summary daily'!B39,'July 07'!$B$7:$M$138,12,FALSE)</f>
        <v>0.33333333333333331</v>
      </c>
    </row>
    <row r="40" spans="1:12" x14ac:dyDescent="0.25">
      <c r="A40" s="1">
        <v>34</v>
      </c>
      <c r="B40" s="1">
        <v>201</v>
      </c>
      <c r="C40" s="14" t="s">
        <v>41</v>
      </c>
      <c r="D40" s="12" t="s">
        <v>107</v>
      </c>
      <c r="E40" s="10" t="s">
        <v>65</v>
      </c>
      <c r="F40" s="4">
        <f>VLOOKUP('Summary daily'!B40,'July 01'!$B$7:$M$134,12,FALSE)</f>
        <v>0.375</v>
      </c>
      <c r="G40" s="4">
        <f>VLOOKUP('Summary daily'!B40,'July 02'!$B$7:$M$135,12,FALSE)</f>
        <v>0.375</v>
      </c>
      <c r="H40" s="4">
        <f>VLOOKUP('Summary daily'!B40,'July 03'!$B$7:$M$135,12,FALSE)</f>
        <v>0.375</v>
      </c>
      <c r="I40" s="4">
        <f>VLOOKUP('Summary daily'!B40,'July 04'!$B$7:$M$135,12,FALSE)</f>
        <v>0</v>
      </c>
      <c r="J40" s="4">
        <f>VLOOKUP('Summary daily'!B40,'July 05'!$B$7:$M$135,12,FALSE)</f>
        <v>0.33333333333333331</v>
      </c>
      <c r="K40" s="4">
        <f>VLOOKUP('Summary daily'!B40,'July 06'!$B$7:$M$135,12,FALSE)</f>
        <v>0.33333333333333331</v>
      </c>
      <c r="L40" s="4">
        <f>VLOOKUP('Summary daily'!B40,'July 07'!$B$7:$M$138,12,FALSE)</f>
        <v>0.29166666666666663</v>
      </c>
    </row>
    <row r="41" spans="1:12" x14ac:dyDescent="0.25">
      <c r="A41" s="1">
        <v>35</v>
      </c>
      <c r="B41" s="1">
        <v>215</v>
      </c>
      <c r="C41" s="14" t="s">
        <v>42</v>
      </c>
      <c r="D41" s="12" t="s">
        <v>107</v>
      </c>
      <c r="E41" s="10" t="s">
        <v>65</v>
      </c>
      <c r="F41" s="4">
        <f>VLOOKUP('Summary daily'!B41,'July 01'!$B$7:$M$134,12,FALSE)</f>
        <v>0.33333333333333331</v>
      </c>
      <c r="G41" s="4">
        <f>VLOOKUP('Summary daily'!B41,'July 02'!$B$7:$M$135,12,FALSE)</f>
        <v>0.45833333333333331</v>
      </c>
      <c r="H41" s="4">
        <f>VLOOKUP('Summary daily'!B41,'July 03'!$B$7:$M$135,12,FALSE)</f>
        <v>0.33333333333333331</v>
      </c>
      <c r="I41" s="4">
        <f>VLOOKUP('Summary daily'!B41,'July 04'!$B$7:$M$135,12,FALSE)</f>
        <v>0</v>
      </c>
      <c r="J41" s="4">
        <f>VLOOKUP('Summary daily'!B41,'July 05'!$B$7:$M$135,12,FALSE)</f>
        <v>0.375</v>
      </c>
      <c r="K41" s="4">
        <f>VLOOKUP('Summary daily'!B41,'July 06'!$B$7:$M$135,12,FALSE)</f>
        <v>0</v>
      </c>
      <c r="L41" s="4">
        <f>VLOOKUP('Summary daily'!B41,'July 07'!$B$7:$M$138,12,FALSE)</f>
        <v>0</v>
      </c>
    </row>
    <row r="42" spans="1:12" x14ac:dyDescent="0.25">
      <c r="A42" s="1">
        <v>36</v>
      </c>
      <c r="B42" s="1">
        <v>219</v>
      </c>
      <c r="C42" s="14" t="s">
        <v>43</v>
      </c>
      <c r="D42" s="12" t="s">
        <v>107</v>
      </c>
      <c r="E42" s="10" t="s">
        <v>65</v>
      </c>
      <c r="F42" s="4">
        <f>VLOOKUP('Summary daily'!B42,'July 01'!$B$7:$M$134,12,FALSE)</f>
        <v>0</v>
      </c>
      <c r="G42" s="4">
        <f>VLOOKUP('Summary daily'!B42,'July 02'!$B$7:$M$135,12,FALSE)</f>
        <v>0</v>
      </c>
      <c r="H42" s="4">
        <f>VLOOKUP('Summary daily'!B42,'July 03'!$B$7:$M$135,12,FALSE)</f>
        <v>0.33333333333333331</v>
      </c>
      <c r="I42" s="4">
        <f>VLOOKUP('Summary daily'!B42,'July 04'!$B$7:$M$135,12,FALSE)</f>
        <v>0</v>
      </c>
      <c r="J42" s="4">
        <f>VLOOKUP('Summary daily'!B42,'July 05'!$B$7:$M$135,12,FALSE)</f>
        <v>0.375</v>
      </c>
      <c r="K42" s="4">
        <f>VLOOKUP('Summary daily'!B42,'July 06'!$B$7:$M$135,12,FALSE)</f>
        <v>0.29166666666666663</v>
      </c>
      <c r="L42" s="4">
        <f>VLOOKUP('Summary daily'!B42,'July 07'!$B$7:$M$138,12,FALSE)</f>
        <v>0.33333333333333331</v>
      </c>
    </row>
    <row r="43" spans="1:12" x14ac:dyDescent="0.25">
      <c r="A43" s="1">
        <v>37</v>
      </c>
      <c r="B43" s="1">
        <v>154</v>
      </c>
      <c r="C43" s="14" t="s">
        <v>136</v>
      </c>
      <c r="D43" s="12" t="s">
        <v>107</v>
      </c>
      <c r="E43" s="10" t="s">
        <v>65</v>
      </c>
      <c r="F43" s="4">
        <f>VLOOKUP('Summary daily'!B43,'July 01'!$B$7:$M$134,12,FALSE)</f>
        <v>0.33333333333333331</v>
      </c>
      <c r="G43" s="4">
        <f>VLOOKUP('Summary daily'!B43,'July 02'!$B$7:$M$135,12,FALSE)</f>
        <v>0.375</v>
      </c>
      <c r="H43" s="4">
        <f>VLOOKUP('Summary daily'!B43,'July 03'!$B$7:$M$135,12,FALSE)</f>
        <v>0.33333333333333331</v>
      </c>
      <c r="I43" s="4">
        <f>VLOOKUP('Summary daily'!B43,'July 04'!$B$7:$M$135,12,FALSE)</f>
        <v>0</v>
      </c>
      <c r="J43" s="4">
        <f>VLOOKUP('Summary daily'!B43,'July 05'!$B$7:$M$135,12,FALSE)</f>
        <v>0.33333333333333331</v>
      </c>
      <c r="K43" s="4">
        <f>VLOOKUP('Summary daily'!B43,'July 06'!$B$7:$M$135,12,FALSE)</f>
        <v>0.375</v>
      </c>
      <c r="L43" s="4">
        <f>VLOOKUP('Summary daily'!B43,'July 07'!$B$7:$M$138,12,FALSE)</f>
        <v>0</v>
      </c>
    </row>
    <row r="44" spans="1:12" x14ac:dyDescent="0.25">
      <c r="A44" s="1">
        <v>38</v>
      </c>
      <c r="B44" s="1">
        <v>149</v>
      </c>
      <c r="C44" s="14" t="s">
        <v>148</v>
      </c>
      <c r="D44" s="12" t="s">
        <v>107</v>
      </c>
      <c r="E44" s="10" t="s">
        <v>65</v>
      </c>
      <c r="F44" s="4">
        <f>VLOOKUP('Summary daily'!B44,'July 01'!$B$7:$M$134,12,FALSE)</f>
        <v>0.25</v>
      </c>
      <c r="G44" s="4">
        <f>VLOOKUP('Summary daily'!B44,'July 02'!$B$7:$M$135,12,FALSE)</f>
        <v>0.20833333333333331</v>
      </c>
      <c r="H44" s="4">
        <f>VLOOKUP('Summary daily'!B44,'July 03'!$B$7:$M$135,12,FALSE)</f>
        <v>0.16666666666666666</v>
      </c>
      <c r="I44" s="4">
        <f>VLOOKUP('Summary daily'!B44,'July 04'!$B$7:$M$135,12,FALSE)</f>
        <v>0.20833333333333331</v>
      </c>
      <c r="J44" s="4">
        <f>VLOOKUP('Summary daily'!B44,'July 05'!$B$7:$M$135,12,FALSE)</f>
        <v>0</v>
      </c>
      <c r="K44" s="4">
        <f>VLOOKUP('Summary daily'!B44,'July 06'!$B$7:$M$135,12,FALSE)</f>
        <v>0.16666666666666666</v>
      </c>
      <c r="L44" s="4">
        <f>VLOOKUP('Summary daily'!B44,'July 07'!$B$7:$M$138,12,FALSE)</f>
        <v>0.125</v>
      </c>
    </row>
    <row r="45" spans="1:12" x14ac:dyDescent="0.25">
      <c r="A45" s="1">
        <v>39</v>
      </c>
      <c r="B45" s="1">
        <v>55</v>
      </c>
      <c r="C45" s="14" t="s">
        <v>45</v>
      </c>
      <c r="D45" s="12" t="s">
        <v>107</v>
      </c>
      <c r="E45" s="10" t="s">
        <v>44</v>
      </c>
      <c r="F45" s="4">
        <f>VLOOKUP('Summary daily'!B45,'July 01'!$B$7:$M$134,12,FALSE)</f>
        <v>0</v>
      </c>
      <c r="G45" s="4">
        <f>VLOOKUP('Summary daily'!B45,'July 02'!$B$7:$M$135,12,FALSE)</f>
        <v>0.25</v>
      </c>
      <c r="H45" s="4">
        <f>VLOOKUP('Summary daily'!B45,'July 03'!$B$7:$M$135,12,FALSE)</f>
        <v>0.29166666666666663</v>
      </c>
      <c r="I45" s="4">
        <f>VLOOKUP('Summary daily'!B45,'July 04'!$B$7:$M$135,12,FALSE)</f>
        <v>0</v>
      </c>
      <c r="J45" s="4">
        <f>VLOOKUP('Summary daily'!B45,'July 05'!$B$7:$M$135,12,FALSE)</f>
        <v>0</v>
      </c>
      <c r="K45" s="4">
        <f>VLOOKUP('Summary daily'!B45,'July 06'!$B$7:$M$135,12,FALSE)</f>
        <v>0</v>
      </c>
      <c r="L45" s="4">
        <f>VLOOKUP('Summary daily'!B45,'July 07'!$B$7:$M$138,12,FALSE)</f>
        <v>0</v>
      </c>
    </row>
    <row r="46" spans="1:12" x14ac:dyDescent="0.25">
      <c r="A46" s="1">
        <v>40</v>
      </c>
      <c r="B46" s="1">
        <v>170</v>
      </c>
      <c r="C46" s="15" t="s">
        <v>46</v>
      </c>
      <c r="D46" s="12" t="s">
        <v>107</v>
      </c>
      <c r="E46" s="10" t="s">
        <v>44</v>
      </c>
      <c r="F46" s="4">
        <f>VLOOKUP('Summary daily'!B46,'July 01'!$B$7:$M$134,12,FALSE)</f>
        <v>0.33333333333333331</v>
      </c>
      <c r="G46" s="4">
        <f>VLOOKUP('Summary daily'!B46,'July 02'!$B$7:$M$135,12,FALSE)</f>
        <v>0.25</v>
      </c>
      <c r="H46" s="4">
        <f>VLOOKUP('Summary daily'!B46,'July 03'!$B$7:$M$135,12,FALSE)</f>
        <v>0</v>
      </c>
      <c r="I46" s="4">
        <f>VLOOKUP('Summary daily'!B46,'July 04'!$B$7:$M$135,12,FALSE)</f>
        <v>0</v>
      </c>
      <c r="J46" s="4">
        <f>VLOOKUP('Summary daily'!B46,'July 05'!$B$7:$M$135,12,FALSE)</f>
        <v>0.33333333333333331</v>
      </c>
      <c r="K46" s="4">
        <f>VLOOKUP('Summary daily'!B46,'July 06'!$B$7:$M$135,12,FALSE)</f>
        <v>0.25</v>
      </c>
      <c r="L46" s="4">
        <f>VLOOKUP('Summary daily'!B46,'July 07'!$B$7:$M$138,12,FALSE)</f>
        <v>0.29166666666666663</v>
      </c>
    </row>
    <row r="47" spans="1:12" x14ac:dyDescent="0.25">
      <c r="A47" s="1">
        <v>41</v>
      </c>
      <c r="B47" s="1">
        <v>65</v>
      </c>
      <c r="C47" s="15" t="s">
        <v>47</v>
      </c>
      <c r="D47" s="12" t="s">
        <v>107</v>
      </c>
      <c r="E47" s="10" t="s">
        <v>66</v>
      </c>
      <c r="F47" s="4">
        <f>VLOOKUP('Summary daily'!B47,'July 01'!$B$7:$M$134,12,FALSE)</f>
        <v>0.33333333333333331</v>
      </c>
      <c r="G47" s="4">
        <f>VLOOKUP('Summary daily'!B47,'July 02'!$B$7:$M$135,12,FALSE)</f>
        <v>0.33333333333333331</v>
      </c>
      <c r="H47" s="4">
        <f>VLOOKUP('Summary daily'!B47,'July 03'!$B$7:$M$135,12,FALSE)</f>
        <v>0.58333333333333326</v>
      </c>
      <c r="I47" s="4">
        <f>VLOOKUP('Summary daily'!B47,'July 04'!$B$7:$M$135,12,FALSE)</f>
        <v>0</v>
      </c>
      <c r="J47" s="4">
        <f>VLOOKUP('Summary daily'!B47,'July 05'!$B$7:$M$135,12,FALSE)</f>
        <v>0</v>
      </c>
      <c r="K47" s="4">
        <f>VLOOKUP('Summary daily'!B47,'July 06'!$B$7:$M$135,12,FALSE)</f>
        <v>0</v>
      </c>
      <c r="L47" s="4">
        <f>VLOOKUP('Summary daily'!B47,'July 07'!$B$7:$M$138,12,FALSE)</f>
        <v>0</v>
      </c>
    </row>
    <row r="48" spans="1:12" x14ac:dyDescent="0.25">
      <c r="A48" s="1">
        <v>42</v>
      </c>
      <c r="B48" s="1">
        <v>25</v>
      </c>
      <c r="C48" s="14" t="s">
        <v>48</v>
      </c>
      <c r="D48" s="12" t="s">
        <v>107</v>
      </c>
      <c r="E48" s="10" t="s">
        <v>66</v>
      </c>
      <c r="F48" s="4">
        <f>VLOOKUP('Summary daily'!B48,'July 01'!$B$7:$M$134,12,FALSE)</f>
        <v>0.33333333333333331</v>
      </c>
      <c r="G48" s="4">
        <f>VLOOKUP('Summary daily'!B48,'July 02'!$B$7:$M$135,12,FALSE)</f>
        <v>0.33333333333333331</v>
      </c>
      <c r="H48" s="4">
        <f>VLOOKUP('Summary daily'!B48,'July 03'!$B$7:$M$135,12,FALSE)</f>
        <v>0.66666666666666663</v>
      </c>
      <c r="I48" s="4">
        <f>VLOOKUP('Summary daily'!B48,'July 04'!$B$7:$M$135,12,FALSE)</f>
        <v>0.95833333333333326</v>
      </c>
      <c r="J48" s="4">
        <f>VLOOKUP('Summary daily'!B48,'July 05'!$B$7:$M$135,12,FALSE)</f>
        <v>0</v>
      </c>
      <c r="K48" s="4">
        <f>VLOOKUP('Summary daily'!B48,'July 06'!$B$7:$M$135,12,FALSE)</f>
        <v>0.33333333333333331</v>
      </c>
      <c r="L48" s="4">
        <f>VLOOKUP('Summary daily'!B48,'July 07'!$B$7:$M$138,12,FALSE)</f>
        <v>0.33333333333333331</v>
      </c>
    </row>
    <row r="49" spans="1:12" x14ac:dyDescent="0.25">
      <c r="A49" s="1">
        <v>43</v>
      </c>
      <c r="B49" s="1">
        <v>26</v>
      </c>
      <c r="C49" s="14" t="s">
        <v>49</v>
      </c>
      <c r="D49" s="12" t="s">
        <v>107</v>
      </c>
      <c r="E49" s="10" t="s">
        <v>66</v>
      </c>
      <c r="F49" s="4">
        <f>VLOOKUP('Summary daily'!B49,'July 01'!$B$7:$M$134,12,FALSE)</f>
        <v>0.33333333333333331</v>
      </c>
      <c r="G49" s="4">
        <f>VLOOKUP('Summary daily'!B49,'July 02'!$B$7:$M$135,12,FALSE)</f>
        <v>0</v>
      </c>
      <c r="H49" s="4">
        <f>VLOOKUP('Summary daily'!B49,'July 03'!$B$7:$M$135,12,FALSE)</f>
        <v>0.33333333333333331</v>
      </c>
      <c r="I49" s="4">
        <f>VLOOKUP('Summary daily'!B49,'July 04'!$B$7:$M$135,12,FALSE)</f>
        <v>0.95833333333333326</v>
      </c>
      <c r="J49" s="4">
        <f>VLOOKUP('Summary daily'!B49,'July 05'!$B$7:$M$135,12,FALSE)</f>
        <v>0.33333333333333331</v>
      </c>
      <c r="K49" s="4">
        <f>VLOOKUP('Summary daily'!B49,'July 06'!$B$7:$M$135,12,FALSE)</f>
        <v>0</v>
      </c>
      <c r="L49" s="4">
        <f>VLOOKUP('Summary daily'!B49,'July 07'!$B$7:$M$138,12,FALSE)</f>
        <v>0.33333333333333331</v>
      </c>
    </row>
    <row r="50" spans="1:12" x14ac:dyDescent="0.25">
      <c r="A50" s="1">
        <v>44</v>
      </c>
      <c r="B50" s="1">
        <v>186</v>
      </c>
      <c r="C50" s="18" t="s">
        <v>50</v>
      </c>
      <c r="D50" s="12" t="s">
        <v>107</v>
      </c>
      <c r="E50" s="10" t="s">
        <v>66</v>
      </c>
      <c r="F50" s="4">
        <f>VLOOKUP('Summary daily'!B50,'July 01'!$B$7:$M$134,12,FALSE)</f>
        <v>0.33333333333333331</v>
      </c>
      <c r="G50" s="4">
        <f>VLOOKUP('Summary daily'!B50,'July 02'!$B$7:$M$135,12,FALSE)</f>
        <v>0</v>
      </c>
      <c r="H50" s="4">
        <f>VLOOKUP('Summary daily'!B50,'July 03'!$B$7:$M$135,12,FALSE)</f>
        <v>0.20833333333333331</v>
      </c>
      <c r="I50" s="4">
        <f>VLOOKUP('Summary daily'!B50,'July 04'!$B$7:$M$135,12,FALSE)</f>
        <v>0</v>
      </c>
      <c r="J50" s="4">
        <f>VLOOKUP('Summary daily'!B50,'July 05'!$B$7:$M$135,12,FALSE)</f>
        <v>0.33333333333333331</v>
      </c>
      <c r="K50" s="4">
        <f>VLOOKUP('Summary daily'!B50,'July 06'!$B$7:$M$135,12,FALSE)</f>
        <v>0.33333333333333331</v>
      </c>
      <c r="L50" s="4">
        <f>VLOOKUP('Summary daily'!B50,'July 07'!$B$7:$M$138,12,FALSE)</f>
        <v>0.29166666666666663</v>
      </c>
    </row>
    <row r="51" spans="1:12" x14ac:dyDescent="0.25">
      <c r="A51" s="1">
        <v>45</v>
      </c>
      <c r="B51" s="1">
        <v>85</v>
      </c>
      <c r="C51" s="15" t="s">
        <v>51</v>
      </c>
      <c r="D51" s="12" t="s">
        <v>107</v>
      </c>
      <c r="E51" s="10" t="s">
        <v>66</v>
      </c>
      <c r="F51" s="4">
        <f>VLOOKUP('Summary daily'!B51,'July 01'!$B$7:$M$134,12,FALSE)</f>
        <v>0.41666666666666663</v>
      </c>
      <c r="G51" s="4">
        <f>VLOOKUP('Summary daily'!B51,'July 02'!$B$7:$M$135,12,FALSE)</f>
        <v>0.41666666666666663</v>
      </c>
      <c r="H51" s="4">
        <f>VLOOKUP('Summary daily'!B51,'July 03'!$B$7:$M$135,12,FALSE)</f>
        <v>0</v>
      </c>
      <c r="I51" s="4">
        <f>VLOOKUP('Summary daily'!B51,'July 04'!$B$7:$M$135,12,FALSE)</f>
        <v>0</v>
      </c>
      <c r="J51" s="4">
        <f>VLOOKUP('Summary daily'!B51,'July 05'!$B$7:$M$135,12,FALSE)</f>
        <v>0.29166666666666663</v>
      </c>
      <c r="K51" s="4">
        <f>VLOOKUP('Summary daily'!B51,'July 06'!$B$7:$M$135,12,FALSE)</f>
        <v>0.45833333333333331</v>
      </c>
      <c r="L51" s="4">
        <f>VLOOKUP('Summary daily'!B51,'July 07'!$B$7:$M$138,12,FALSE)</f>
        <v>0.41666666666666663</v>
      </c>
    </row>
    <row r="52" spans="1:12" x14ac:dyDescent="0.25">
      <c r="A52" s="1">
        <v>46</v>
      </c>
      <c r="B52" s="1">
        <v>66</v>
      </c>
      <c r="C52" s="15" t="s">
        <v>52</v>
      </c>
      <c r="D52" s="12" t="s">
        <v>107</v>
      </c>
      <c r="E52" s="10" t="s">
        <v>66</v>
      </c>
      <c r="F52" s="4">
        <f>VLOOKUP('Summary daily'!B52,'July 01'!$B$7:$M$134,12,FALSE)</f>
        <v>0.25</v>
      </c>
      <c r="G52" s="4">
        <f>VLOOKUP('Summary daily'!B52,'July 02'!$B$7:$M$135,12,FALSE)</f>
        <v>0.29166666666666663</v>
      </c>
      <c r="H52" s="4">
        <f>VLOOKUP('Summary daily'!B52,'July 03'!$B$7:$M$135,12,FALSE)</f>
        <v>0.58333333333333326</v>
      </c>
      <c r="I52" s="4">
        <f>VLOOKUP('Summary daily'!B52,'July 04'!$B$7:$M$135,12,FALSE)</f>
        <v>0</v>
      </c>
      <c r="J52" s="4">
        <f>VLOOKUP('Summary daily'!B52,'July 05'!$B$7:$M$135,12,FALSE)</f>
        <v>0</v>
      </c>
      <c r="K52" s="4">
        <f>VLOOKUP('Summary daily'!B52,'July 06'!$B$7:$M$135,12,FALSE)</f>
        <v>0</v>
      </c>
      <c r="L52" s="4">
        <f>VLOOKUP('Summary daily'!B52,'July 07'!$B$7:$M$138,12,FALSE)</f>
        <v>0</v>
      </c>
    </row>
    <row r="53" spans="1:12" x14ac:dyDescent="0.25">
      <c r="A53" s="1">
        <v>47</v>
      </c>
      <c r="B53" s="1">
        <v>7</v>
      </c>
      <c r="C53" s="18" t="s">
        <v>53</v>
      </c>
      <c r="D53" s="12" t="s">
        <v>107</v>
      </c>
      <c r="E53" s="10" t="s">
        <v>66</v>
      </c>
      <c r="F53" s="4">
        <f>VLOOKUP('Summary daily'!B53,'July 01'!$B$7:$M$134,12,FALSE)</f>
        <v>0.29166666666666663</v>
      </c>
      <c r="G53" s="4">
        <f>VLOOKUP('Summary daily'!B53,'July 02'!$B$7:$M$135,12,FALSE)</f>
        <v>0.375</v>
      </c>
      <c r="H53" s="4">
        <f>VLOOKUP('Summary daily'!B53,'July 03'!$B$7:$M$135,12,FALSE)</f>
        <v>0</v>
      </c>
      <c r="I53" s="4">
        <f>VLOOKUP('Summary daily'!B53,'July 04'!$B$7:$M$135,12,FALSE)</f>
        <v>0.25</v>
      </c>
      <c r="J53" s="4">
        <f>VLOOKUP('Summary daily'!B53,'July 05'!$B$7:$M$135,12,FALSE)</f>
        <v>0.33333333333333331</v>
      </c>
      <c r="K53" s="4">
        <f>VLOOKUP('Summary daily'!B53,'July 06'!$B$7:$M$135,12,FALSE)</f>
        <v>0.33333333333333331</v>
      </c>
      <c r="L53" s="4">
        <f>VLOOKUP('Summary daily'!B53,'July 07'!$B$7:$M$138,12,FALSE)</f>
        <v>0.33333333333333331</v>
      </c>
    </row>
    <row r="54" spans="1:12" x14ac:dyDescent="0.25">
      <c r="A54" s="1">
        <v>48</v>
      </c>
      <c r="B54" s="1">
        <v>110</v>
      </c>
      <c r="C54" s="14" t="s">
        <v>54</v>
      </c>
      <c r="D54" s="12" t="s">
        <v>107</v>
      </c>
      <c r="E54" s="10" t="s">
        <v>66</v>
      </c>
      <c r="F54" s="4">
        <f>VLOOKUP('Summary daily'!B54,'July 01'!$B$7:$M$134,12,FALSE)</f>
        <v>0.33333333333333331</v>
      </c>
      <c r="G54" s="4">
        <f>VLOOKUP('Summary daily'!B54,'July 02'!$B$7:$M$135,12,FALSE)</f>
        <v>0.33333333333333331</v>
      </c>
      <c r="H54" s="4">
        <f>VLOOKUP('Summary daily'!B54,'July 03'!$B$7:$M$135,12,FALSE)</f>
        <v>0.29166666666666663</v>
      </c>
      <c r="I54" s="4">
        <f>VLOOKUP('Summary daily'!B54,'July 04'!$B$7:$M$135,12,FALSE)</f>
        <v>0</v>
      </c>
      <c r="J54" s="4">
        <f>VLOOKUP('Summary daily'!B54,'July 05'!$B$7:$M$135,12,FALSE)</f>
        <v>0.29166666666666663</v>
      </c>
      <c r="K54" s="4">
        <f>VLOOKUP('Summary daily'!B54,'July 06'!$B$7:$M$135,12,FALSE)</f>
        <v>0.25</v>
      </c>
      <c r="L54" s="4">
        <f>VLOOKUP('Summary daily'!B54,'July 07'!$B$7:$M$138,12,FALSE)</f>
        <v>0</v>
      </c>
    </row>
    <row r="55" spans="1:12" x14ac:dyDescent="0.25">
      <c r="A55" s="1">
        <v>49</v>
      </c>
      <c r="B55" s="1">
        <v>179</v>
      </c>
      <c r="C55" s="18" t="s">
        <v>55</v>
      </c>
      <c r="D55" s="12" t="s">
        <v>107</v>
      </c>
      <c r="E55" s="10" t="s">
        <v>66</v>
      </c>
      <c r="F55" s="4">
        <f>VLOOKUP('Summary daily'!B55,'July 01'!$B$7:$M$134,12,FALSE)</f>
        <v>0.29166666666666663</v>
      </c>
      <c r="G55" s="4">
        <f>VLOOKUP('Summary daily'!B55,'July 02'!$B$7:$M$135,12,FALSE)</f>
        <v>0.33333333333333331</v>
      </c>
      <c r="H55" s="4">
        <f>VLOOKUP('Summary daily'!B55,'July 03'!$B$7:$M$135,12,FALSE)</f>
        <v>0.33333333333333331</v>
      </c>
      <c r="I55" s="4">
        <f>VLOOKUP('Summary daily'!B55,'July 04'!$B$7:$M$135,12,FALSE)</f>
        <v>0</v>
      </c>
      <c r="J55" s="4">
        <f>VLOOKUP('Summary daily'!B55,'July 05'!$B$7:$M$135,12,FALSE)</f>
        <v>0.33333333333333331</v>
      </c>
      <c r="K55" s="4">
        <f>VLOOKUP('Summary daily'!B55,'July 06'!$B$7:$M$135,12,FALSE)</f>
        <v>0.33333333333333331</v>
      </c>
      <c r="L55" s="4">
        <f>VLOOKUP('Summary daily'!B55,'July 07'!$B$7:$M$138,12,FALSE)</f>
        <v>0.33333333333333331</v>
      </c>
    </row>
    <row r="56" spans="1:12" x14ac:dyDescent="0.25">
      <c r="A56" s="1">
        <v>50</v>
      </c>
      <c r="B56" s="1">
        <v>187</v>
      </c>
      <c r="C56" s="18" t="s">
        <v>56</v>
      </c>
      <c r="D56" s="12" t="s">
        <v>107</v>
      </c>
      <c r="E56" s="10" t="s">
        <v>66</v>
      </c>
      <c r="F56" s="4">
        <f>VLOOKUP('Summary daily'!B56,'July 01'!$B$7:$M$134,12,FALSE)</f>
        <v>0.33333333333333331</v>
      </c>
      <c r="G56" s="4">
        <f>VLOOKUP('Summary daily'!B56,'July 02'!$B$7:$M$135,12,FALSE)</f>
        <v>0</v>
      </c>
      <c r="H56" s="4">
        <f>VLOOKUP('Summary daily'!B56,'July 03'!$B$7:$M$135,12,FALSE)</f>
        <v>0.375</v>
      </c>
      <c r="I56" s="4">
        <f>VLOOKUP('Summary daily'!B56,'July 04'!$B$7:$M$135,12,FALSE)</f>
        <v>0.33333333333333331</v>
      </c>
      <c r="J56" s="4">
        <f>VLOOKUP('Summary daily'!B56,'July 05'!$B$7:$M$135,12,FALSE)</f>
        <v>0.375</v>
      </c>
      <c r="K56" s="4">
        <f>VLOOKUP('Summary daily'!B56,'July 06'!$B$7:$M$135,12,FALSE)</f>
        <v>0.33333333333333331</v>
      </c>
      <c r="L56" s="4">
        <f>VLOOKUP('Summary daily'!B56,'July 07'!$B$7:$M$138,12,FALSE)</f>
        <v>0.66666666666666663</v>
      </c>
    </row>
    <row r="57" spans="1:12" x14ac:dyDescent="0.25">
      <c r="A57" s="1">
        <v>51</v>
      </c>
      <c r="B57" s="1">
        <v>188</v>
      </c>
      <c r="C57" s="18" t="s">
        <v>57</v>
      </c>
      <c r="D57" s="12" t="s">
        <v>107</v>
      </c>
      <c r="E57" s="10" t="s">
        <v>66</v>
      </c>
      <c r="F57" s="4">
        <f>VLOOKUP('Summary daily'!B57,'July 01'!$B$7:$M$134,12,FALSE)</f>
        <v>0</v>
      </c>
      <c r="G57" s="4">
        <f>VLOOKUP('Summary daily'!B57,'July 02'!$B$7:$M$135,12,FALSE)</f>
        <v>0</v>
      </c>
      <c r="H57" s="4">
        <f>VLOOKUP('Summary daily'!B57,'July 03'!$B$7:$M$135,12,FALSE)</f>
        <v>0</v>
      </c>
      <c r="I57" s="4">
        <f>VLOOKUP('Summary daily'!B57,'July 04'!$B$7:$M$135,12,FALSE)</f>
        <v>0</v>
      </c>
      <c r="J57" s="4">
        <f>VLOOKUP('Summary daily'!B57,'July 05'!$B$7:$M$135,12,FALSE)</f>
        <v>0</v>
      </c>
      <c r="K57" s="4">
        <f>VLOOKUP('Summary daily'!B57,'July 06'!$B$7:$M$135,12,FALSE)</f>
        <v>0</v>
      </c>
      <c r="L57" s="4">
        <f>VLOOKUP('Summary daily'!B57,'July 07'!$B$7:$M$138,12,FALSE)</f>
        <v>0</v>
      </c>
    </row>
    <row r="58" spans="1:12" x14ac:dyDescent="0.25">
      <c r="A58" s="1">
        <v>52</v>
      </c>
      <c r="B58" s="1">
        <v>129</v>
      </c>
      <c r="C58" s="18" t="s">
        <v>145</v>
      </c>
      <c r="D58" s="12" t="s">
        <v>107</v>
      </c>
      <c r="E58" s="10" t="s">
        <v>66</v>
      </c>
      <c r="F58" s="4">
        <f>VLOOKUP('Summary daily'!B58,'July 01'!$B$7:$M$134,12,FALSE)</f>
        <v>0</v>
      </c>
      <c r="G58" s="4">
        <f>VLOOKUP('Summary daily'!B58,'July 02'!$B$7:$M$135,12,FALSE)</f>
        <v>0.33333333333333331</v>
      </c>
      <c r="H58" s="4">
        <f>VLOOKUP('Summary daily'!B58,'July 03'!$B$7:$M$135,12,FALSE)</f>
        <v>0.33333333333333331</v>
      </c>
      <c r="I58" s="4">
        <f>VLOOKUP('Summary daily'!B58,'July 04'!$B$7:$M$135,12,FALSE)</f>
        <v>0.33333333333333331</v>
      </c>
      <c r="J58" s="4">
        <f>VLOOKUP('Summary daily'!B58,'July 05'!$B$7:$M$135,12,FALSE)</f>
        <v>0.375</v>
      </c>
      <c r="K58" s="4">
        <f>VLOOKUP('Summary daily'!B58,'July 06'!$B$7:$M$135,12,FALSE)</f>
        <v>0.375</v>
      </c>
      <c r="L58" s="4">
        <f>VLOOKUP('Summary daily'!B58,'July 07'!$B$7:$M$138,12,FALSE)</f>
        <v>0.33333333333333331</v>
      </c>
    </row>
    <row r="59" spans="1:12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4">
        <f>VLOOKUP('Summary daily'!B59,'July 01'!$B$7:$M$134,12,FALSE)</f>
        <v>0</v>
      </c>
      <c r="G59" s="4">
        <f>VLOOKUP('Summary daily'!B59,'July 02'!$B$7:$M$135,12,FALSE)</f>
        <v>0.125</v>
      </c>
      <c r="H59" s="4">
        <f>VLOOKUP('Summary daily'!B59,'July 03'!$B$7:$M$135,12,FALSE)</f>
        <v>0</v>
      </c>
      <c r="I59" s="4">
        <f>VLOOKUP('Summary daily'!B59,'July 04'!$B$7:$M$135,12,FALSE)</f>
        <v>0</v>
      </c>
      <c r="J59" s="4">
        <f>VLOOKUP('Summary daily'!B59,'July 05'!$B$7:$M$135,12,FALSE)</f>
        <v>0</v>
      </c>
      <c r="K59" s="4">
        <f>VLOOKUP('Summary daily'!B59,'July 06'!$B$7:$M$135,12,FALSE)</f>
        <v>0</v>
      </c>
      <c r="L59" s="4">
        <f>VLOOKUP('Summary daily'!B59,'July 07'!$B$7:$M$138,12,FALSE)</f>
        <v>0</v>
      </c>
    </row>
    <row r="60" spans="1:12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4">
        <f>VLOOKUP('Summary daily'!B60,'July 01'!$B$7:$M$134,12,FALSE)</f>
        <v>0.16666666666666666</v>
      </c>
      <c r="G60" s="4">
        <f>VLOOKUP('Summary daily'!B60,'July 02'!$B$7:$M$135,12,FALSE)</f>
        <v>0.29166666666666663</v>
      </c>
      <c r="H60" s="4">
        <f>VLOOKUP('Summary daily'!B60,'July 03'!$B$7:$M$135,12,FALSE)</f>
        <v>0.33333333333333331</v>
      </c>
      <c r="I60" s="4">
        <f>VLOOKUP('Summary daily'!B60,'July 04'!$B$7:$M$135,12,FALSE)</f>
        <v>0.375</v>
      </c>
      <c r="J60" s="4">
        <f>VLOOKUP('Summary daily'!B60,'July 05'!$B$7:$M$135,12,FALSE)</f>
        <v>0.375</v>
      </c>
      <c r="K60" s="4">
        <f>VLOOKUP('Summary daily'!B60,'July 06'!$B$7:$M$135,12,FALSE)</f>
        <v>0.29166666666666663</v>
      </c>
      <c r="L60" s="4">
        <f>VLOOKUP('Summary daily'!B60,'July 07'!$B$7:$M$138,12,FALSE)</f>
        <v>0.29166666666666663</v>
      </c>
    </row>
    <row r="61" spans="1:12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4">
        <f>VLOOKUP('Summary daily'!B61,'July 01'!$B$7:$M$134,12,FALSE)</f>
        <v>0.33333333333333331</v>
      </c>
      <c r="G61" s="4">
        <f>VLOOKUP('Summary daily'!B61,'July 02'!$B$7:$M$135,12,FALSE)</f>
        <v>0.33333333333333331</v>
      </c>
      <c r="H61" s="4">
        <f>VLOOKUP('Summary daily'!B61,'July 03'!$B$7:$M$135,12,FALSE)</f>
        <v>0.54166666666666663</v>
      </c>
      <c r="I61" s="4">
        <f>VLOOKUP('Summary daily'!B61,'July 04'!$B$7:$M$135,12,FALSE)</f>
        <v>0.33333333333333331</v>
      </c>
      <c r="J61" s="4">
        <f>VLOOKUP('Summary daily'!B61,'July 05'!$B$7:$M$135,12,FALSE)</f>
        <v>0.25</v>
      </c>
      <c r="K61" s="4">
        <f>VLOOKUP('Summary daily'!B61,'July 06'!$B$7:$M$135,12,FALSE)</f>
        <v>0.33333333333333331</v>
      </c>
      <c r="L61" s="4">
        <f>VLOOKUP('Summary daily'!B61,'July 07'!$B$7:$M$138,12,FALSE)</f>
        <v>0.29166666666666663</v>
      </c>
    </row>
    <row r="62" spans="1:12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4">
        <f>VLOOKUP('Summary daily'!B62,'July 01'!$B$7:$M$134,12,FALSE)</f>
        <v>0.33333333333333331</v>
      </c>
      <c r="G62" s="4">
        <f>VLOOKUP('Summary daily'!B62,'July 02'!$B$7:$M$135,12,FALSE)</f>
        <v>0.33333333333333331</v>
      </c>
      <c r="H62" s="4">
        <f>VLOOKUP('Summary daily'!B62,'July 03'!$B$7:$M$135,12,FALSE)</f>
        <v>0.45833333333333331</v>
      </c>
      <c r="I62" s="4">
        <f>VLOOKUP('Summary daily'!B62,'July 04'!$B$7:$M$135,12,FALSE)</f>
        <v>0.29166666666666663</v>
      </c>
      <c r="J62" s="4">
        <f>VLOOKUP('Summary daily'!B62,'July 05'!$B$7:$M$135,12,FALSE)</f>
        <v>0.33333333333333331</v>
      </c>
      <c r="K62" s="4">
        <f>VLOOKUP('Summary daily'!B62,'July 06'!$B$7:$M$135,12,FALSE)</f>
        <v>0.29166666666666663</v>
      </c>
      <c r="L62" s="4">
        <f>VLOOKUP('Summary daily'!B62,'July 07'!$B$7:$M$138,12,FALSE)</f>
        <v>0.33333333333333331</v>
      </c>
    </row>
    <row r="63" spans="1:12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4">
        <f>VLOOKUP('Summary daily'!B63,'July 01'!$B$7:$M$134,12,FALSE)</f>
        <v>0.33333333333333331</v>
      </c>
      <c r="G63" s="4">
        <f>VLOOKUP('Summary daily'!B63,'July 02'!$B$7:$M$135,12,FALSE)</f>
        <v>0.33333333333333331</v>
      </c>
      <c r="H63" s="4">
        <f>VLOOKUP('Summary daily'!B63,'July 03'!$B$7:$M$135,12,FALSE)</f>
        <v>0.33333333333333331</v>
      </c>
      <c r="I63" s="4">
        <f>VLOOKUP('Summary daily'!B63,'July 04'!$B$7:$M$135,12,FALSE)</f>
        <v>0.33333333333333331</v>
      </c>
      <c r="J63" s="4">
        <f>VLOOKUP('Summary daily'!B63,'July 05'!$B$7:$M$135,12,FALSE)</f>
        <v>0.33333333333333331</v>
      </c>
      <c r="K63" s="4">
        <f>VLOOKUP('Summary daily'!B63,'July 06'!$B$7:$M$135,12,FALSE)</f>
        <v>0.33333333333333331</v>
      </c>
      <c r="L63" s="4">
        <f>VLOOKUP('Summary daily'!B63,'July 07'!$B$7:$M$138,12,FALSE)</f>
        <v>0</v>
      </c>
    </row>
    <row r="64" spans="1:12" x14ac:dyDescent="0.25">
      <c r="A64" s="1">
        <v>58</v>
      </c>
      <c r="B64" s="7">
        <v>225</v>
      </c>
      <c r="C64" s="16" t="s">
        <v>64</v>
      </c>
      <c r="D64" s="12" t="s">
        <v>107</v>
      </c>
      <c r="E64" s="10" t="s">
        <v>67</v>
      </c>
      <c r="F64" s="4">
        <f>VLOOKUP('Summary daily'!B64,'July 01'!$B$7:$M$134,12,FALSE)</f>
        <v>0</v>
      </c>
      <c r="G64" s="4">
        <f>VLOOKUP('Summary daily'!B64,'July 02'!$B$7:$M$135,12,FALSE)</f>
        <v>0</v>
      </c>
      <c r="H64" s="4">
        <f>VLOOKUP('Summary daily'!B64,'July 03'!$B$7:$M$135,12,FALSE)</f>
        <v>0</v>
      </c>
      <c r="I64" s="4">
        <f>VLOOKUP('Summary daily'!B64,'July 04'!$B$7:$M$135,12,FALSE)</f>
        <v>0</v>
      </c>
      <c r="J64" s="4">
        <f>VLOOKUP('Summary daily'!B64,'July 05'!$B$7:$M$135,12,FALSE)</f>
        <v>0</v>
      </c>
      <c r="K64" s="4">
        <f>VLOOKUP('Summary daily'!B64,'July 06'!$B$7:$M$135,12,FALSE)</f>
        <v>0</v>
      </c>
      <c r="L64" s="4">
        <f>VLOOKUP('Summary daily'!B64,'July 07'!$B$7:$M$138,12,FALSE)</f>
        <v>0</v>
      </c>
    </row>
    <row r="65" spans="1:12" x14ac:dyDescent="0.25">
      <c r="A65" s="1">
        <v>59</v>
      </c>
      <c r="B65" s="7">
        <v>4</v>
      </c>
      <c r="C65" s="16" t="s">
        <v>150</v>
      </c>
      <c r="D65" s="11" t="s">
        <v>108</v>
      </c>
      <c r="E65" s="10" t="s">
        <v>149</v>
      </c>
      <c r="F65" s="4">
        <f>VLOOKUP('Summary daily'!B65,'July 01'!$B$7:$M$134,12,FALSE)</f>
        <v>0</v>
      </c>
      <c r="G65" s="4">
        <f>VLOOKUP('Summary daily'!B65,'July 02'!$B$7:$M$135,12,FALSE)</f>
        <v>0</v>
      </c>
      <c r="H65" s="4">
        <f>VLOOKUP('Summary daily'!B65,'July 03'!$B$7:$M$135,12,FALSE)</f>
        <v>0</v>
      </c>
      <c r="I65" s="4">
        <f>VLOOKUP('Summary daily'!B65,'July 04'!$B$7:$M$135,12,FALSE)</f>
        <v>0</v>
      </c>
      <c r="J65" s="4">
        <f>VLOOKUP('Summary daily'!B65,'July 05'!$B$7:$M$135,12,FALSE)</f>
        <v>0</v>
      </c>
      <c r="K65" s="4">
        <f>VLOOKUP('Summary daily'!B65,'July 06'!$B$7:$M$135,12,FALSE)</f>
        <v>0</v>
      </c>
      <c r="L65" s="4">
        <f>VLOOKUP('Summary daily'!B65,'July 07'!$B$7:$M$138,12,FALSE)</f>
        <v>0</v>
      </c>
    </row>
    <row r="66" spans="1:12" x14ac:dyDescent="0.25">
      <c r="A66" s="1">
        <v>60</v>
      </c>
      <c r="B66" s="7">
        <v>2</v>
      </c>
      <c r="C66" s="90" t="s">
        <v>146</v>
      </c>
      <c r="D66" s="11" t="s">
        <v>108</v>
      </c>
      <c r="E66" s="10" t="s">
        <v>147</v>
      </c>
      <c r="F66" s="4">
        <f>VLOOKUP('Summary daily'!B66,'July 01'!$B$7:$M$134,12,FALSE)</f>
        <v>0</v>
      </c>
      <c r="G66" s="4">
        <f>VLOOKUP('Summary daily'!B66,'July 02'!$B$7:$M$135,12,FALSE)</f>
        <v>0</v>
      </c>
      <c r="H66" s="4">
        <f>VLOOKUP('Summary daily'!B66,'July 03'!$B$7:$M$135,12,FALSE)</f>
        <v>0</v>
      </c>
      <c r="I66" s="4">
        <f>VLOOKUP('Summary daily'!B66,'July 04'!$B$7:$M$135,12,FALSE)</f>
        <v>0</v>
      </c>
      <c r="J66" s="4">
        <f>VLOOKUP('Summary daily'!B66,'July 05'!$B$7:$M$135,12,FALSE)</f>
        <v>0</v>
      </c>
      <c r="K66" s="4">
        <f>VLOOKUP('Summary daily'!B66,'July 06'!$B$7:$M$135,12,FALSE)</f>
        <v>0</v>
      </c>
      <c r="L66" s="4">
        <f>VLOOKUP('Summary daily'!B66,'July 07'!$B$7:$M$138,12,FALSE)</f>
        <v>0</v>
      </c>
    </row>
    <row r="67" spans="1:12" x14ac:dyDescent="0.25">
      <c r="A67" s="1">
        <v>61</v>
      </c>
      <c r="B67" s="1">
        <v>127</v>
      </c>
      <c r="C67" s="19" t="s">
        <v>70</v>
      </c>
      <c r="D67" s="11" t="s">
        <v>108</v>
      </c>
      <c r="E67" s="10" t="s">
        <v>69</v>
      </c>
      <c r="F67" s="4">
        <f>VLOOKUP('Summary daily'!B67,'July 01'!$B$7:$M$134,12,FALSE)</f>
        <v>0.29166666666666663</v>
      </c>
      <c r="G67" s="4">
        <f>VLOOKUP('Summary daily'!B67,'July 02'!$B$7:$M$135,12,FALSE)</f>
        <v>0.375</v>
      </c>
      <c r="H67" s="4">
        <f>VLOOKUP('Summary daily'!B67,'July 03'!$B$7:$M$135,12,FALSE)</f>
        <v>0.33333333333333331</v>
      </c>
      <c r="I67" s="4">
        <f>VLOOKUP('Summary daily'!B67,'July 04'!$B$7:$M$135,12,FALSE)</f>
        <v>0.33333333333333331</v>
      </c>
      <c r="J67" s="4">
        <f>VLOOKUP('Summary daily'!B67,'July 05'!$B$7:$M$135,12,FALSE)</f>
        <v>0</v>
      </c>
      <c r="K67" s="4">
        <f>VLOOKUP('Summary daily'!B67,'July 06'!$B$7:$M$135,12,FALSE)</f>
        <v>0.25</v>
      </c>
      <c r="L67" s="4">
        <f>VLOOKUP('Summary daily'!B67,'July 07'!$B$7:$M$138,12,FALSE)</f>
        <v>0.29166666666666663</v>
      </c>
    </row>
    <row r="68" spans="1:12" x14ac:dyDescent="0.25">
      <c r="A68" s="1">
        <v>62</v>
      </c>
      <c r="B68" s="1">
        <v>198</v>
      </c>
      <c r="C68" s="19" t="s">
        <v>71</v>
      </c>
      <c r="D68" s="11" t="s">
        <v>108</v>
      </c>
      <c r="E68" s="10" t="s">
        <v>69</v>
      </c>
      <c r="F68" s="4">
        <f>VLOOKUP('Summary daily'!B68,'July 01'!$B$7:$M$134,12,FALSE)</f>
        <v>0.33333333333333331</v>
      </c>
      <c r="G68" s="4">
        <f>VLOOKUP('Summary daily'!B68,'July 02'!$B$7:$M$135,12,FALSE)</f>
        <v>0.33333333333333331</v>
      </c>
      <c r="H68" s="4">
        <f>VLOOKUP('Summary daily'!B68,'July 03'!$B$7:$M$135,12,FALSE)</f>
        <v>0.41666666666666663</v>
      </c>
      <c r="I68" s="4">
        <f>VLOOKUP('Summary daily'!B68,'July 04'!$B$7:$M$135,12,FALSE)</f>
        <v>0.5</v>
      </c>
      <c r="J68" s="4">
        <f>VLOOKUP('Summary daily'!B68,'July 05'!$B$7:$M$135,12,FALSE)</f>
        <v>0.33333333333333331</v>
      </c>
      <c r="K68" s="4">
        <f>VLOOKUP('Summary daily'!B68,'July 06'!$B$7:$M$135,12,FALSE)</f>
        <v>0.45833333333333331</v>
      </c>
      <c r="L68" s="4">
        <f>VLOOKUP('Summary daily'!B68,'July 07'!$B$7:$M$138,12,FALSE)</f>
        <v>0.375</v>
      </c>
    </row>
    <row r="69" spans="1:12" x14ac:dyDescent="0.25">
      <c r="A69" s="1">
        <v>63</v>
      </c>
      <c r="B69" s="1">
        <v>136</v>
      </c>
      <c r="C69" s="19" t="s">
        <v>72</v>
      </c>
      <c r="D69" s="11" t="s">
        <v>108</v>
      </c>
      <c r="E69" s="10" t="s">
        <v>105</v>
      </c>
      <c r="F69" s="4">
        <f>VLOOKUP('Summary daily'!B69,'July 01'!$B$7:$M$134,12,FALSE)</f>
        <v>0.375</v>
      </c>
      <c r="G69" s="4">
        <f>VLOOKUP('Summary daily'!B69,'July 02'!$B$7:$M$135,12,FALSE)</f>
        <v>0.33333333333333331</v>
      </c>
      <c r="H69" s="4">
        <f>VLOOKUP('Summary daily'!B69,'July 03'!$B$7:$M$135,12,FALSE)</f>
        <v>0.375</v>
      </c>
      <c r="I69" s="4">
        <f>VLOOKUP('Summary daily'!B69,'July 04'!$B$7:$M$135,12,FALSE)</f>
        <v>0.5</v>
      </c>
      <c r="J69" s="4">
        <f>VLOOKUP('Summary daily'!B69,'July 05'!$B$7:$M$135,12,FALSE)</f>
        <v>0.33333333333333331</v>
      </c>
      <c r="K69" s="4">
        <f>VLOOKUP('Summary daily'!B69,'July 06'!$B$7:$M$135,12,FALSE)</f>
        <v>0.375</v>
      </c>
      <c r="L69" s="4">
        <f>VLOOKUP('Summary daily'!B69,'July 07'!$B$7:$M$138,12,FALSE)</f>
        <v>0.375</v>
      </c>
    </row>
    <row r="70" spans="1:12" x14ac:dyDescent="0.25">
      <c r="A70" s="1">
        <v>64</v>
      </c>
      <c r="B70" s="1">
        <v>95</v>
      </c>
      <c r="C70" s="19" t="s">
        <v>73</v>
      </c>
      <c r="D70" s="11" t="s">
        <v>108</v>
      </c>
      <c r="E70" s="10" t="s">
        <v>117</v>
      </c>
      <c r="F70" s="4">
        <f>VLOOKUP('Summary daily'!B70,'July 01'!$B$7:$M$134,12,FALSE)</f>
        <v>0.375</v>
      </c>
      <c r="G70" s="4">
        <f>VLOOKUP('Summary daily'!B70,'July 02'!$B$7:$M$135,12,FALSE)</f>
        <v>0.375</v>
      </c>
      <c r="H70" s="4">
        <f>VLOOKUP('Summary daily'!B70,'July 03'!$B$7:$M$135,12,FALSE)</f>
        <v>0.375</v>
      </c>
      <c r="I70" s="4">
        <f>VLOOKUP('Summary daily'!B70,'July 04'!$B$7:$M$135,12,FALSE)</f>
        <v>0.33333333333333331</v>
      </c>
      <c r="J70" s="4">
        <f>VLOOKUP('Summary daily'!B70,'July 05'!$B$7:$M$135,12,FALSE)</f>
        <v>0.375</v>
      </c>
      <c r="K70" s="4">
        <f>VLOOKUP('Summary daily'!B70,'July 06'!$B$7:$M$135,12,FALSE)</f>
        <v>0.41666666666666663</v>
      </c>
      <c r="L70" s="4">
        <f>VLOOKUP('Summary daily'!B70,'July 07'!$B$7:$M$138,12,FALSE)</f>
        <v>0.375</v>
      </c>
    </row>
    <row r="71" spans="1:12" x14ac:dyDescent="0.25">
      <c r="A71" s="1">
        <v>65</v>
      </c>
      <c r="B71" s="1">
        <v>140</v>
      </c>
      <c r="C71" s="19" t="s">
        <v>154</v>
      </c>
      <c r="D71" s="11" t="s">
        <v>108</v>
      </c>
      <c r="E71" s="10" t="s">
        <v>117</v>
      </c>
      <c r="F71" s="4">
        <f>VLOOKUP('Summary daily'!B71,'July 01'!$B$7:$M$134,12,FALSE)</f>
        <v>0</v>
      </c>
      <c r="G71" s="4">
        <f>VLOOKUP('Summary daily'!B71,'July 02'!$B$7:$M$135,12,FALSE)</f>
        <v>0</v>
      </c>
      <c r="H71" s="4">
        <f>VLOOKUP('Summary daily'!B71,'July 03'!$B$7:$M$135,12,FALSE)</f>
        <v>0.29166666666666663</v>
      </c>
      <c r="I71" s="4">
        <f>VLOOKUP('Summary daily'!B71,'July 04'!$B$7:$M$135,12,FALSE)</f>
        <v>0.45833333333333331</v>
      </c>
      <c r="J71" s="4">
        <f>VLOOKUP('Summary daily'!B71,'July 05'!$B$7:$M$135,12,FALSE)</f>
        <v>0</v>
      </c>
      <c r="K71" s="4">
        <f>VLOOKUP('Summary daily'!B71,'July 06'!$B$7:$M$135,12,FALSE)</f>
        <v>0.375</v>
      </c>
      <c r="L71" s="4">
        <f>VLOOKUP('Summary daily'!B71,'July 07'!$B$7:$M$138,12,FALSE)</f>
        <v>0.375</v>
      </c>
    </row>
    <row r="72" spans="1:12" x14ac:dyDescent="0.25">
      <c r="A72" s="1"/>
      <c r="B72" s="1">
        <v>227</v>
      </c>
      <c r="C72" s="150" t="s">
        <v>179</v>
      </c>
      <c r="D72" s="11" t="s">
        <v>108</v>
      </c>
      <c r="E72" s="10" t="s">
        <v>117</v>
      </c>
      <c r="F72" s="4" t="e">
        <f>VLOOKUP('Summary daily'!B72,'July 01'!$B$7:$M$134,12,FALSE)</f>
        <v>#N/A</v>
      </c>
      <c r="G72" s="4" t="e">
        <f>VLOOKUP('Summary daily'!B72,'July 02'!$B$7:$M$135,12,FALSE)</f>
        <v>#N/A</v>
      </c>
      <c r="H72" s="4" t="e">
        <f>VLOOKUP('Summary daily'!B72,'July 03'!$B$7:$M$135,12,FALSE)</f>
        <v>#N/A</v>
      </c>
      <c r="I72" s="4" t="e">
        <f>VLOOKUP('Summary daily'!B72,'July 04'!$B$7:$M$135,12,FALSE)</f>
        <v>#N/A</v>
      </c>
      <c r="J72" s="4" t="e">
        <f>VLOOKUP('Summary daily'!B72,'July 05'!$B$7:$M$135,12,FALSE)</f>
        <v>#N/A</v>
      </c>
      <c r="K72" s="4" t="e">
        <f>VLOOKUP('Summary daily'!B72,'July 06'!$B$7:$M$135,12,FALSE)</f>
        <v>#N/A</v>
      </c>
      <c r="L72" s="4" t="e">
        <f>VLOOKUP('Summary daily'!B72,'July 07'!$B$7:$M$138,12,FALSE)</f>
        <v>#N/A</v>
      </c>
    </row>
    <row r="73" spans="1:12" x14ac:dyDescent="0.25">
      <c r="A73" s="1">
        <v>66</v>
      </c>
      <c r="B73" s="7">
        <v>10</v>
      </c>
      <c r="C73" s="16" t="s">
        <v>74</v>
      </c>
      <c r="D73" s="11" t="s">
        <v>108</v>
      </c>
      <c r="E73" s="10" t="s">
        <v>106</v>
      </c>
      <c r="F73" s="4">
        <f>VLOOKUP('Summary daily'!B73,'July 01'!$B$7:$M$134,12,FALSE)</f>
        <v>0</v>
      </c>
      <c r="G73" s="4">
        <f>VLOOKUP('Summary daily'!B73,'July 02'!$B$7:$M$135,12,FALSE)</f>
        <v>0</v>
      </c>
      <c r="H73" s="4">
        <f>VLOOKUP('Summary daily'!B73,'July 03'!$B$7:$M$135,12,FALSE)</f>
        <v>0</v>
      </c>
      <c r="I73" s="4">
        <f>VLOOKUP('Summary daily'!B73,'July 04'!$B$7:$M$135,12,FALSE)</f>
        <v>0</v>
      </c>
      <c r="J73" s="4">
        <f>VLOOKUP('Summary daily'!B73,'July 05'!$B$7:$M$135,12,FALSE)</f>
        <v>0</v>
      </c>
      <c r="K73" s="4">
        <f>VLOOKUP('Summary daily'!B73,'July 06'!$B$7:$M$135,12,FALSE)</f>
        <v>0</v>
      </c>
      <c r="L73" s="4">
        <f>VLOOKUP('Summary daily'!B73,'July 07'!$B$7:$M$138,12,FALSE)</f>
        <v>0</v>
      </c>
    </row>
    <row r="74" spans="1:12" x14ac:dyDescent="0.25">
      <c r="A74" s="1">
        <v>67</v>
      </c>
      <c r="B74" s="7">
        <v>34</v>
      </c>
      <c r="C74" s="16" t="s">
        <v>75</v>
      </c>
      <c r="D74" s="11" t="s">
        <v>108</v>
      </c>
      <c r="E74" s="10" t="s">
        <v>106</v>
      </c>
      <c r="F74" s="4">
        <f>VLOOKUP('Summary daily'!B74,'July 01'!$B$7:$M$134,12,FALSE)</f>
        <v>0</v>
      </c>
      <c r="G74" s="4">
        <f>VLOOKUP('Summary daily'!B74,'July 02'!$B$7:$M$135,12,FALSE)</f>
        <v>0</v>
      </c>
      <c r="H74" s="4">
        <f>VLOOKUP('Summary daily'!B74,'July 03'!$B$7:$M$135,12,FALSE)</f>
        <v>0</v>
      </c>
      <c r="I74" s="4">
        <f>VLOOKUP('Summary daily'!B74,'July 04'!$B$7:$M$135,12,FALSE)</f>
        <v>0</v>
      </c>
      <c r="J74" s="4">
        <f>VLOOKUP('Summary daily'!B74,'July 05'!$B$7:$M$135,12,FALSE)</f>
        <v>0</v>
      </c>
      <c r="K74" s="4">
        <f>VLOOKUP('Summary daily'!B74,'July 06'!$B$7:$M$135,12,FALSE)</f>
        <v>0</v>
      </c>
      <c r="L74" s="4">
        <f>VLOOKUP('Summary daily'!B74,'July 07'!$B$7:$M$138,12,FALSE)</f>
        <v>0</v>
      </c>
    </row>
    <row r="75" spans="1:12" x14ac:dyDescent="0.25">
      <c r="A75" s="1">
        <v>68</v>
      </c>
      <c r="B75" s="7">
        <v>32</v>
      </c>
      <c r="C75" s="16" t="s">
        <v>76</v>
      </c>
      <c r="D75" s="11" t="s">
        <v>108</v>
      </c>
      <c r="E75" s="10" t="s">
        <v>106</v>
      </c>
      <c r="F75" s="4">
        <f>VLOOKUP('Summary daily'!B75,'July 01'!$B$7:$M$134,12,FALSE)</f>
        <v>0</v>
      </c>
      <c r="G75" s="4">
        <f>VLOOKUP('Summary daily'!B75,'July 02'!$B$7:$M$135,12,FALSE)</f>
        <v>0</v>
      </c>
      <c r="H75" s="4">
        <f>VLOOKUP('Summary daily'!B75,'July 03'!$B$7:$M$135,12,FALSE)</f>
        <v>0</v>
      </c>
      <c r="I75" s="4">
        <f>VLOOKUP('Summary daily'!B75,'July 04'!$B$7:$M$135,12,FALSE)</f>
        <v>0</v>
      </c>
      <c r="J75" s="4">
        <f>VLOOKUP('Summary daily'!B75,'July 05'!$B$7:$M$135,12,FALSE)</f>
        <v>0</v>
      </c>
      <c r="K75" s="4">
        <f>VLOOKUP('Summary daily'!B75,'July 06'!$B$7:$M$135,12,FALSE)</f>
        <v>0</v>
      </c>
      <c r="L75" s="4">
        <f>VLOOKUP('Summary daily'!B75,'July 07'!$B$7:$M$138,12,FALSE)</f>
        <v>0</v>
      </c>
    </row>
    <row r="76" spans="1:12" x14ac:dyDescent="0.25">
      <c r="A76" s="1">
        <v>69</v>
      </c>
      <c r="B76" s="7">
        <v>12</v>
      </c>
      <c r="C76" s="16" t="s">
        <v>77</v>
      </c>
      <c r="D76" s="11" t="s">
        <v>108</v>
      </c>
      <c r="E76" s="10" t="s">
        <v>106</v>
      </c>
      <c r="F76" s="4">
        <f>VLOOKUP('Summary daily'!B76,'July 01'!$B$7:$M$134,12,FALSE)</f>
        <v>0</v>
      </c>
      <c r="G76" s="4">
        <f>VLOOKUP('Summary daily'!B76,'July 02'!$B$7:$M$135,12,FALSE)</f>
        <v>0</v>
      </c>
      <c r="H76" s="4">
        <f>VLOOKUP('Summary daily'!B76,'July 03'!$B$7:$M$135,12,FALSE)</f>
        <v>0</v>
      </c>
      <c r="I76" s="4">
        <f>VLOOKUP('Summary daily'!B76,'July 04'!$B$7:$M$135,12,FALSE)</f>
        <v>0</v>
      </c>
      <c r="J76" s="4">
        <f>VLOOKUP('Summary daily'!B76,'July 05'!$B$7:$M$135,12,FALSE)</f>
        <v>0</v>
      </c>
      <c r="K76" s="4">
        <f>VLOOKUP('Summary daily'!B76,'July 06'!$B$7:$M$135,12,FALSE)</f>
        <v>0</v>
      </c>
      <c r="L76" s="4">
        <f>VLOOKUP('Summary daily'!B76,'July 07'!$B$7:$M$138,12,FALSE)</f>
        <v>0</v>
      </c>
    </row>
    <row r="77" spans="1:12" x14ac:dyDescent="0.25">
      <c r="A77" s="1">
        <v>70</v>
      </c>
      <c r="B77" s="7">
        <v>38</v>
      </c>
      <c r="C77" s="16" t="s">
        <v>78</v>
      </c>
      <c r="D77" s="11" t="s">
        <v>108</v>
      </c>
      <c r="E77" s="10" t="s">
        <v>106</v>
      </c>
      <c r="F77" s="4">
        <f>VLOOKUP('Summary daily'!B77,'July 01'!$B$7:$M$134,12,FALSE)</f>
        <v>0</v>
      </c>
      <c r="G77" s="4">
        <f>VLOOKUP('Summary daily'!B77,'July 02'!$B$7:$M$135,12,FALSE)</f>
        <v>0</v>
      </c>
      <c r="H77" s="4">
        <f>VLOOKUP('Summary daily'!B77,'July 03'!$B$7:$M$135,12,FALSE)</f>
        <v>0</v>
      </c>
      <c r="I77" s="4">
        <f>VLOOKUP('Summary daily'!B77,'July 04'!$B$7:$M$135,12,FALSE)</f>
        <v>0</v>
      </c>
      <c r="J77" s="4">
        <f>VLOOKUP('Summary daily'!B77,'July 05'!$B$7:$M$135,12,FALSE)</f>
        <v>0</v>
      </c>
      <c r="K77" s="4">
        <f>VLOOKUP('Summary daily'!B77,'July 06'!$B$7:$M$135,12,FALSE)</f>
        <v>0</v>
      </c>
      <c r="L77" s="4">
        <f>VLOOKUP('Summary daily'!B77,'July 07'!$B$7:$M$138,12,FALSE)</f>
        <v>0</v>
      </c>
    </row>
    <row r="78" spans="1:12" x14ac:dyDescent="0.25">
      <c r="A78" s="1">
        <v>71</v>
      </c>
      <c r="B78" s="7">
        <v>43</v>
      </c>
      <c r="C78" s="16" t="s">
        <v>79</v>
      </c>
      <c r="D78" s="11" t="s">
        <v>108</v>
      </c>
      <c r="E78" s="10" t="s">
        <v>106</v>
      </c>
      <c r="F78" s="4">
        <f>VLOOKUP('Summary daily'!B78,'July 01'!$B$7:$M$134,12,FALSE)</f>
        <v>0</v>
      </c>
      <c r="G78" s="4">
        <f>VLOOKUP('Summary daily'!B78,'July 02'!$B$7:$M$135,12,FALSE)</f>
        <v>0</v>
      </c>
      <c r="H78" s="4">
        <f>VLOOKUP('Summary daily'!B78,'July 03'!$B$7:$M$135,12,FALSE)</f>
        <v>0</v>
      </c>
      <c r="I78" s="4">
        <f>VLOOKUP('Summary daily'!B78,'July 04'!$B$7:$M$135,12,FALSE)</f>
        <v>0</v>
      </c>
      <c r="J78" s="4">
        <f>VLOOKUP('Summary daily'!B78,'July 05'!$B$7:$M$135,12,FALSE)</f>
        <v>0</v>
      </c>
      <c r="K78" s="4">
        <f>VLOOKUP('Summary daily'!B78,'July 06'!$B$7:$M$135,12,FALSE)</f>
        <v>0</v>
      </c>
      <c r="L78" s="4">
        <f>VLOOKUP('Summary daily'!B78,'July 07'!$B$7:$M$138,12,FALSE)</f>
        <v>0</v>
      </c>
    </row>
    <row r="79" spans="1:12" x14ac:dyDescent="0.25">
      <c r="A79" s="1">
        <v>72</v>
      </c>
      <c r="B79" s="7">
        <v>40</v>
      </c>
      <c r="C79" s="16" t="s">
        <v>80</v>
      </c>
      <c r="D79" s="11" t="s">
        <v>108</v>
      </c>
      <c r="E79" s="10" t="s">
        <v>106</v>
      </c>
      <c r="F79" s="4">
        <f>VLOOKUP('Summary daily'!B79,'July 01'!$B$7:$M$134,12,FALSE)</f>
        <v>0</v>
      </c>
      <c r="G79" s="4">
        <f>VLOOKUP('Summary daily'!B79,'July 02'!$B$7:$M$135,12,FALSE)</f>
        <v>0</v>
      </c>
      <c r="H79" s="4">
        <f>VLOOKUP('Summary daily'!B79,'July 03'!$B$7:$M$135,12,FALSE)</f>
        <v>0</v>
      </c>
      <c r="I79" s="4">
        <f>VLOOKUP('Summary daily'!B79,'July 04'!$B$7:$M$135,12,FALSE)</f>
        <v>0</v>
      </c>
      <c r="J79" s="4">
        <f>VLOOKUP('Summary daily'!B79,'July 05'!$B$7:$M$135,12,FALSE)</f>
        <v>0</v>
      </c>
      <c r="K79" s="4">
        <f>VLOOKUP('Summary daily'!B79,'July 06'!$B$7:$M$135,12,FALSE)</f>
        <v>0</v>
      </c>
      <c r="L79" s="4">
        <f>VLOOKUP('Summary daily'!B79,'July 07'!$B$7:$M$138,12,FALSE)</f>
        <v>0</v>
      </c>
    </row>
    <row r="80" spans="1:12" x14ac:dyDescent="0.25">
      <c r="A80" s="1">
        <v>73</v>
      </c>
      <c r="B80" s="7">
        <v>104</v>
      </c>
      <c r="C80" s="16" t="s">
        <v>81</v>
      </c>
      <c r="D80" s="11" t="s">
        <v>108</v>
      </c>
      <c r="E80" s="10" t="s">
        <v>106</v>
      </c>
      <c r="F80" s="4">
        <f>VLOOKUP('Summary daily'!B80,'July 01'!$B$7:$M$134,12,FALSE)</f>
        <v>0</v>
      </c>
      <c r="G80" s="4">
        <f>VLOOKUP('Summary daily'!B80,'July 02'!$B$7:$M$135,12,FALSE)</f>
        <v>0</v>
      </c>
      <c r="H80" s="4">
        <f>VLOOKUP('Summary daily'!B80,'July 03'!$B$7:$M$135,12,FALSE)</f>
        <v>0</v>
      </c>
      <c r="I80" s="4">
        <f>VLOOKUP('Summary daily'!B80,'July 04'!$B$7:$M$135,12,FALSE)</f>
        <v>0</v>
      </c>
      <c r="J80" s="4">
        <f>VLOOKUP('Summary daily'!B80,'July 05'!$B$7:$M$135,12,FALSE)</f>
        <v>0</v>
      </c>
      <c r="K80" s="4">
        <f>VLOOKUP('Summary daily'!B80,'July 06'!$B$7:$M$135,12,FALSE)</f>
        <v>0</v>
      </c>
      <c r="L80" s="4">
        <f>VLOOKUP('Summary daily'!B80,'July 07'!$B$7:$M$138,12,FALSE)</f>
        <v>0</v>
      </c>
    </row>
    <row r="81" spans="1:12" x14ac:dyDescent="0.25">
      <c r="A81" s="1">
        <v>74</v>
      </c>
      <c r="B81" s="5">
        <v>165</v>
      </c>
      <c r="C81" s="20" t="s">
        <v>82</v>
      </c>
      <c r="D81" s="11" t="s">
        <v>108</v>
      </c>
      <c r="E81" s="10" t="s">
        <v>106</v>
      </c>
      <c r="F81" s="4">
        <f>VLOOKUP('Summary daily'!B81,'July 01'!$B$7:$M$134,12,FALSE)</f>
        <v>0</v>
      </c>
      <c r="G81" s="4">
        <f>VLOOKUP('Summary daily'!B81,'July 02'!$B$7:$M$135,12,FALSE)</f>
        <v>0</v>
      </c>
      <c r="H81" s="4">
        <f>VLOOKUP('Summary daily'!B81,'July 03'!$B$7:$M$135,12,FALSE)</f>
        <v>0</v>
      </c>
      <c r="I81" s="4">
        <f>VLOOKUP('Summary daily'!B81,'July 04'!$B$7:$M$135,12,FALSE)</f>
        <v>0</v>
      </c>
      <c r="J81" s="4">
        <f>VLOOKUP('Summary daily'!B81,'July 05'!$B$7:$M$135,12,FALSE)</f>
        <v>0</v>
      </c>
      <c r="K81" s="4">
        <f>VLOOKUP('Summary daily'!B81,'July 06'!$B$7:$M$135,12,FALSE)</f>
        <v>0</v>
      </c>
      <c r="L81" s="4">
        <f>VLOOKUP('Summary daily'!B81,'July 07'!$B$7:$M$138,12,FALSE)</f>
        <v>0</v>
      </c>
    </row>
    <row r="82" spans="1:12" x14ac:dyDescent="0.25">
      <c r="A82" s="1">
        <v>75</v>
      </c>
      <c r="B82" s="7">
        <v>116</v>
      </c>
      <c r="C82" s="16" t="s">
        <v>83</v>
      </c>
      <c r="D82" s="11" t="s">
        <v>108</v>
      </c>
      <c r="E82" s="10" t="s">
        <v>106</v>
      </c>
      <c r="F82" s="4">
        <f>VLOOKUP('Summary daily'!B82,'July 01'!$B$7:$M$134,12,FALSE)</f>
        <v>0</v>
      </c>
      <c r="G82" s="4">
        <f>VLOOKUP('Summary daily'!B82,'July 02'!$B$7:$M$135,12,FALSE)</f>
        <v>0</v>
      </c>
      <c r="H82" s="4">
        <f>VLOOKUP('Summary daily'!B82,'July 03'!$B$7:$M$135,12,FALSE)</f>
        <v>0</v>
      </c>
      <c r="I82" s="4">
        <f>VLOOKUP('Summary daily'!B82,'July 04'!$B$7:$M$135,12,FALSE)</f>
        <v>0</v>
      </c>
      <c r="J82" s="4">
        <f>VLOOKUP('Summary daily'!B82,'July 05'!$B$7:$M$135,12,FALSE)</f>
        <v>0</v>
      </c>
      <c r="K82" s="4">
        <f>VLOOKUP('Summary daily'!B82,'July 06'!$B$7:$M$135,12,FALSE)</f>
        <v>0</v>
      </c>
      <c r="L82" s="4">
        <f>VLOOKUP('Summary daily'!B82,'July 07'!$B$7:$M$138,12,FALSE)</f>
        <v>0</v>
      </c>
    </row>
    <row r="83" spans="1:12" x14ac:dyDescent="0.25">
      <c r="A83" s="1">
        <v>76</v>
      </c>
      <c r="B83" s="7">
        <v>3</v>
      </c>
      <c r="C83" s="16" t="s">
        <v>84</v>
      </c>
      <c r="D83" s="11" t="s">
        <v>108</v>
      </c>
      <c r="E83" s="10" t="s">
        <v>106</v>
      </c>
      <c r="F83" s="4">
        <f>VLOOKUP('Summary daily'!B83,'July 01'!$B$7:$M$134,12,FALSE)</f>
        <v>0</v>
      </c>
      <c r="G83" s="4">
        <f>VLOOKUP('Summary daily'!B83,'July 02'!$B$7:$M$135,12,FALSE)</f>
        <v>0</v>
      </c>
      <c r="H83" s="4">
        <f>VLOOKUP('Summary daily'!B83,'July 03'!$B$7:$M$135,12,FALSE)</f>
        <v>0</v>
      </c>
      <c r="I83" s="4">
        <f>VLOOKUP('Summary daily'!B83,'July 04'!$B$7:$M$135,12,FALSE)</f>
        <v>0</v>
      </c>
      <c r="J83" s="4">
        <f>VLOOKUP('Summary daily'!B83,'July 05'!$B$7:$M$135,12,FALSE)</f>
        <v>0</v>
      </c>
      <c r="K83" s="4">
        <f>VLOOKUP('Summary daily'!B83,'July 06'!$B$7:$M$135,12,FALSE)</f>
        <v>0</v>
      </c>
      <c r="L83" s="4">
        <f>VLOOKUP('Summary daily'!B83,'July 07'!$B$7:$M$138,12,FALSE)</f>
        <v>0</v>
      </c>
    </row>
    <row r="84" spans="1:12" x14ac:dyDescent="0.25">
      <c r="A84" s="1">
        <v>77</v>
      </c>
      <c r="B84" s="7">
        <v>39</v>
      </c>
      <c r="C84" s="16" t="s">
        <v>85</v>
      </c>
      <c r="D84" s="11" t="s">
        <v>108</v>
      </c>
      <c r="E84" s="10" t="s">
        <v>106</v>
      </c>
      <c r="F84" s="4">
        <f>VLOOKUP('Summary daily'!B84,'July 01'!$B$7:$M$134,12,FALSE)</f>
        <v>0</v>
      </c>
      <c r="G84" s="4">
        <f>VLOOKUP('Summary daily'!B84,'July 02'!$B$7:$M$135,12,FALSE)</f>
        <v>0</v>
      </c>
      <c r="H84" s="4">
        <f>VLOOKUP('Summary daily'!B84,'July 03'!$B$7:$M$135,12,FALSE)</f>
        <v>0</v>
      </c>
      <c r="I84" s="4">
        <f>VLOOKUP('Summary daily'!B84,'July 04'!$B$7:$M$135,12,FALSE)</f>
        <v>0</v>
      </c>
      <c r="J84" s="4">
        <f>VLOOKUP('Summary daily'!B84,'July 05'!$B$7:$M$135,12,FALSE)</f>
        <v>0</v>
      </c>
      <c r="K84" s="4">
        <f>VLOOKUP('Summary daily'!B84,'July 06'!$B$7:$M$135,12,FALSE)</f>
        <v>0</v>
      </c>
      <c r="L84" s="4">
        <f>VLOOKUP('Summary daily'!B84,'July 07'!$B$7:$M$138,12,FALSE)</f>
        <v>0</v>
      </c>
    </row>
    <row r="85" spans="1:12" x14ac:dyDescent="0.25">
      <c r="A85" s="1">
        <v>78</v>
      </c>
      <c r="B85" s="7">
        <v>300</v>
      </c>
      <c r="C85" s="16" t="s">
        <v>86</v>
      </c>
      <c r="D85" s="11" t="s">
        <v>108</v>
      </c>
      <c r="E85" s="10" t="s">
        <v>106</v>
      </c>
      <c r="F85" s="4">
        <f>VLOOKUP('Summary daily'!B85,'July 01'!$B$7:$M$134,12,FALSE)</f>
        <v>0</v>
      </c>
      <c r="G85" s="4">
        <f>VLOOKUP('Summary daily'!B85,'July 02'!$B$7:$M$135,12,FALSE)</f>
        <v>0</v>
      </c>
      <c r="H85" s="4">
        <f>VLOOKUP('Summary daily'!B85,'July 03'!$B$7:$M$135,12,FALSE)</f>
        <v>0</v>
      </c>
      <c r="I85" s="4">
        <f>VLOOKUP('Summary daily'!B85,'July 04'!$B$7:$M$135,12,FALSE)</f>
        <v>0</v>
      </c>
      <c r="J85" s="4">
        <f>VLOOKUP('Summary daily'!B85,'July 05'!$B$7:$M$135,12,FALSE)</f>
        <v>0</v>
      </c>
      <c r="K85" s="4">
        <f>VLOOKUP('Summary daily'!B85,'July 06'!$B$7:$M$135,12,FALSE)</f>
        <v>0</v>
      </c>
      <c r="L85" s="4">
        <f>VLOOKUP('Summary daily'!B85,'July 07'!$B$7:$M$138,12,FALSE)</f>
        <v>0</v>
      </c>
    </row>
    <row r="86" spans="1:12" x14ac:dyDescent="0.25">
      <c r="A86" s="1">
        <v>79</v>
      </c>
      <c r="B86" s="7">
        <v>147</v>
      </c>
      <c r="C86" s="16" t="s">
        <v>87</v>
      </c>
      <c r="D86" s="11" t="s">
        <v>108</v>
      </c>
      <c r="E86" s="10" t="s">
        <v>106</v>
      </c>
      <c r="F86" s="4">
        <f>VLOOKUP('Summary daily'!B86,'July 01'!$B$7:$M$134,12,FALSE)</f>
        <v>0</v>
      </c>
      <c r="G86" s="4">
        <f>VLOOKUP('Summary daily'!B86,'July 02'!$B$7:$M$135,12,FALSE)</f>
        <v>0</v>
      </c>
      <c r="H86" s="4">
        <f>VLOOKUP('Summary daily'!B86,'July 03'!$B$7:$M$135,12,FALSE)</f>
        <v>0</v>
      </c>
      <c r="I86" s="4">
        <f>VLOOKUP('Summary daily'!B86,'July 04'!$B$7:$M$135,12,FALSE)</f>
        <v>0</v>
      </c>
      <c r="J86" s="4">
        <f>VLOOKUP('Summary daily'!B86,'July 05'!$B$7:$M$135,12,FALSE)</f>
        <v>0</v>
      </c>
      <c r="K86" s="4">
        <f>VLOOKUP('Summary daily'!B86,'July 06'!$B$7:$M$135,12,FALSE)</f>
        <v>0</v>
      </c>
      <c r="L86" s="4">
        <f>VLOOKUP('Summary daily'!B86,'July 07'!$B$7:$M$138,12,FALSE)</f>
        <v>0</v>
      </c>
    </row>
    <row r="87" spans="1:12" x14ac:dyDescent="0.25">
      <c r="A87" s="1">
        <v>80</v>
      </c>
      <c r="B87" s="7">
        <v>134</v>
      </c>
      <c r="C87" s="16" t="s">
        <v>88</v>
      </c>
      <c r="D87" s="11" t="s">
        <v>108</v>
      </c>
      <c r="E87" s="10" t="s">
        <v>106</v>
      </c>
      <c r="F87" s="4">
        <f>VLOOKUP('Summary daily'!B87,'July 01'!$B$7:$M$134,12,FALSE)</f>
        <v>0</v>
      </c>
      <c r="G87" s="4">
        <f>VLOOKUP('Summary daily'!B87,'July 02'!$B$7:$M$135,12,FALSE)</f>
        <v>0</v>
      </c>
      <c r="H87" s="4">
        <f>VLOOKUP('Summary daily'!B87,'July 03'!$B$7:$M$135,12,FALSE)</f>
        <v>0</v>
      </c>
      <c r="I87" s="4">
        <f>VLOOKUP('Summary daily'!B87,'July 04'!$B$7:$M$135,12,FALSE)</f>
        <v>0</v>
      </c>
      <c r="J87" s="4">
        <f>VLOOKUP('Summary daily'!B87,'July 05'!$B$7:$M$135,12,FALSE)</f>
        <v>0</v>
      </c>
      <c r="K87" s="4">
        <f>VLOOKUP('Summary daily'!B87,'July 06'!$B$7:$M$135,12,FALSE)</f>
        <v>0</v>
      </c>
      <c r="L87" s="4">
        <f>VLOOKUP('Summary daily'!B87,'July 07'!$B$7:$M$138,12,FALSE)</f>
        <v>0</v>
      </c>
    </row>
    <row r="88" spans="1:12" x14ac:dyDescent="0.25">
      <c r="A88" s="1">
        <v>81</v>
      </c>
      <c r="B88" s="7">
        <v>141</v>
      </c>
      <c r="C88" s="16" t="s">
        <v>89</v>
      </c>
      <c r="D88" s="11" t="s">
        <v>108</v>
      </c>
      <c r="E88" s="10" t="s">
        <v>106</v>
      </c>
      <c r="F88" s="4">
        <f>VLOOKUP('Summary daily'!B88,'July 01'!$B$7:$M$134,12,FALSE)</f>
        <v>0</v>
      </c>
      <c r="G88" s="4">
        <f>VLOOKUP('Summary daily'!B88,'July 02'!$B$7:$M$135,12,FALSE)</f>
        <v>0</v>
      </c>
      <c r="H88" s="4">
        <f>VLOOKUP('Summary daily'!B88,'July 03'!$B$7:$M$135,12,FALSE)</f>
        <v>0</v>
      </c>
      <c r="I88" s="4">
        <f>VLOOKUP('Summary daily'!B88,'July 04'!$B$7:$M$135,12,FALSE)</f>
        <v>0</v>
      </c>
      <c r="J88" s="4">
        <f>VLOOKUP('Summary daily'!B88,'July 05'!$B$7:$M$135,12,FALSE)</f>
        <v>0</v>
      </c>
      <c r="K88" s="4">
        <f>VLOOKUP('Summary daily'!B88,'July 06'!$B$7:$M$135,12,FALSE)</f>
        <v>0</v>
      </c>
      <c r="L88" s="4">
        <f>VLOOKUP('Summary daily'!B88,'July 07'!$B$7:$M$138,12,FALSE)</f>
        <v>0</v>
      </c>
    </row>
    <row r="89" spans="1:12" x14ac:dyDescent="0.25">
      <c r="A89" s="1">
        <v>82</v>
      </c>
      <c r="B89" s="7">
        <v>133</v>
      </c>
      <c r="C89" s="16" t="s">
        <v>90</v>
      </c>
      <c r="D89" s="11" t="s">
        <v>108</v>
      </c>
      <c r="E89" s="10" t="s">
        <v>106</v>
      </c>
      <c r="F89" s="4">
        <f>VLOOKUP('Summary daily'!B89,'July 01'!$B$7:$M$134,12,FALSE)</f>
        <v>0</v>
      </c>
      <c r="G89" s="4">
        <f>VLOOKUP('Summary daily'!B89,'July 02'!$B$7:$M$135,12,FALSE)</f>
        <v>0</v>
      </c>
      <c r="H89" s="4">
        <f>VLOOKUP('Summary daily'!B89,'July 03'!$B$7:$M$135,12,FALSE)</f>
        <v>0</v>
      </c>
      <c r="I89" s="4">
        <f>VLOOKUP('Summary daily'!B89,'July 04'!$B$7:$M$135,12,FALSE)</f>
        <v>0</v>
      </c>
      <c r="J89" s="4">
        <f>VLOOKUP('Summary daily'!B89,'July 05'!$B$7:$M$135,12,FALSE)</f>
        <v>0</v>
      </c>
      <c r="K89" s="4">
        <f>VLOOKUP('Summary daily'!B89,'July 06'!$B$7:$M$135,12,FALSE)</f>
        <v>0</v>
      </c>
      <c r="L89" s="4">
        <f>VLOOKUP('Summary daily'!B89,'July 07'!$B$7:$M$138,12,FALSE)</f>
        <v>0</v>
      </c>
    </row>
    <row r="90" spans="1:12" x14ac:dyDescent="0.25">
      <c r="A90" s="1">
        <v>83</v>
      </c>
      <c r="B90" s="7">
        <v>132</v>
      </c>
      <c r="C90" s="16" t="s">
        <v>91</v>
      </c>
      <c r="D90" s="11" t="s">
        <v>108</v>
      </c>
      <c r="E90" s="10" t="s">
        <v>106</v>
      </c>
      <c r="F90" s="4">
        <f>VLOOKUP('Summary daily'!B90,'July 01'!$B$7:$M$134,12,FALSE)</f>
        <v>0</v>
      </c>
      <c r="G90" s="4">
        <f>VLOOKUP('Summary daily'!B90,'July 02'!$B$7:$M$135,12,FALSE)</f>
        <v>0</v>
      </c>
      <c r="H90" s="4">
        <f>VLOOKUP('Summary daily'!B90,'July 03'!$B$7:$M$135,12,FALSE)</f>
        <v>0</v>
      </c>
      <c r="I90" s="4">
        <f>VLOOKUP('Summary daily'!B90,'July 04'!$B$7:$M$135,12,FALSE)</f>
        <v>0</v>
      </c>
      <c r="J90" s="4">
        <f>VLOOKUP('Summary daily'!B90,'July 05'!$B$7:$M$135,12,FALSE)</f>
        <v>0</v>
      </c>
      <c r="K90" s="4">
        <f>VLOOKUP('Summary daily'!B90,'July 06'!$B$7:$M$135,12,FALSE)</f>
        <v>0</v>
      </c>
      <c r="L90" s="4">
        <f>VLOOKUP('Summary daily'!B90,'July 07'!$B$7:$M$138,12,FALSE)</f>
        <v>0</v>
      </c>
    </row>
    <row r="91" spans="1:12" x14ac:dyDescent="0.25">
      <c r="A91" s="1">
        <v>84</v>
      </c>
      <c r="B91" s="7">
        <v>144</v>
      </c>
      <c r="C91" s="16" t="s">
        <v>92</v>
      </c>
      <c r="D91" s="11" t="s">
        <v>108</v>
      </c>
      <c r="E91" s="10" t="s">
        <v>106</v>
      </c>
      <c r="F91" s="4">
        <f>VLOOKUP('Summary daily'!B91,'July 01'!$B$7:$M$134,12,FALSE)</f>
        <v>0</v>
      </c>
      <c r="G91" s="4">
        <f>VLOOKUP('Summary daily'!B91,'July 02'!$B$7:$M$135,12,FALSE)</f>
        <v>0</v>
      </c>
      <c r="H91" s="4">
        <f>VLOOKUP('Summary daily'!B91,'July 03'!$B$7:$M$135,12,FALSE)</f>
        <v>0</v>
      </c>
      <c r="I91" s="4">
        <f>VLOOKUP('Summary daily'!B91,'July 04'!$B$7:$M$135,12,FALSE)</f>
        <v>0</v>
      </c>
      <c r="J91" s="4">
        <f>VLOOKUP('Summary daily'!B91,'July 05'!$B$7:$M$135,12,FALSE)</f>
        <v>0</v>
      </c>
      <c r="K91" s="4">
        <f>VLOOKUP('Summary daily'!B91,'July 06'!$B$7:$M$135,12,FALSE)</f>
        <v>0</v>
      </c>
      <c r="L91" s="4">
        <f>VLOOKUP('Summary daily'!B91,'July 07'!$B$7:$M$138,12,FALSE)</f>
        <v>0</v>
      </c>
    </row>
    <row r="92" spans="1:12" x14ac:dyDescent="0.25">
      <c r="A92" s="1">
        <v>85</v>
      </c>
      <c r="B92" s="7">
        <v>148</v>
      </c>
      <c r="C92" s="16" t="s">
        <v>93</v>
      </c>
      <c r="D92" s="11" t="s">
        <v>108</v>
      </c>
      <c r="E92" s="10" t="s">
        <v>106</v>
      </c>
      <c r="F92" s="4">
        <f>VLOOKUP('Summary daily'!B92,'July 01'!$B$7:$M$134,12,FALSE)</f>
        <v>0</v>
      </c>
      <c r="G92" s="4">
        <f>VLOOKUP('Summary daily'!B92,'July 02'!$B$7:$M$135,12,FALSE)</f>
        <v>0</v>
      </c>
      <c r="H92" s="4">
        <f>VLOOKUP('Summary daily'!B92,'July 03'!$B$7:$M$135,12,FALSE)</f>
        <v>0</v>
      </c>
      <c r="I92" s="4">
        <f>VLOOKUP('Summary daily'!B92,'July 04'!$B$7:$M$135,12,FALSE)</f>
        <v>0</v>
      </c>
      <c r="J92" s="4">
        <f>VLOOKUP('Summary daily'!B92,'July 05'!$B$7:$M$135,12,FALSE)</f>
        <v>0</v>
      </c>
      <c r="K92" s="4">
        <f>VLOOKUP('Summary daily'!B92,'July 06'!$B$7:$M$135,12,FALSE)</f>
        <v>0</v>
      </c>
      <c r="L92" s="4">
        <f>VLOOKUP('Summary daily'!B92,'July 07'!$B$7:$M$138,12,FALSE)</f>
        <v>0</v>
      </c>
    </row>
    <row r="93" spans="1:12" x14ac:dyDescent="0.25">
      <c r="A93" s="1">
        <v>86</v>
      </c>
      <c r="B93" s="7">
        <v>145</v>
      </c>
      <c r="C93" s="16" t="s">
        <v>94</v>
      </c>
      <c r="D93" s="11" t="s">
        <v>108</v>
      </c>
      <c r="E93" s="10" t="s">
        <v>106</v>
      </c>
      <c r="F93" s="4">
        <f>VLOOKUP('Summary daily'!B93,'July 01'!$B$7:$M$134,12,FALSE)</f>
        <v>0</v>
      </c>
      <c r="G93" s="4">
        <f>VLOOKUP('Summary daily'!B93,'July 02'!$B$7:$M$135,12,FALSE)</f>
        <v>0</v>
      </c>
      <c r="H93" s="4">
        <f>VLOOKUP('Summary daily'!B93,'July 03'!$B$7:$M$135,12,FALSE)</f>
        <v>0</v>
      </c>
      <c r="I93" s="4">
        <f>VLOOKUP('Summary daily'!B93,'July 04'!$B$7:$M$135,12,FALSE)</f>
        <v>0</v>
      </c>
      <c r="J93" s="4">
        <f>VLOOKUP('Summary daily'!B93,'July 05'!$B$7:$M$135,12,FALSE)</f>
        <v>0</v>
      </c>
      <c r="K93" s="4">
        <f>VLOOKUP('Summary daily'!B93,'July 06'!$B$7:$M$135,12,FALSE)</f>
        <v>0</v>
      </c>
      <c r="L93" s="4">
        <f>VLOOKUP('Summary daily'!B93,'July 07'!$B$7:$M$138,12,FALSE)</f>
        <v>0</v>
      </c>
    </row>
    <row r="94" spans="1:12" x14ac:dyDescent="0.25">
      <c r="A94" s="1">
        <v>87</v>
      </c>
      <c r="B94" s="7"/>
      <c r="C94" s="16"/>
      <c r="D94" s="11"/>
      <c r="E94" s="10"/>
      <c r="F94" s="4" t="e">
        <f>VLOOKUP('Summary daily'!B94,'July 01'!$B$7:$M$134,12,FALSE)</f>
        <v>#N/A</v>
      </c>
      <c r="G94" s="4" t="e">
        <f>VLOOKUP('Summary daily'!B94,'July 02'!$B$7:$M$135,12,FALSE)</f>
        <v>#N/A</v>
      </c>
      <c r="H94" s="4" t="e">
        <f>VLOOKUP('Summary daily'!B94,'July 03'!$B$7:$M$135,12,FALSE)</f>
        <v>#N/A</v>
      </c>
      <c r="I94" s="4" t="e">
        <f>VLOOKUP('Summary daily'!B94,'July 04'!$B$7:$M$135,12,FALSE)</f>
        <v>#N/A</v>
      </c>
      <c r="J94" s="4" t="e">
        <f>VLOOKUP('Summary daily'!B94,'July 05'!$B$7:$M$135,12,FALSE)</f>
        <v>#N/A</v>
      </c>
      <c r="K94" s="4" t="e">
        <f>VLOOKUP('Summary daily'!B94,'July 06'!$B$7:$M$135,12,FALSE)</f>
        <v>#N/A</v>
      </c>
      <c r="L94" s="4" t="e">
        <f>VLOOKUP('Summary daily'!B94,'July 07'!$B$7:$M$138,12,FALSE)</f>
        <v>#N/A</v>
      </c>
    </row>
    <row r="95" spans="1:12" x14ac:dyDescent="0.25">
      <c r="A95" s="1">
        <v>88</v>
      </c>
      <c r="B95" s="7"/>
      <c r="C95" s="16"/>
      <c r="D95" s="11"/>
      <c r="E95" s="10"/>
      <c r="F95" s="4" t="e">
        <f>VLOOKUP('Summary daily'!B95,'July 01'!$B$7:$M$134,12,FALSE)</f>
        <v>#N/A</v>
      </c>
      <c r="G95" s="4" t="e">
        <f>VLOOKUP('Summary daily'!B95,'July 02'!$B$7:$M$135,12,FALSE)</f>
        <v>#N/A</v>
      </c>
      <c r="H95" s="4" t="e">
        <f>VLOOKUP('Summary daily'!B95,'July 03'!$B$7:$M$135,12,FALSE)</f>
        <v>#N/A</v>
      </c>
      <c r="I95" s="4" t="e">
        <f>VLOOKUP('Summary daily'!B95,'July 04'!$B$7:$M$135,12,FALSE)</f>
        <v>#N/A</v>
      </c>
      <c r="J95" s="4" t="e">
        <f>VLOOKUP('Summary daily'!B95,'July 05'!$B$7:$M$135,12,FALSE)</f>
        <v>#N/A</v>
      </c>
      <c r="K95" s="4" t="e">
        <f>VLOOKUP('Summary daily'!B95,'July 06'!$B$7:$M$135,12,FALSE)</f>
        <v>#N/A</v>
      </c>
      <c r="L95" s="4" t="e">
        <f>VLOOKUP('Summary daily'!B95,'July 07'!$B$7:$M$138,12,FALSE)</f>
        <v>#N/A</v>
      </c>
    </row>
    <row r="96" spans="1:12" x14ac:dyDescent="0.25">
      <c r="A96" s="1">
        <v>89</v>
      </c>
      <c r="B96" s="7"/>
      <c r="C96" s="16"/>
      <c r="D96" s="11"/>
      <c r="E96" s="10"/>
      <c r="F96" s="4" t="e">
        <f>VLOOKUP('Summary daily'!B96,'July 01'!$B$7:$M$134,12,FALSE)</f>
        <v>#N/A</v>
      </c>
      <c r="G96" s="4" t="e">
        <f>VLOOKUP('Summary daily'!B96,'July 02'!$B$7:$M$135,12,FALSE)</f>
        <v>#N/A</v>
      </c>
      <c r="H96" s="4" t="e">
        <f>VLOOKUP('Summary daily'!B96,'July 03'!$B$7:$M$135,12,FALSE)</f>
        <v>#N/A</v>
      </c>
      <c r="I96" s="4" t="e">
        <f>VLOOKUP('Summary daily'!B96,'July 04'!$B$7:$M$135,12,FALSE)</f>
        <v>#N/A</v>
      </c>
      <c r="J96" s="4" t="e">
        <f>VLOOKUP('Summary daily'!B96,'July 05'!$B$7:$M$135,12,FALSE)</f>
        <v>#N/A</v>
      </c>
      <c r="K96" s="4" t="e">
        <f>VLOOKUP('Summary daily'!B96,'July 06'!$B$7:$M$135,12,FALSE)</f>
        <v>#N/A</v>
      </c>
      <c r="L96" s="4" t="e">
        <f>VLOOKUP('Summary daily'!B96,'July 07'!$B$7:$M$138,12,FALSE)</f>
        <v>#N/A</v>
      </c>
    </row>
    <row r="97" spans="1:12" x14ac:dyDescent="0.25">
      <c r="A97" s="1">
        <v>90</v>
      </c>
      <c r="B97" s="7"/>
      <c r="C97" s="16"/>
      <c r="D97" s="11"/>
      <c r="E97" s="10"/>
      <c r="F97" s="4" t="e">
        <f>VLOOKUP('Summary daily'!B97,'July 01'!$B$7:$M$134,12,FALSE)</f>
        <v>#N/A</v>
      </c>
      <c r="G97" s="4" t="e">
        <f>VLOOKUP('Summary daily'!B97,'July 02'!$B$7:$M$135,12,FALSE)</f>
        <v>#N/A</v>
      </c>
      <c r="H97" s="4" t="e">
        <f>VLOOKUP('Summary daily'!B97,'July 03'!$B$7:$M$135,12,FALSE)</f>
        <v>#N/A</v>
      </c>
      <c r="I97" s="4" t="e">
        <f>VLOOKUP('Summary daily'!B97,'July 04'!$B$7:$M$135,12,FALSE)</f>
        <v>#N/A</v>
      </c>
      <c r="J97" s="4" t="e">
        <f>VLOOKUP('Summary daily'!B97,'July 05'!$B$7:$M$135,12,FALSE)</f>
        <v>#N/A</v>
      </c>
      <c r="K97" s="4" t="e">
        <f>VLOOKUP('Summary daily'!B97,'July 06'!$B$7:$M$135,12,FALSE)</f>
        <v>#N/A</v>
      </c>
      <c r="L97" s="4" t="e">
        <f>VLOOKUP('Summary daily'!B97,'July 07'!$B$7:$M$138,12,FALSE)</f>
        <v>#N/A</v>
      </c>
    </row>
    <row r="98" spans="1:12" x14ac:dyDescent="0.25">
      <c r="A98" s="1">
        <v>91</v>
      </c>
      <c r="B98" s="7">
        <v>14</v>
      </c>
      <c r="C98" s="16" t="s">
        <v>95</v>
      </c>
      <c r="D98" s="11" t="s">
        <v>108</v>
      </c>
      <c r="E98" s="10" t="s">
        <v>118</v>
      </c>
      <c r="F98" s="4">
        <f>VLOOKUP('Summary daily'!B98,'July 01'!$B$7:$M$134,12,FALSE)</f>
        <v>0.5</v>
      </c>
      <c r="G98" s="4">
        <f>VLOOKUP('Summary daily'!B98,'July 02'!$B$7:$M$135,12,FALSE)</f>
        <v>0.375</v>
      </c>
      <c r="H98" s="4">
        <f>VLOOKUP('Summary daily'!B98,'July 03'!$B$7:$M$135,12,FALSE)</f>
        <v>0.41666666666666663</v>
      </c>
      <c r="I98" s="4">
        <f>VLOOKUP('Summary daily'!B98,'July 04'!$B$7:$M$135,12,FALSE)</f>
        <v>0.375</v>
      </c>
      <c r="J98" s="4">
        <f>VLOOKUP('Summary daily'!B98,'July 05'!$B$7:$M$135,12,FALSE)</f>
        <v>0</v>
      </c>
      <c r="K98" s="4">
        <f>VLOOKUP('Summary daily'!B98,'July 06'!$B$7:$M$135,12,FALSE)</f>
        <v>0</v>
      </c>
      <c r="L98" s="4">
        <f>VLOOKUP('Summary daily'!B98,'July 07'!$B$7:$M$138,12,FALSE)</f>
        <v>0.54166666666666663</v>
      </c>
    </row>
    <row r="99" spans="1:12" x14ac:dyDescent="0.25">
      <c r="A99" s="1">
        <v>92</v>
      </c>
      <c r="B99" s="5">
        <v>19</v>
      </c>
      <c r="C99" s="20" t="s">
        <v>96</v>
      </c>
      <c r="D99" s="11" t="s">
        <v>108</v>
      </c>
      <c r="E99" s="10" t="s">
        <v>118</v>
      </c>
      <c r="F99" s="4">
        <f>VLOOKUP('Summary daily'!B99,'July 01'!$B$7:$M$134,12,FALSE)</f>
        <v>0.375</v>
      </c>
      <c r="G99" s="4">
        <f>VLOOKUP('Summary daily'!B99,'July 02'!$B$7:$M$135,12,FALSE)</f>
        <v>0.33333333333333331</v>
      </c>
      <c r="H99" s="4">
        <f>VLOOKUP('Summary daily'!B99,'July 03'!$B$7:$M$135,12,FALSE)</f>
        <v>0.33333333333333331</v>
      </c>
      <c r="I99" s="4">
        <f>VLOOKUP('Summary daily'!B99,'July 04'!$B$7:$M$135,12,FALSE)</f>
        <v>0.66666666666666663</v>
      </c>
      <c r="J99" s="4">
        <f>VLOOKUP('Summary daily'!B99,'July 05'!$B$7:$M$135,12,FALSE)</f>
        <v>0.375</v>
      </c>
      <c r="K99" s="4">
        <f>VLOOKUP('Summary daily'!B99,'July 06'!$B$7:$M$135,12,FALSE)</f>
        <v>0.33333333333333331</v>
      </c>
      <c r="L99" s="4">
        <f>VLOOKUP('Summary daily'!B99,'July 07'!$B$7:$M$138,12,FALSE)</f>
        <v>0</v>
      </c>
    </row>
    <row r="100" spans="1:12" x14ac:dyDescent="0.25">
      <c r="A100" s="1">
        <v>93</v>
      </c>
      <c r="B100" s="5">
        <v>21</v>
      </c>
      <c r="C100" s="20" t="s">
        <v>97</v>
      </c>
      <c r="D100" s="11" t="s">
        <v>108</v>
      </c>
      <c r="E100" s="10" t="s">
        <v>118</v>
      </c>
      <c r="F100" s="4">
        <f>VLOOKUP('Summary daily'!B100,'July 01'!$B$7:$M$134,12,FALSE)</f>
        <v>0</v>
      </c>
      <c r="G100" s="4">
        <f>VLOOKUP('Summary daily'!B100,'July 02'!$B$7:$M$135,12,FALSE)</f>
        <v>0</v>
      </c>
      <c r="H100" s="4">
        <f>VLOOKUP('Summary daily'!B100,'July 03'!$B$7:$M$135,12,FALSE)</f>
        <v>0</v>
      </c>
      <c r="I100" s="4">
        <f>VLOOKUP('Summary daily'!B100,'July 04'!$B$7:$M$135,12,FALSE)</f>
        <v>0</v>
      </c>
      <c r="J100" s="4">
        <f>VLOOKUP('Summary daily'!B100,'July 05'!$B$7:$M$135,12,FALSE)</f>
        <v>0</v>
      </c>
      <c r="K100" s="4">
        <f>VLOOKUP('Summary daily'!B100,'July 06'!$B$7:$M$135,12,FALSE)</f>
        <v>0</v>
      </c>
      <c r="L100" s="4">
        <f>VLOOKUP('Summary daily'!B100,'July 07'!$B$7:$M$138,12,FALSE)</f>
        <v>0</v>
      </c>
    </row>
    <row r="101" spans="1:12" x14ac:dyDescent="0.25">
      <c r="A101" s="1">
        <v>94</v>
      </c>
      <c r="B101" s="5">
        <v>30</v>
      </c>
      <c r="C101" s="20" t="s">
        <v>98</v>
      </c>
      <c r="D101" s="11" t="s">
        <v>108</v>
      </c>
      <c r="E101" s="10" t="s">
        <v>118</v>
      </c>
      <c r="F101" s="4">
        <f>VLOOKUP('Summary daily'!B101,'July 01'!$B$7:$M$134,12,FALSE)</f>
        <v>0.33333333333333331</v>
      </c>
      <c r="G101" s="4">
        <f>VLOOKUP('Summary daily'!B101,'July 02'!$B$7:$M$135,12,FALSE)</f>
        <v>0</v>
      </c>
      <c r="H101" s="4">
        <f>VLOOKUP('Summary daily'!B101,'July 03'!$B$7:$M$135,12,FALSE)</f>
        <v>0.33333333333333331</v>
      </c>
      <c r="I101" s="4">
        <f>VLOOKUP('Summary daily'!B101,'July 04'!$B$7:$M$135,12,FALSE)</f>
        <v>0</v>
      </c>
      <c r="J101" s="4">
        <f>VLOOKUP('Summary daily'!B101,'July 05'!$B$7:$M$135,12,FALSE)</f>
        <v>0.375</v>
      </c>
      <c r="K101" s="4">
        <f>VLOOKUP('Summary daily'!B101,'July 06'!$B$7:$M$135,12,FALSE)</f>
        <v>0</v>
      </c>
      <c r="L101" s="4">
        <f>VLOOKUP('Summary daily'!B101,'July 07'!$B$7:$M$138,12,FALSE)</f>
        <v>0.33333333333333331</v>
      </c>
    </row>
    <row r="102" spans="1:12" x14ac:dyDescent="0.25">
      <c r="A102" s="1">
        <v>95</v>
      </c>
      <c r="B102" s="5">
        <v>197</v>
      </c>
      <c r="C102" s="20" t="s">
        <v>99</v>
      </c>
      <c r="D102" s="11" t="s">
        <v>108</v>
      </c>
      <c r="E102" s="10" t="s">
        <v>118</v>
      </c>
      <c r="F102" s="4">
        <f>VLOOKUP('Summary daily'!B102,'July 01'!$B$7:$M$134,12,FALSE)</f>
        <v>0</v>
      </c>
      <c r="G102" s="4">
        <f>VLOOKUP('Summary daily'!B102,'July 02'!$B$7:$M$135,12,FALSE)</f>
        <v>0.33333333333333331</v>
      </c>
      <c r="H102" s="4">
        <f>VLOOKUP('Summary daily'!B102,'July 03'!$B$7:$M$135,12,FALSE)</f>
        <v>0</v>
      </c>
      <c r="I102" s="4">
        <f>VLOOKUP('Summary daily'!B102,'July 04'!$B$7:$M$135,12,FALSE)</f>
        <v>0</v>
      </c>
      <c r="J102" s="4">
        <f>VLOOKUP('Summary daily'!B102,'July 05'!$B$7:$M$135,12,FALSE)</f>
        <v>0.33333333333333331</v>
      </c>
      <c r="K102" s="4">
        <f>VLOOKUP('Summary daily'!B102,'July 06'!$B$7:$M$135,12,FALSE)</f>
        <v>0.33333333333333331</v>
      </c>
      <c r="L102" s="4">
        <f>VLOOKUP('Summary daily'!B102,'July 07'!$B$7:$M$138,12,FALSE)</f>
        <v>0.375</v>
      </c>
    </row>
    <row r="103" spans="1:12" x14ac:dyDescent="0.25">
      <c r="A103" s="1">
        <v>96</v>
      </c>
      <c r="B103" s="5">
        <v>17</v>
      </c>
      <c r="C103" s="20" t="s">
        <v>100</v>
      </c>
      <c r="D103" s="11" t="s">
        <v>108</v>
      </c>
      <c r="E103" s="10" t="s">
        <v>118</v>
      </c>
      <c r="F103" s="4">
        <f>VLOOKUP('Summary daily'!B103,'July 01'!$B$7:$M$134,12,FALSE)</f>
        <v>0</v>
      </c>
      <c r="G103" s="4">
        <f>VLOOKUP('Summary daily'!B103,'July 02'!$B$7:$M$135,12,FALSE)</f>
        <v>0.33333333333333331</v>
      </c>
      <c r="H103" s="4">
        <f>VLOOKUP('Summary daily'!B103,'July 03'!$B$7:$M$135,12,FALSE)</f>
        <v>0</v>
      </c>
      <c r="I103" s="4">
        <f>VLOOKUP('Summary daily'!B103,'July 04'!$B$7:$M$135,12,FALSE)</f>
        <v>0.95833333333333326</v>
      </c>
      <c r="J103" s="4">
        <f>VLOOKUP('Summary daily'!B103,'July 05'!$B$7:$M$135,12,FALSE)</f>
        <v>0</v>
      </c>
      <c r="K103" s="4">
        <f>VLOOKUP('Summary daily'!B103,'July 06'!$B$7:$M$135,12,FALSE)</f>
        <v>0</v>
      </c>
      <c r="L103" s="4">
        <f>VLOOKUP('Summary daily'!B103,'July 07'!$B$7:$M$138,12,FALSE)</f>
        <v>0.33333333333333331</v>
      </c>
    </row>
    <row r="104" spans="1:12" x14ac:dyDescent="0.25">
      <c r="A104" s="1">
        <v>97</v>
      </c>
      <c r="B104" s="5">
        <v>23</v>
      </c>
      <c r="C104" s="20" t="s">
        <v>101</v>
      </c>
      <c r="D104" s="11" t="s">
        <v>108</v>
      </c>
      <c r="E104" s="10" t="s">
        <v>118</v>
      </c>
      <c r="F104" s="4">
        <f>VLOOKUP('Summary daily'!B104,'July 01'!$B$7:$M$134,12,FALSE)</f>
        <v>0.33333333333333331</v>
      </c>
      <c r="G104" s="4">
        <f>VLOOKUP('Summary daily'!B104,'July 02'!$B$7:$M$135,12,FALSE)</f>
        <v>0.33333333333333331</v>
      </c>
      <c r="H104" s="4">
        <f>VLOOKUP('Summary daily'!B104,'July 03'!$B$7:$M$135,12,FALSE)</f>
        <v>0</v>
      </c>
      <c r="I104" s="4">
        <f>VLOOKUP('Summary daily'!B104,'July 04'!$B$7:$M$135,12,FALSE)</f>
        <v>0</v>
      </c>
      <c r="J104" s="4">
        <f>VLOOKUP('Summary daily'!B104,'July 05'!$B$7:$M$135,12,FALSE)</f>
        <v>0.33333333333333331</v>
      </c>
      <c r="K104" s="4">
        <f>VLOOKUP('Summary daily'!B104,'July 06'!$B$7:$M$135,12,FALSE)</f>
        <v>0.33333333333333331</v>
      </c>
      <c r="L104" s="4">
        <f>VLOOKUP('Summary daily'!B104,'July 07'!$B$7:$M$138,12,FALSE)</f>
        <v>0.33333333333333331</v>
      </c>
    </row>
    <row r="105" spans="1:12" x14ac:dyDescent="0.25">
      <c r="A105" s="1">
        <v>98</v>
      </c>
      <c r="B105" s="5"/>
      <c r="C105" s="20"/>
      <c r="D105" s="11"/>
      <c r="E105" s="10"/>
      <c r="F105" s="4" t="e">
        <f>VLOOKUP('Summary daily'!B105,'July 01'!$B$7:$M$134,12,FALSE)</f>
        <v>#N/A</v>
      </c>
      <c r="G105" s="4" t="e">
        <f>VLOOKUP('Summary daily'!B105,'July 02'!$B$7:$M$135,12,FALSE)</f>
        <v>#N/A</v>
      </c>
      <c r="H105" s="4" t="e">
        <f>VLOOKUP('Summary daily'!B105,'July 03'!$B$7:$M$135,12,FALSE)</f>
        <v>#N/A</v>
      </c>
      <c r="I105" s="4" t="e">
        <f>VLOOKUP('Summary daily'!B105,'July 04'!$B$7:$M$135,12,FALSE)</f>
        <v>#N/A</v>
      </c>
      <c r="J105" s="4" t="e">
        <f>VLOOKUP('Summary daily'!B105,'July 05'!$B$7:$M$135,12,FALSE)</f>
        <v>#N/A</v>
      </c>
      <c r="K105" s="4" t="e">
        <f>VLOOKUP('Summary daily'!B105,'July 06'!$B$7:$M$135,12,FALSE)</f>
        <v>#N/A</v>
      </c>
      <c r="L105" s="4" t="e">
        <f>VLOOKUP('Summary daily'!B105,'July 07'!$B$7:$M$138,12,FALSE)</f>
        <v>#N/A</v>
      </c>
    </row>
    <row r="106" spans="1:12" x14ac:dyDescent="0.25">
      <c r="A106" s="1">
        <v>99</v>
      </c>
      <c r="B106" s="5"/>
      <c r="C106" s="20"/>
      <c r="D106" s="11"/>
      <c r="E106" s="10"/>
      <c r="F106" s="4" t="e">
        <f>VLOOKUP('Summary daily'!B106,'July 01'!$B$7:$M$134,12,FALSE)</f>
        <v>#N/A</v>
      </c>
      <c r="G106" s="4" t="e">
        <f>VLOOKUP('Summary daily'!B106,'July 02'!$B$7:$M$135,12,FALSE)</f>
        <v>#N/A</v>
      </c>
      <c r="H106" s="4" t="e">
        <f>VLOOKUP('Summary daily'!B106,'July 03'!$B$7:$M$135,12,FALSE)</f>
        <v>#N/A</v>
      </c>
      <c r="I106" s="4" t="e">
        <f>VLOOKUP('Summary daily'!B106,'July 04'!$B$7:$M$135,12,FALSE)</f>
        <v>#N/A</v>
      </c>
      <c r="J106" s="4" t="e">
        <f>VLOOKUP('Summary daily'!B106,'July 05'!$B$7:$M$135,12,FALSE)</f>
        <v>#N/A</v>
      </c>
      <c r="K106" s="4" t="e">
        <f>VLOOKUP('Summary daily'!B106,'July 06'!$B$7:$M$135,12,FALSE)</f>
        <v>#N/A</v>
      </c>
      <c r="L106" s="4" t="e">
        <f>VLOOKUP('Summary daily'!B106,'July 07'!$B$7:$M$138,12,FALSE)</f>
        <v>#N/A</v>
      </c>
    </row>
    <row r="107" spans="1:12" x14ac:dyDescent="0.25">
      <c r="A107" s="1">
        <v>100</v>
      </c>
      <c r="B107" s="5"/>
      <c r="C107" s="20"/>
      <c r="D107" s="11"/>
      <c r="E107" s="10"/>
      <c r="F107" s="4" t="e">
        <f>VLOOKUP('Summary daily'!B107,'July 01'!$B$7:$M$134,12,FALSE)</f>
        <v>#N/A</v>
      </c>
      <c r="G107" s="4" t="e">
        <f>VLOOKUP('Summary daily'!B107,'July 02'!$B$7:$M$135,12,FALSE)</f>
        <v>#N/A</v>
      </c>
      <c r="H107" s="4" t="e">
        <f>VLOOKUP('Summary daily'!B107,'July 03'!$B$7:$M$135,12,FALSE)</f>
        <v>#N/A</v>
      </c>
      <c r="I107" s="4" t="e">
        <f>VLOOKUP('Summary daily'!B107,'July 04'!$B$7:$M$135,12,FALSE)</f>
        <v>#N/A</v>
      </c>
      <c r="J107" s="4" t="e">
        <f>VLOOKUP('Summary daily'!B107,'July 05'!$B$7:$M$135,12,FALSE)</f>
        <v>#N/A</v>
      </c>
      <c r="K107" s="4" t="e">
        <f>VLOOKUP('Summary daily'!B107,'July 06'!$B$7:$M$135,12,FALSE)</f>
        <v>#N/A</v>
      </c>
      <c r="L107" s="4" t="e">
        <f>VLOOKUP('Summary daily'!B107,'July 07'!$B$7:$M$138,12,FALSE)</f>
        <v>#N/A</v>
      </c>
    </row>
    <row r="108" spans="1:12" x14ac:dyDescent="0.25">
      <c r="A108" s="1">
        <v>101</v>
      </c>
      <c r="B108" s="5"/>
      <c r="C108" s="20"/>
      <c r="D108" s="11"/>
      <c r="E108" s="10"/>
      <c r="F108" s="4" t="e">
        <f>VLOOKUP('Summary daily'!B108,'July 01'!$B$7:$M$134,12,FALSE)</f>
        <v>#N/A</v>
      </c>
      <c r="G108" s="4" t="e">
        <f>VLOOKUP('Summary daily'!B108,'July 02'!$B$7:$M$135,12,FALSE)</f>
        <v>#N/A</v>
      </c>
      <c r="H108" s="4" t="e">
        <f>VLOOKUP('Summary daily'!B108,'July 03'!$B$7:$M$135,12,FALSE)</f>
        <v>#N/A</v>
      </c>
      <c r="I108" s="4" t="e">
        <f>VLOOKUP('Summary daily'!B108,'July 04'!$B$7:$M$135,12,FALSE)</f>
        <v>#N/A</v>
      </c>
      <c r="J108" s="4" t="e">
        <f>VLOOKUP('Summary daily'!B108,'July 05'!$B$7:$M$135,12,FALSE)</f>
        <v>#N/A</v>
      </c>
      <c r="K108" s="4" t="e">
        <f>VLOOKUP('Summary daily'!B108,'July 06'!$B$7:$M$135,12,FALSE)</f>
        <v>#N/A</v>
      </c>
      <c r="L108" s="4" t="e">
        <f>VLOOKUP('Summary daily'!B108,'July 07'!$B$7:$M$138,12,FALSE)</f>
        <v>#N/A</v>
      </c>
    </row>
    <row r="109" spans="1:12" x14ac:dyDescent="0.25">
      <c r="A109" s="1">
        <v>102</v>
      </c>
      <c r="B109" s="1">
        <v>52</v>
      </c>
      <c r="C109" s="19" t="s">
        <v>103</v>
      </c>
      <c r="D109" s="11" t="s">
        <v>108</v>
      </c>
      <c r="E109" s="10" t="s">
        <v>102</v>
      </c>
      <c r="F109" s="4">
        <f>VLOOKUP('Summary daily'!B109,'July 01'!$B$7:$M$134,12,FALSE)</f>
        <v>0</v>
      </c>
      <c r="G109" s="4">
        <f>VLOOKUP('Summary daily'!B109,'July 02'!$B$7:$M$135,12,FALSE)</f>
        <v>0</v>
      </c>
      <c r="H109" s="4">
        <f>VLOOKUP('Summary daily'!B109,'July 03'!$B$7:$M$135,12,FALSE)</f>
        <v>0</v>
      </c>
      <c r="I109" s="4">
        <f>VLOOKUP('Summary daily'!B109,'July 04'!$B$7:$M$135,12,FALSE)</f>
        <v>0</v>
      </c>
      <c r="J109" s="4">
        <f>VLOOKUP('Summary daily'!B109,'July 05'!$B$7:$M$135,12,FALSE)</f>
        <v>0</v>
      </c>
      <c r="K109" s="4">
        <f>VLOOKUP('Summary daily'!B109,'July 06'!$B$7:$M$135,12,FALSE)</f>
        <v>0</v>
      </c>
      <c r="L109" s="4">
        <f>VLOOKUP('Summary daily'!B109,'July 07'!$B$7:$M$138,12,FALSE)</f>
        <v>0</v>
      </c>
    </row>
    <row r="110" spans="1:12" x14ac:dyDescent="0.25">
      <c r="A110" s="1">
        <v>103</v>
      </c>
      <c r="B110" s="1">
        <v>213</v>
      </c>
      <c r="C110" s="19" t="s">
        <v>104</v>
      </c>
      <c r="D110" s="11" t="s">
        <v>108</v>
      </c>
      <c r="E110" s="10" t="s">
        <v>102</v>
      </c>
      <c r="F110" s="4">
        <f>VLOOKUP('Summary daily'!B110,'July 01'!$B$7:$M$134,12,FALSE)</f>
        <v>0</v>
      </c>
      <c r="G110" s="4">
        <f>VLOOKUP('Summary daily'!B110,'July 02'!$B$7:$M$135,12,FALSE)</f>
        <v>0</v>
      </c>
      <c r="H110" s="4">
        <f>VLOOKUP('Summary daily'!B110,'July 03'!$B$7:$M$135,12,FALSE)</f>
        <v>0</v>
      </c>
      <c r="I110" s="4">
        <f>VLOOKUP('Summary daily'!B110,'July 04'!$B$7:$M$135,12,FALSE)</f>
        <v>0</v>
      </c>
      <c r="J110" s="4">
        <f>VLOOKUP('Summary daily'!B110,'July 05'!$B$7:$M$135,12,FALSE)</f>
        <v>0</v>
      </c>
      <c r="K110" s="4">
        <f>VLOOKUP('Summary daily'!B110,'July 06'!$B$7:$M$135,12,FALSE)</f>
        <v>0</v>
      </c>
      <c r="L110" s="4">
        <f>VLOOKUP('Summary daily'!B110,'July 07'!$B$7:$M$138,12,FALSE)</f>
        <v>0</v>
      </c>
    </row>
    <row r="111" spans="1:12" x14ac:dyDescent="0.25">
      <c r="A111" s="1">
        <v>104</v>
      </c>
      <c r="B111" s="7">
        <v>33</v>
      </c>
      <c r="C111" s="16" t="s">
        <v>109</v>
      </c>
      <c r="D111" s="13" t="s">
        <v>113</v>
      </c>
      <c r="E111" s="10" t="s">
        <v>114</v>
      </c>
      <c r="F111" s="4">
        <f>VLOOKUP('Summary daily'!B111,'July 01'!$B$7:$M$134,12,FALSE)</f>
        <v>0</v>
      </c>
      <c r="G111" s="4">
        <f>VLOOKUP('Summary daily'!B111,'July 02'!$B$7:$M$135,12,FALSE)</f>
        <v>0.45833333333333331</v>
      </c>
      <c r="H111" s="4">
        <f>VLOOKUP('Summary daily'!B111,'July 03'!$B$7:$M$135,12,FALSE)</f>
        <v>0.58333333333333326</v>
      </c>
      <c r="I111" s="4">
        <f>VLOOKUP('Summary daily'!B111,'July 04'!$B$7:$M$135,12,FALSE)</f>
        <v>0</v>
      </c>
      <c r="J111" s="4">
        <f>VLOOKUP('Summary daily'!B111,'July 05'!$B$7:$M$135,12,FALSE)</f>
        <v>0.95833333333333326</v>
      </c>
      <c r="K111" s="4">
        <f>VLOOKUP('Summary daily'!B111,'July 06'!$B$7:$M$135,12,FALSE)</f>
        <v>0</v>
      </c>
      <c r="L111" s="4">
        <f>VLOOKUP('Summary daily'!B111,'July 07'!$B$7:$M$138,12,FALSE)</f>
        <v>0</v>
      </c>
    </row>
    <row r="112" spans="1:12" x14ac:dyDescent="0.25">
      <c r="A112" s="1">
        <v>105</v>
      </c>
      <c r="B112" s="1">
        <v>121</v>
      </c>
      <c r="C112" s="19" t="s">
        <v>110</v>
      </c>
      <c r="D112" s="13" t="s">
        <v>113</v>
      </c>
      <c r="E112" s="10" t="s">
        <v>114</v>
      </c>
      <c r="F112" s="4">
        <f>VLOOKUP('Summary daily'!B112,'July 01'!$B$7:$M$134,12,FALSE)</f>
        <v>0.5</v>
      </c>
      <c r="G112" s="4">
        <f>VLOOKUP('Summary daily'!B112,'July 02'!$B$7:$M$135,12,FALSE)</f>
        <v>0.375</v>
      </c>
      <c r="H112" s="4">
        <f>VLOOKUP('Summary daily'!B112,'July 03'!$B$7:$M$135,12,FALSE)</f>
        <v>0.5</v>
      </c>
      <c r="I112" s="4">
        <f>VLOOKUP('Summary daily'!B112,'July 04'!$B$7:$M$135,12,FALSE)</f>
        <v>0.5</v>
      </c>
      <c r="J112" s="4">
        <f>VLOOKUP('Summary daily'!B112,'July 05'!$B$7:$M$135,12,FALSE)</f>
        <v>0.54166666666666663</v>
      </c>
      <c r="K112" s="4">
        <f>VLOOKUP('Summary daily'!B112,'July 06'!$B$7:$M$135,12,FALSE)</f>
        <v>0.5</v>
      </c>
      <c r="L112" s="4">
        <f>VLOOKUP('Summary daily'!B112,'July 07'!$B$7:$M$138,12,FALSE)</f>
        <v>0.54166666666666663</v>
      </c>
    </row>
    <row r="113" spans="1:12" x14ac:dyDescent="0.25">
      <c r="A113" s="1">
        <v>106</v>
      </c>
      <c r="B113" s="5">
        <v>20</v>
      </c>
      <c r="C113" s="20" t="s">
        <v>111</v>
      </c>
      <c r="D113" s="13" t="s">
        <v>113</v>
      </c>
      <c r="E113" s="10" t="s">
        <v>114</v>
      </c>
      <c r="F113" s="4">
        <f>VLOOKUP('Summary daily'!B113,'July 01'!$B$7:$M$134,12,FALSE)</f>
        <v>0.5</v>
      </c>
      <c r="G113" s="4">
        <f>VLOOKUP('Summary daily'!B113,'July 02'!$B$7:$M$135,12,FALSE)</f>
        <v>0.41666666666666663</v>
      </c>
      <c r="H113" s="4">
        <f>VLOOKUP('Summary daily'!B113,'July 03'!$B$7:$M$135,12,FALSE)</f>
        <v>0.5</v>
      </c>
      <c r="I113" s="4">
        <f>VLOOKUP('Summary daily'!B113,'July 04'!$B$7:$M$135,12,FALSE)</f>
        <v>0.5</v>
      </c>
      <c r="J113" s="4">
        <f>VLOOKUP('Summary daily'!B113,'July 05'!$B$7:$M$135,12,FALSE)</f>
        <v>0.45833333333333331</v>
      </c>
      <c r="K113" s="4">
        <f>VLOOKUP('Summary daily'!B113,'July 06'!$B$7:$M$135,12,FALSE)</f>
        <v>0.45833333333333331</v>
      </c>
      <c r="L113" s="4">
        <f>VLOOKUP('Summary daily'!B113,'July 07'!$B$7:$M$138,12,FALSE)</f>
        <v>0.41666666666666663</v>
      </c>
    </row>
    <row r="114" spans="1:12" x14ac:dyDescent="0.25">
      <c r="A114" s="1">
        <v>107</v>
      </c>
      <c r="B114" s="1">
        <v>138</v>
      </c>
      <c r="C114" s="19" t="s">
        <v>112</v>
      </c>
      <c r="D114" s="13" t="s">
        <v>113</v>
      </c>
      <c r="E114" s="10" t="s">
        <v>114</v>
      </c>
      <c r="F114" s="4">
        <f>VLOOKUP('Summary daily'!B114,'July 01'!$B$7:$M$134,12,FALSE)</f>
        <v>0.33333333333333331</v>
      </c>
      <c r="G114" s="4">
        <f>VLOOKUP('Summary daily'!B114,'July 02'!$B$7:$M$135,12,FALSE)</f>
        <v>0</v>
      </c>
      <c r="H114" s="4">
        <f>VLOOKUP('Summary daily'!B114,'July 03'!$B$7:$M$135,12,FALSE)</f>
        <v>0.33333333333333331</v>
      </c>
      <c r="I114" s="4">
        <f>VLOOKUP('Summary daily'!B114,'July 04'!$B$7:$M$135,12,FALSE)</f>
        <v>0</v>
      </c>
      <c r="J114" s="4">
        <f>VLOOKUP('Summary daily'!B114,'July 05'!$B$7:$M$135,12,FALSE)</f>
        <v>0</v>
      </c>
      <c r="K114" s="4">
        <f>VLOOKUP('Summary daily'!B114,'July 06'!$B$7:$M$135,12,FALSE)</f>
        <v>0</v>
      </c>
      <c r="L114" s="4">
        <f>VLOOKUP('Summary daily'!B114,'July 07'!$B$7:$M$138,12,FALSE)</f>
        <v>0</v>
      </c>
    </row>
    <row r="115" spans="1:12" x14ac:dyDescent="0.25">
      <c r="A115" s="1">
        <v>108</v>
      </c>
      <c r="B115" s="30">
        <v>303</v>
      </c>
      <c r="C115" s="94" t="s">
        <v>159</v>
      </c>
      <c r="D115" s="125" t="s">
        <v>113</v>
      </c>
      <c r="E115" s="32" t="s">
        <v>114</v>
      </c>
      <c r="F115" s="4">
        <f>VLOOKUP('Summary daily'!B115,'July 01'!$B$7:$M$134,12,FALSE)</f>
        <v>0</v>
      </c>
      <c r="G115" s="4">
        <f>VLOOKUP('Summary daily'!B115,'July 02'!$B$7:$M$135,12,FALSE)</f>
        <v>0</v>
      </c>
      <c r="H115" s="4">
        <f>VLOOKUP('Summary daily'!B115,'July 03'!$B$7:$M$135,12,FALSE)</f>
        <v>0</v>
      </c>
      <c r="I115" s="4">
        <f>VLOOKUP('Summary daily'!B115,'July 04'!$B$7:$M$135,12,FALSE)</f>
        <v>0</v>
      </c>
      <c r="J115" s="4">
        <f>VLOOKUP('Summary daily'!B115,'July 05'!$B$7:$M$135,12,FALSE)</f>
        <v>0</v>
      </c>
      <c r="K115" s="4">
        <f>VLOOKUP('Summary daily'!B115,'July 06'!$B$7:$M$135,12,FALSE)</f>
        <v>0</v>
      </c>
      <c r="L115" s="4">
        <f>VLOOKUP('Summary daily'!B115,'July 07'!$B$7:$M$138,12,FALSE)</f>
        <v>0</v>
      </c>
    </row>
    <row r="116" spans="1:12" x14ac:dyDescent="0.25">
      <c r="A116" s="1">
        <v>109</v>
      </c>
      <c r="B116" s="93"/>
      <c r="C116" s="94"/>
      <c r="D116" s="93"/>
      <c r="E116" s="95"/>
      <c r="F116" s="4" t="e">
        <f>VLOOKUP('Summary daily'!B116,'July 01'!$B$7:$M$134,12,FALSE)</f>
        <v>#N/A</v>
      </c>
      <c r="G116" s="4" t="e">
        <f>VLOOKUP('Summary daily'!B116,'July 02'!$B$7:$M$135,12,FALSE)</f>
        <v>#N/A</v>
      </c>
      <c r="H116" s="4" t="e">
        <f>VLOOKUP('Summary daily'!B116,'July 03'!$B$7:$M$135,12,FALSE)</f>
        <v>#N/A</v>
      </c>
      <c r="I116" s="4" t="e">
        <f>VLOOKUP('Summary daily'!B116,'July 04'!$B$7:$M$135,12,FALSE)</f>
        <v>#N/A</v>
      </c>
      <c r="J116" s="4" t="e">
        <f>VLOOKUP('Summary daily'!B116,'July 05'!$B$7:$M$135,12,FALSE)</f>
        <v>#N/A</v>
      </c>
      <c r="K116" s="4" t="e">
        <f>VLOOKUP('Summary daily'!B116,'July 06'!$B$7:$M$135,12,FALSE)</f>
        <v>#N/A</v>
      </c>
      <c r="L116" s="4" t="e">
        <f>VLOOKUP('Summary daily'!B116,'July 07'!$B$7:$M$138,12,FALSE)</f>
        <v>#N/A</v>
      </c>
    </row>
    <row r="117" spans="1:12" x14ac:dyDescent="0.25">
      <c r="A117" s="1">
        <v>110</v>
      </c>
      <c r="B117" s="93"/>
      <c r="C117" s="94"/>
      <c r="D117" s="93"/>
      <c r="E117" s="95"/>
      <c r="F117" s="4" t="e">
        <f>VLOOKUP('Summary daily'!B117,'July 01'!$B$7:$M$134,12,FALSE)</f>
        <v>#N/A</v>
      </c>
      <c r="G117" s="4" t="e">
        <f>VLOOKUP('Summary daily'!B117,'July 02'!$B$7:$M$135,12,FALSE)</f>
        <v>#N/A</v>
      </c>
      <c r="H117" s="4" t="e">
        <f>VLOOKUP('Summary daily'!B117,'July 03'!$B$7:$M$135,12,FALSE)</f>
        <v>#N/A</v>
      </c>
      <c r="I117" s="4" t="e">
        <f>VLOOKUP('Summary daily'!B117,'July 04'!$B$7:$M$135,12,FALSE)</f>
        <v>#N/A</v>
      </c>
      <c r="J117" s="4" t="e">
        <f>VLOOKUP('Summary daily'!B117,'July 05'!$B$7:$M$135,12,FALSE)</f>
        <v>#N/A</v>
      </c>
      <c r="K117" s="4" t="e">
        <f>VLOOKUP('Summary daily'!B117,'July 06'!$B$7:$M$135,12,FALSE)</f>
        <v>#N/A</v>
      </c>
      <c r="L117" s="4" t="e">
        <f>VLOOKUP('Summary daily'!B117,'July 07'!$B$7:$M$138,12,FALSE)</f>
        <v>#N/A</v>
      </c>
    </row>
    <row r="118" spans="1:12" x14ac:dyDescent="0.25">
      <c r="A118" s="1">
        <v>111</v>
      </c>
      <c r="B118" s="93"/>
      <c r="C118" s="94"/>
      <c r="D118" s="93"/>
      <c r="E118" s="95"/>
      <c r="F118" s="4" t="e">
        <f>VLOOKUP('Summary daily'!B118,'July 01'!$B$7:$M$134,12,FALSE)</f>
        <v>#N/A</v>
      </c>
      <c r="G118" s="4" t="e">
        <f>VLOOKUP('Summary daily'!B118,'July 02'!$B$7:$M$135,12,FALSE)</f>
        <v>#N/A</v>
      </c>
      <c r="H118" s="4" t="e">
        <f>VLOOKUP('Summary daily'!B118,'July 03'!$B$7:$M$135,12,FALSE)</f>
        <v>#N/A</v>
      </c>
      <c r="I118" s="4" t="e">
        <f>VLOOKUP('Summary daily'!B118,'July 04'!$B$7:$M$135,12,FALSE)</f>
        <v>#N/A</v>
      </c>
      <c r="J118" s="4" t="e">
        <f>VLOOKUP('Summary daily'!B118,'July 05'!$B$7:$M$135,12,FALSE)</f>
        <v>#N/A</v>
      </c>
      <c r="K118" s="4" t="e">
        <f>VLOOKUP('Summary daily'!B118,'July 06'!$B$7:$M$135,12,FALSE)</f>
        <v>#N/A</v>
      </c>
      <c r="L118" s="4" t="e">
        <f>VLOOKUP('Summary daily'!B118,'July 07'!$B$7:$M$138,12,FALSE)</f>
        <v>#N/A</v>
      </c>
    </row>
  </sheetData>
  <conditionalFormatting sqref="B43:B44">
    <cfRule type="duplicateValues" dxfId="23" priority="3"/>
  </conditionalFormatting>
  <conditionalFormatting sqref="B71:B72">
    <cfRule type="duplicateValues" dxfId="22" priority="2"/>
  </conditionalFormatting>
  <conditionalFormatting sqref="B115">
    <cfRule type="duplicateValues" dxfId="2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118"/>
  <sheetViews>
    <sheetView workbookViewId="0">
      <pane xSplit="5" ySplit="6" topLeftCell="F7" activePane="bottomRight" state="frozen"/>
      <selection activeCell="M8" sqref="M8"/>
      <selection pane="topRight" activeCell="M8" sqref="M8"/>
      <selection pane="bottomLeft" activeCell="M8" sqref="M8"/>
      <selection pane="bottomRight" activeCell="H25" sqref="H25"/>
    </sheetView>
  </sheetViews>
  <sheetFormatPr defaultRowHeight="15" x14ac:dyDescent="0.25"/>
  <cols>
    <col min="1" max="1" width="4.7109375" style="2" customWidth="1"/>
    <col min="2" max="2" width="6" style="2" customWidth="1"/>
    <col min="3" max="3" width="26.42578125" style="8" customWidth="1"/>
    <col min="4" max="4" width="8.85546875" style="2" customWidth="1"/>
    <col min="5" max="5" width="11.5703125" style="9" customWidth="1"/>
    <col min="6" max="6" width="13.5703125" style="2" customWidth="1"/>
    <col min="7" max="7" width="13" style="2" customWidth="1"/>
    <col min="8" max="8" width="15.85546875" style="2" bestFit="1" customWidth="1"/>
    <col min="9" max="9" width="12.140625" style="2" bestFit="1" customWidth="1"/>
    <col min="10" max="10" width="9.140625" style="2" customWidth="1"/>
    <col min="11" max="11" width="6.140625" style="2" hidden="1" customWidth="1"/>
    <col min="12" max="12" width="5.28515625" style="2" hidden="1" customWidth="1"/>
    <col min="13" max="13" width="15.85546875" style="2" customWidth="1"/>
    <col min="14" max="17" width="9.140625" style="31" customWidth="1"/>
    <col min="18" max="18" width="11.42578125" style="2" customWidth="1"/>
    <col min="19" max="19" width="11.7109375" style="2" customWidth="1"/>
    <col min="20" max="16384" width="9.140625" style="2"/>
  </cols>
  <sheetData>
    <row r="5" spans="1:19" x14ac:dyDescent="0.25">
      <c r="R5" s="1"/>
    </row>
    <row r="6" spans="1:19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1" t="s">
        <v>2</v>
      </c>
      <c r="G6" s="1" t="s">
        <v>3</v>
      </c>
      <c r="H6" s="1" t="s">
        <v>5</v>
      </c>
      <c r="I6" s="1" t="s">
        <v>4</v>
      </c>
      <c r="K6" s="1"/>
      <c r="L6" s="1"/>
      <c r="M6" s="1" t="s">
        <v>116</v>
      </c>
      <c r="N6" s="50" t="s">
        <v>123</v>
      </c>
      <c r="O6" s="36" t="s">
        <v>124</v>
      </c>
      <c r="P6" s="34" t="s">
        <v>125</v>
      </c>
      <c r="Q6" s="51" t="s">
        <v>126</v>
      </c>
      <c r="R6" s="91" t="s">
        <v>139</v>
      </c>
      <c r="S6" s="93" t="s">
        <v>174</v>
      </c>
    </row>
    <row r="7" spans="1:19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37">
        <v>0.70833333333333337</v>
      </c>
      <c r="G7" s="38">
        <v>2.0833333333333332E-2</v>
      </c>
      <c r="H7" s="3">
        <f>G7-F7+(G7&lt;F7)</f>
        <v>0.3125</v>
      </c>
      <c r="I7" s="6"/>
      <c r="J7" s="39"/>
      <c r="K7" s="3">
        <v>3.472222222222222E-3</v>
      </c>
      <c r="L7" s="3">
        <f>H7+K7</f>
        <v>0.31597222222222221</v>
      </c>
      <c r="M7" s="4">
        <f>MROUND(L7,"1:00")</f>
        <v>0.33333333333333331</v>
      </c>
      <c r="N7" s="50"/>
      <c r="O7" s="36"/>
      <c r="P7" s="34"/>
      <c r="Q7" s="51"/>
      <c r="R7" s="91"/>
      <c r="S7" s="93"/>
    </row>
    <row r="8" spans="1:19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33">
        <v>0.66180555555555554</v>
      </c>
      <c r="G8" s="33">
        <v>0.99930555555555556</v>
      </c>
      <c r="H8" s="3">
        <f t="shared" ref="H8:H73" si="0">G8-F8+(G8&lt;F8)</f>
        <v>0.33750000000000002</v>
      </c>
      <c r="I8" s="6"/>
      <c r="J8" s="39"/>
      <c r="K8" s="3">
        <v>3.472222222222222E-3</v>
      </c>
      <c r="L8" s="3">
        <f t="shared" ref="L8:L74" si="1">H8+K8</f>
        <v>0.34097222222222223</v>
      </c>
      <c r="M8" s="4">
        <f>MROUND(L8,"1:00")</f>
        <v>0.33333333333333331</v>
      </c>
      <c r="N8" s="50"/>
      <c r="O8" s="36"/>
      <c r="P8" s="34"/>
      <c r="Q8" s="51"/>
      <c r="R8" s="91"/>
      <c r="S8" s="93"/>
    </row>
    <row r="9" spans="1:19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33">
        <v>0.63680555555555551</v>
      </c>
      <c r="G9" s="33">
        <v>0.99722222222222223</v>
      </c>
      <c r="H9" s="3">
        <f t="shared" si="0"/>
        <v>0.36041666666666672</v>
      </c>
      <c r="I9" s="6"/>
      <c r="J9" s="39"/>
      <c r="K9" s="3">
        <v>3.472222222222222E-3</v>
      </c>
      <c r="L9" s="3">
        <f t="shared" si="1"/>
        <v>0.36388888888888893</v>
      </c>
      <c r="M9" s="4">
        <f t="shared" ref="M9:M75" si="2">MROUND(L9,"1:00")</f>
        <v>0.375</v>
      </c>
      <c r="N9" s="50"/>
      <c r="O9" s="36"/>
      <c r="P9" s="34"/>
      <c r="Q9" s="51"/>
      <c r="R9" s="91"/>
      <c r="S9" s="93"/>
    </row>
    <row r="10" spans="1:19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33">
        <v>0.97638888888888886</v>
      </c>
      <c r="G10" s="33">
        <v>0.30416666666666664</v>
      </c>
      <c r="H10" s="3">
        <f t="shared" si="0"/>
        <v>0.32777777777777772</v>
      </c>
      <c r="I10" s="6"/>
      <c r="J10" s="39"/>
      <c r="K10" s="3">
        <v>3.472222222222222E-3</v>
      </c>
      <c r="L10" s="3">
        <f t="shared" si="1"/>
        <v>0.33124999999999993</v>
      </c>
      <c r="M10" s="4">
        <f t="shared" si="2"/>
        <v>0.33333333333333331</v>
      </c>
      <c r="N10" s="50"/>
      <c r="O10" s="36"/>
      <c r="P10" s="34"/>
      <c r="Q10" s="51"/>
      <c r="R10" s="91"/>
      <c r="S10" s="93"/>
    </row>
    <row r="11" spans="1:19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134"/>
      <c r="G11" s="134"/>
      <c r="H11" s="121">
        <f t="shared" si="0"/>
        <v>0</v>
      </c>
      <c r="I11" s="122"/>
      <c r="J11" s="123"/>
      <c r="K11" s="121">
        <v>3.472222222222222E-3</v>
      </c>
      <c r="L11" s="121">
        <f t="shared" si="1"/>
        <v>3.472222222222222E-3</v>
      </c>
      <c r="M11" s="124">
        <f t="shared" si="2"/>
        <v>0</v>
      </c>
      <c r="N11" s="122"/>
      <c r="O11" s="122"/>
      <c r="P11" s="122"/>
      <c r="Q11" s="122">
        <v>1</v>
      </c>
      <c r="R11" s="91"/>
      <c r="S11" s="93"/>
    </row>
    <row r="12" spans="1:19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33">
        <v>0.25833333333333336</v>
      </c>
      <c r="G12" s="33">
        <v>0.57361111111111118</v>
      </c>
      <c r="H12" s="3">
        <f t="shared" si="0"/>
        <v>0.31527777777777782</v>
      </c>
      <c r="I12" s="6"/>
      <c r="J12" s="39"/>
      <c r="K12" s="3">
        <v>3.472222222222222E-3</v>
      </c>
      <c r="L12" s="3">
        <f t="shared" si="1"/>
        <v>0.31875000000000003</v>
      </c>
      <c r="M12" s="4">
        <f t="shared" si="2"/>
        <v>0.33333333333333331</v>
      </c>
      <c r="N12" s="50"/>
      <c r="O12" s="36"/>
      <c r="P12" s="34"/>
      <c r="Q12" s="51"/>
      <c r="R12" s="91"/>
      <c r="S12" s="93"/>
    </row>
    <row r="13" spans="1:19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33">
        <v>0.63680555555555551</v>
      </c>
      <c r="G13" s="6">
        <v>0</v>
      </c>
      <c r="H13" s="3">
        <v>0</v>
      </c>
      <c r="I13" s="6" t="s">
        <v>151</v>
      </c>
      <c r="J13" s="39"/>
      <c r="K13" s="3">
        <v>3.472222222222222E-3</v>
      </c>
      <c r="L13" s="3">
        <f t="shared" si="1"/>
        <v>3.472222222222222E-3</v>
      </c>
      <c r="M13" s="4">
        <f t="shared" si="2"/>
        <v>0</v>
      </c>
      <c r="N13" s="50"/>
      <c r="O13" s="36"/>
      <c r="P13" s="34"/>
      <c r="Q13" s="51"/>
      <c r="R13" s="91"/>
      <c r="S13" s="93"/>
    </row>
    <row r="14" spans="1:19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33">
        <v>2.8472222222222222E-2</v>
      </c>
      <c r="G14" s="33">
        <v>0.65138888888888891</v>
      </c>
      <c r="H14" s="3">
        <f t="shared" si="0"/>
        <v>0.62291666666666667</v>
      </c>
      <c r="I14" s="6"/>
      <c r="J14" s="39"/>
      <c r="K14" s="3">
        <v>3.472222222222222E-3</v>
      </c>
      <c r="L14" s="3">
        <f t="shared" si="1"/>
        <v>0.62638888888888888</v>
      </c>
      <c r="M14" s="4">
        <f t="shared" si="2"/>
        <v>0.625</v>
      </c>
      <c r="N14" s="50"/>
      <c r="O14" s="36"/>
      <c r="P14" s="34"/>
      <c r="Q14" s="51"/>
      <c r="R14" s="91"/>
      <c r="S14" s="93"/>
    </row>
    <row r="15" spans="1:19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33">
        <v>0.24861111111111112</v>
      </c>
      <c r="G15" s="33">
        <v>0.99722222222222223</v>
      </c>
      <c r="H15" s="3">
        <f t="shared" si="0"/>
        <v>0.74861111111111112</v>
      </c>
      <c r="I15" s="6"/>
      <c r="J15" s="39"/>
      <c r="K15" s="3">
        <v>3.472222222222222E-3</v>
      </c>
      <c r="L15" s="3">
        <f t="shared" si="1"/>
        <v>0.75208333333333333</v>
      </c>
      <c r="M15" s="4">
        <f t="shared" si="2"/>
        <v>0.75</v>
      </c>
      <c r="N15" s="50"/>
      <c r="O15" s="36"/>
      <c r="P15" s="34"/>
      <c r="Q15" s="51"/>
      <c r="R15" s="91"/>
      <c r="S15" s="93"/>
    </row>
    <row r="16" spans="1:19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33">
        <v>0.70624999999999993</v>
      </c>
      <c r="G16" s="33">
        <v>0.89861111111111114</v>
      </c>
      <c r="H16" s="3">
        <f t="shared" si="0"/>
        <v>0.1923611111111112</v>
      </c>
      <c r="I16" s="6"/>
      <c r="J16" s="39"/>
      <c r="K16" s="3">
        <v>3.472222222222222E-3</v>
      </c>
      <c r="L16" s="3">
        <f t="shared" si="1"/>
        <v>0.19583333333333341</v>
      </c>
      <c r="M16" s="4">
        <f t="shared" si="2"/>
        <v>0.20833333333333331</v>
      </c>
      <c r="N16" s="50"/>
      <c r="O16" s="36"/>
      <c r="P16" s="34"/>
      <c r="Q16" s="51"/>
      <c r="R16" s="91"/>
      <c r="S16" s="93"/>
    </row>
    <row r="17" spans="1:19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33">
        <v>6.9444444444444447E-4</v>
      </c>
      <c r="G17" s="33">
        <v>0.29791666666666666</v>
      </c>
      <c r="H17" s="3">
        <f t="shared" si="0"/>
        <v>0.29722222222222222</v>
      </c>
      <c r="I17" s="6"/>
      <c r="J17" s="39"/>
      <c r="K17" s="3">
        <v>3.472222222222222E-3</v>
      </c>
      <c r="L17" s="3">
        <f t="shared" si="1"/>
        <v>0.30069444444444443</v>
      </c>
      <c r="M17" s="4">
        <f t="shared" si="2"/>
        <v>0.29166666666666663</v>
      </c>
      <c r="N17" s="50"/>
      <c r="O17" s="36"/>
      <c r="P17" s="34"/>
      <c r="Q17" s="51"/>
      <c r="R17" s="91"/>
      <c r="S17" s="93"/>
    </row>
    <row r="18" spans="1:19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6"/>
      <c r="G18" s="6"/>
      <c r="H18" s="3">
        <f t="shared" si="0"/>
        <v>0</v>
      </c>
      <c r="I18" s="6"/>
      <c r="J18" s="39"/>
      <c r="K18" s="3">
        <v>3.472222222222222E-3</v>
      </c>
      <c r="L18" s="3">
        <f t="shared" si="1"/>
        <v>3.472222222222222E-3</v>
      </c>
      <c r="M18" s="4">
        <f t="shared" si="2"/>
        <v>0</v>
      </c>
      <c r="N18" s="50"/>
      <c r="O18" s="36"/>
      <c r="P18" s="34"/>
      <c r="Q18" s="51"/>
      <c r="R18" s="91"/>
      <c r="S18" s="93"/>
    </row>
    <row r="19" spans="1:19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33">
        <v>0.44444444444444442</v>
      </c>
      <c r="G19" s="33">
        <v>0.83750000000000002</v>
      </c>
      <c r="H19" s="3">
        <f t="shared" si="0"/>
        <v>0.3930555555555556</v>
      </c>
      <c r="I19" s="6"/>
      <c r="J19" s="39"/>
      <c r="K19" s="3">
        <v>3.472222222222222E-3</v>
      </c>
      <c r="L19" s="3">
        <f t="shared" si="1"/>
        <v>0.39652777777777781</v>
      </c>
      <c r="M19" s="4">
        <f t="shared" si="2"/>
        <v>0.41666666666666663</v>
      </c>
      <c r="N19" s="50"/>
      <c r="O19" s="36"/>
      <c r="P19" s="34"/>
      <c r="Q19" s="51"/>
      <c r="R19" s="91"/>
      <c r="S19" s="93"/>
    </row>
    <row r="20" spans="1:19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33">
        <v>0</v>
      </c>
      <c r="G20" s="33">
        <v>1.5972222222222224E-2</v>
      </c>
      <c r="H20" s="3">
        <v>0</v>
      </c>
      <c r="I20" s="6" t="s">
        <v>152</v>
      </c>
      <c r="J20" s="39"/>
      <c r="K20" s="3">
        <v>3.472222222222222E-3</v>
      </c>
      <c r="L20" s="3">
        <f t="shared" si="1"/>
        <v>3.472222222222222E-3</v>
      </c>
      <c r="M20" s="4">
        <f t="shared" si="2"/>
        <v>0</v>
      </c>
      <c r="N20" s="50"/>
      <c r="O20" s="36"/>
      <c r="P20" s="34"/>
      <c r="Q20" s="51"/>
      <c r="R20" s="91"/>
      <c r="S20" s="93"/>
    </row>
    <row r="21" spans="1:19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33">
        <v>0.99513888888888891</v>
      </c>
      <c r="G21" s="33">
        <v>0.61388888888888882</v>
      </c>
      <c r="H21" s="3">
        <f t="shared" si="0"/>
        <v>0.61874999999999991</v>
      </c>
      <c r="I21" s="6"/>
      <c r="J21" s="39"/>
      <c r="K21" s="3">
        <v>3.472222222222222E-3</v>
      </c>
      <c r="L21" s="3">
        <f t="shared" si="1"/>
        <v>0.62222222222222212</v>
      </c>
      <c r="M21" s="4">
        <f t="shared" si="2"/>
        <v>0.625</v>
      </c>
      <c r="N21" s="50"/>
      <c r="O21" s="36"/>
      <c r="P21" s="34"/>
      <c r="Q21" s="51"/>
      <c r="R21" s="91"/>
      <c r="S21" s="93"/>
    </row>
    <row r="22" spans="1:19" x14ac:dyDescent="0.25">
      <c r="A22" s="1">
        <v>16</v>
      </c>
      <c r="B22" s="1">
        <v>150</v>
      </c>
      <c r="C22" s="15" t="s">
        <v>22</v>
      </c>
      <c r="D22" s="12" t="s">
        <v>107</v>
      </c>
      <c r="E22" s="10" t="s">
        <v>115</v>
      </c>
      <c r="F22" s="33">
        <v>0.61249999999999993</v>
      </c>
      <c r="G22" s="33">
        <v>0.96527777777777779</v>
      </c>
      <c r="H22" s="3">
        <f t="shared" si="0"/>
        <v>0.35277777777777786</v>
      </c>
      <c r="I22" s="6"/>
      <c r="J22" s="39"/>
      <c r="K22" s="3">
        <v>3.472222222222222E-3</v>
      </c>
      <c r="L22" s="3">
        <f t="shared" si="1"/>
        <v>0.35625000000000007</v>
      </c>
      <c r="M22" s="4">
        <f t="shared" si="2"/>
        <v>0.375</v>
      </c>
      <c r="N22" s="50"/>
      <c r="O22" s="36"/>
      <c r="P22" s="34"/>
      <c r="Q22" s="51"/>
      <c r="R22" s="91"/>
      <c r="S22" s="93"/>
    </row>
    <row r="23" spans="1:19" x14ac:dyDescent="0.25">
      <c r="A23" s="1">
        <v>17</v>
      </c>
      <c r="B23" s="1">
        <v>174</v>
      </c>
      <c r="C23" s="15" t="s">
        <v>23</v>
      </c>
      <c r="D23" s="12" t="s">
        <v>107</v>
      </c>
      <c r="E23" s="10" t="s">
        <v>115</v>
      </c>
      <c r="F23" s="33">
        <v>0.66388888888888886</v>
      </c>
      <c r="G23" s="33">
        <v>0.96527777777777779</v>
      </c>
      <c r="H23" s="3">
        <f t="shared" si="0"/>
        <v>0.30138888888888893</v>
      </c>
      <c r="I23" s="6"/>
      <c r="J23" s="39"/>
      <c r="K23" s="3">
        <v>3.472222222222222E-3</v>
      </c>
      <c r="L23" s="3">
        <f t="shared" si="1"/>
        <v>0.30486111111111114</v>
      </c>
      <c r="M23" s="4">
        <f t="shared" si="2"/>
        <v>0.29166666666666663</v>
      </c>
      <c r="N23" s="50"/>
      <c r="O23" s="36"/>
      <c r="P23" s="34"/>
      <c r="Q23" s="51"/>
      <c r="R23" s="91"/>
      <c r="S23" s="93"/>
    </row>
    <row r="24" spans="1:19" x14ac:dyDescent="0.25">
      <c r="A24" s="1">
        <v>18</v>
      </c>
      <c r="B24" s="1">
        <v>192</v>
      </c>
      <c r="C24" s="15" t="s">
        <v>24</v>
      </c>
      <c r="D24" s="12" t="s">
        <v>107</v>
      </c>
      <c r="E24" s="10" t="s">
        <v>115</v>
      </c>
      <c r="F24" s="33">
        <v>0.38472222222222219</v>
      </c>
      <c r="G24" s="33">
        <v>0.71111111111111114</v>
      </c>
      <c r="H24" s="3">
        <f t="shared" si="0"/>
        <v>0.32638888888888895</v>
      </c>
      <c r="I24" s="6"/>
      <c r="J24" s="39"/>
      <c r="K24" s="3">
        <v>3.472222222222222E-3</v>
      </c>
      <c r="L24" s="3">
        <f t="shared" si="1"/>
        <v>0.32986111111111116</v>
      </c>
      <c r="M24" s="4">
        <f t="shared" si="2"/>
        <v>0.33333333333333331</v>
      </c>
      <c r="N24" s="50"/>
      <c r="O24" s="36"/>
      <c r="P24" s="34"/>
      <c r="Q24" s="51"/>
      <c r="R24" s="91"/>
      <c r="S24" s="93"/>
    </row>
    <row r="25" spans="1:19" x14ac:dyDescent="0.25">
      <c r="A25" s="1">
        <v>19</v>
      </c>
      <c r="B25" s="1">
        <v>218</v>
      </c>
      <c r="C25" s="15" t="s">
        <v>25</v>
      </c>
      <c r="D25" s="12" t="s">
        <v>107</v>
      </c>
      <c r="E25" s="10" t="s">
        <v>115</v>
      </c>
      <c r="F25" s="120"/>
      <c r="G25" s="120"/>
      <c r="H25" s="117">
        <f t="shared" si="0"/>
        <v>0</v>
      </c>
      <c r="I25" s="51"/>
      <c r="J25" s="118"/>
      <c r="K25" s="117">
        <v>3.472222222222222E-3</v>
      </c>
      <c r="L25" s="117">
        <f t="shared" si="1"/>
        <v>3.472222222222222E-3</v>
      </c>
      <c r="M25" s="119">
        <f t="shared" si="2"/>
        <v>0</v>
      </c>
      <c r="N25" s="51"/>
      <c r="O25" s="51"/>
      <c r="P25" s="51"/>
      <c r="Q25" s="51">
        <v>1</v>
      </c>
      <c r="R25" s="91"/>
      <c r="S25" s="93"/>
    </row>
    <row r="26" spans="1:19" x14ac:dyDescent="0.25">
      <c r="A26" s="1">
        <v>20</v>
      </c>
      <c r="B26" s="1">
        <v>194</v>
      </c>
      <c r="C26" s="17" t="s">
        <v>26</v>
      </c>
      <c r="D26" s="12" t="s">
        <v>107</v>
      </c>
      <c r="E26" s="10" t="s">
        <v>115</v>
      </c>
      <c r="F26" s="33">
        <v>0.25555555555555559</v>
      </c>
      <c r="G26" s="33">
        <v>0.63402777777777775</v>
      </c>
      <c r="H26" s="3">
        <f t="shared" si="0"/>
        <v>0.37847222222222215</v>
      </c>
      <c r="I26" s="6"/>
      <c r="J26" s="39"/>
      <c r="K26" s="3">
        <v>3.472222222222222E-3</v>
      </c>
      <c r="L26" s="3">
        <f t="shared" si="1"/>
        <v>0.38194444444444436</v>
      </c>
      <c r="M26" s="4">
        <f t="shared" si="2"/>
        <v>0.375</v>
      </c>
      <c r="N26" s="50"/>
      <c r="O26" s="36"/>
      <c r="P26" s="34"/>
      <c r="Q26" s="51"/>
      <c r="R26" s="91"/>
      <c r="S26" s="93"/>
    </row>
    <row r="27" spans="1:19" x14ac:dyDescent="0.25">
      <c r="A27" s="1">
        <v>21</v>
      </c>
      <c r="B27" s="6">
        <v>217</v>
      </c>
      <c r="C27" s="15" t="s">
        <v>27</v>
      </c>
      <c r="D27" s="12" t="s">
        <v>107</v>
      </c>
      <c r="E27" s="10" t="s">
        <v>30</v>
      </c>
      <c r="F27" s="33">
        <v>0.24861111111111112</v>
      </c>
      <c r="G27" s="33">
        <v>0.55347222222222225</v>
      </c>
      <c r="H27" s="3">
        <f t="shared" si="0"/>
        <v>0.30486111111111114</v>
      </c>
      <c r="I27" s="6"/>
      <c r="J27" s="39"/>
      <c r="K27" s="3">
        <v>3.472222222222222E-3</v>
      </c>
      <c r="L27" s="3">
        <f t="shared" si="1"/>
        <v>0.30833333333333335</v>
      </c>
      <c r="M27" s="4">
        <f t="shared" si="2"/>
        <v>0.29166666666666663</v>
      </c>
      <c r="N27" s="50"/>
      <c r="O27" s="36"/>
      <c r="P27" s="34"/>
      <c r="Q27" s="51"/>
      <c r="R27" s="91"/>
      <c r="S27" s="93"/>
    </row>
    <row r="28" spans="1:19" x14ac:dyDescent="0.25">
      <c r="A28" s="1">
        <v>22</v>
      </c>
      <c r="B28" s="6">
        <v>221</v>
      </c>
      <c r="C28" s="15" t="s">
        <v>28</v>
      </c>
      <c r="D28" s="12" t="s">
        <v>107</v>
      </c>
      <c r="E28" s="10" t="s">
        <v>30</v>
      </c>
      <c r="F28" s="120"/>
      <c r="G28" s="120"/>
      <c r="H28" s="117">
        <f t="shared" si="0"/>
        <v>0</v>
      </c>
      <c r="I28" s="51"/>
      <c r="J28" s="118"/>
      <c r="K28" s="117">
        <v>3.472222222222222E-3</v>
      </c>
      <c r="L28" s="117">
        <f t="shared" si="1"/>
        <v>3.472222222222222E-3</v>
      </c>
      <c r="M28" s="119">
        <f t="shared" si="2"/>
        <v>0</v>
      </c>
      <c r="N28" s="51"/>
      <c r="O28" s="51"/>
      <c r="P28" s="51"/>
      <c r="Q28" s="51">
        <v>1</v>
      </c>
      <c r="R28" s="91"/>
      <c r="S28" s="93"/>
    </row>
    <row r="29" spans="1:19" x14ac:dyDescent="0.25">
      <c r="A29" s="1">
        <v>23</v>
      </c>
      <c r="B29" s="1">
        <v>182</v>
      </c>
      <c r="C29" s="15" t="s">
        <v>29</v>
      </c>
      <c r="D29" s="12" t="s">
        <v>107</v>
      </c>
      <c r="E29" s="10" t="s">
        <v>30</v>
      </c>
      <c r="F29" s="33">
        <v>0.77222222222222225</v>
      </c>
      <c r="G29" s="33">
        <v>7.6388888888888886E-3</v>
      </c>
      <c r="H29" s="3">
        <f t="shared" si="0"/>
        <v>0.23541666666666661</v>
      </c>
      <c r="I29" s="6"/>
      <c r="J29" s="39"/>
      <c r="K29" s="3">
        <v>3.472222222222222E-3</v>
      </c>
      <c r="L29" s="3">
        <f t="shared" si="1"/>
        <v>0.23888888888888882</v>
      </c>
      <c r="M29" s="4">
        <f t="shared" si="2"/>
        <v>0.25</v>
      </c>
      <c r="N29" s="50"/>
      <c r="O29" s="36"/>
      <c r="P29" s="34"/>
      <c r="Q29" s="51"/>
      <c r="R29" s="91"/>
      <c r="S29" s="93"/>
    </row>
    <row r="30" spans="1:19" x14ac:dyDescent="0.25">
      <c r="A30" s="1">
        <v>24</v>
      </c>
      <c r="B30" s="1">
        <v>1</v>
      </c>
      <c r="C30" s="14" t="s">
        <v>31</v>
      </c>
      <c r="D30" s="12" t="s">
        <v>107</v>
      </c>
      <c r="E30" s="10" t="s">
        <v>65</v>
      </c>
      <c r="F30" s="6"/>
      <c r="G30" s="6"/>
      <c r="H30" s="3">
        <f t="shared" si="0"/>
        <v>0</v>
      </c>
      <c r="I30" s="6"/>
      <c r="J30" s="39"/>
      <c r="K30" s="3">
        <v>3.472222222222222E-3</v>
      </c>
      <c r="L30" s="3">
        <f t="shared" si="1"/>
        <v>3.472222222222222E-3</v>
      </c>
      <c r="M30" s="4">
        <f t="shared" si="2"/>
        <v>0</v>
      </c>
      <c r="N30" s="50"/>
      <c r="O30" s="36"/>
      <c r="P30" s="34"/>
      <c r="Q30" s="51"/>
      <c r="R30" s="91"/>
      <c r="S30" s="93"/>
    </row>
    <row r="31" spans="1:19" x14ac:dyDescent="0.25">
      <c r="A31" s="1">
        <v>25</v>
      </c>
      <c r="B31" s="1">
        <v>131</v>
      </c>
      <c r="C31" s="14" t="s">
        <v>32</v>
      </c>
      <c r="D31" s="12" t="s">
        <v>107</v>
      </c>
      <c r="E31" s="10" t="s">
        <v>65</v>
      </c>
      <c r="F31" s="33">
        <v>0.62847222222222221</v>
      </c>
      <c r="G31" s="33">
        <v>0.97361111111111109</v>
      </c>
      <c r="H31" s="3">
        <f t="shared" si="0"/>
        <v>0.34513888888888888</v>
      </c>
      <c r="I31" s="6"/>
      <c r="J31" s="39"/>
      <c r="K31" s="3">
        <v>3.472222222222222E-3</v>
      </c>
      <c r="L31" s="3">
        <f t="shared" si="1"/>
        <v>0.34861111111111109</v>
      </c>
      <c r="M31" s="4">
        <f t="shared" si="2"/>
        <v>0.33333333333333331</v>
      </c>
      <c r="N31" s="50"/>
      <c r="O31" s="36"/>
      <c r="P31" s="34"/>
      <c r="Q31" s="51"/>
      <c r="R31" s="91"/>
      <c r="S31" s="93"/>
    </row>
    <row r="32" spans="1:19" x14ac:dyDescent="0.25">
      <c r="A32" s="1">
        <v>26</v>
      </c>
      <c r="B32" s="1">
        <v>27</v>
      </c>
      <c r="C32" s="14" t="s">
        <v>33</v>
      </c>
      <c r="D32" s="12" t="s">
        <v>107</v>
      </c>
      <c r="E32" s="10" t="s">
        <v>65</v>
      </c>
      <c r="F32" s="33">
        <v>0.63541666666666663</v>
      </c>
      <c r="G32" s="33">
        <v>0.94027777777777777</v>
      </c>
      <c r="H32" s="3">
        <f t="shared" si="0"/>
        <v>0.30486111111111114</v>
      </c>
      <c r="I32" s="6"/>
      <c r="J32" s="39"/>
      <c r="K32" s="3">
        <v>3.472222222222222E-3</v>
      </c>
      <c r="L32" s="3">
        <f t="shared" si="1"/>
        <v>0.30833333333333335</v>
      </c>
      <c r="M32" s="4">
        <f t="shared" si="2"/>
        <v>0.29166666666666663</v>
      </c>
      <c r="N32" s="50"/>
      <c r="O32" s="36"/>
      <c r="P32" s="34"/>
      <c r="Q32" s="51"/>
      <c r="R32" s="91"/>
      <c r="S32" s="93"/>
    </row>
    <row r="33" spans="1:19" x14ac:dyDescent="0.25">
      <c r="A33" s="1">
        <v>27</v>
      </c>
      <c r="B33" s="1">
        <v>31</v>
      </c>
      <c r="C33" s="14" t="s">
        <v>34</v>
      </c>
      <c r="D33" s="12" t="s">
        <v>107</v>
      </c>
      <c r="E33" s="10" t="s">
        <v>65</v>
      </c>
      <c r="F33" s="33">
        <v>0.3347222222222222</v>
      </c>
      <c r="G33" s="33">
        <v>0.64444444444444449</v>
      </c>
      <c r="H33" s="3">
        <f t="shared" si="0"/>
        <v>0.30972222222222229</v>
      </c>
      <c r="I33" s="6"/>
      <c r="J33" s="39"/>
      <c r="K33" s="3">
        <v>3.472222222222222E-3</v>
      </c>
      <c r="L33" s="3">
        <f t="shared" si="1"/>
        <v>0.3131944444444445</v>
      </c>
      <c r="M33" s="4">
        <f t="shared" si="2"/>
        <v>0.33333333333333331</v>
      </c>
      <c r="N33" s="50"/>
      <c r="O33" s="36"/>
      <c r="P33" s="34"/>
      <c r="Q33" s="51"/>
      <c r="R33" s="91"/>
      <c r="S33" s="93"/>
    </row>
    <row r="34" spans="1:19" x14ac:dyDescent="0.25">
      <c r="A34" s="1">
        <v>28</v>
      </c>
      <c r="B34" s="1">
        <v>28</v>
      </c>
      <c r="C34" s="14" t="s">
        <v>35</v>
      </c>
      <c r="D34" s="12" t="s">
        <v>107</v>
      </c>
      <c r="E34" s="10" t="s">
        <v>65</v>
      </c>
      <c r="F34" s="33">
        <v>0.9604166666666667</v>
      </c>
      <c r="G34" s="33">
        <v>0.33611111111111108</v>
      </c>
      <c r="H34" s="3">
        <f t="shared" si="0"/>
        <v>0.37569444444444433</v>
      </c>
      <c r="I34" s="6"/>
      <c r="J34" s="39"/>
      <c r="K34" s="3">
        <v>3.472222222222222E-3</v>
      </c>
      <c r="L34" s="3">
        <f t="shared" si="1"/>
        <v>0.37916666666666654</v>
      </c>
      <c r="M34" s="4">
        <f t="shared" si="2"/>
        <v>0.375</v>
      </c>
      <c r="N34" s="50"/>
      <c r="O34" s="36"/>
      <c r="P34" s="34"/>
      <c r="Q34" s="51"/>
      <c r="R34" s="91"/>
      <c r="S34" s="93"/>
    </row>
    <row r="35" spans="1:19" x14ac:dyDescent="0.25">
      <c r="A35" s="1">
        <v>29</v>
      </c>
      <c r="B35" s="1">
        <v>167</v>
      </c>
      <c r="C35" s="14" t="s">
        <v>36</v>
      </c>
      <c r="D35" s="12" t="s">
        <v>107</v>
      </c>
      <c r="E35" s="10" t="s">
        <v>65</v>
      </c>
      <c r="F35" s="33">
        <v>0.90069444444444446</v>
      </c>
      <c r="G35" s="33">
        <v>0.3354166666666667</v>
      </c>
      <c r="H35" s="3">
        <f t="shared" si="0"/>
        <v>0.43472222222222223</v>
      </c>
      <c r="I35" s="6"/>
      <c r="J35" s="39"/>
      <c r="K35" s="3">
        <v>3.472222222222222E-3</v>
      </c>
      <c r="L35" s="3">
        <f t="shared" si="1"/>
        <v>0.43819444444444444</v>
      </c>
      <c r="M35" s="4">
        <f t="shared" si="2"/>
        <v>0.45833333333333331</v>
      </c>
      <c r="N35" s="50"/>
      <c r="O35" s="36"/>
      <c r="P35" s="34"/>
      <c r="Q35" s="51"/>
      <c r="R35" s="91"/>
      <c r="S35" s="93"/>
    </row>
    <row r="36" spans="1:19" ht="30" x14ac:dyDescent="0.25">
      <c r="A36" s="1">
        <v>30</v>
      </c>
      <c r="B36" s="1">
        <v>98</v>
      </c>
      <c r="C36" s="14" t="s">
        <v>37</v>
      </c>
      <c r="D36" s="12" t="s">
        <v>107</v>
      </c>
      <c r="E36" s="10" t="s">
        <v>65</v>
      </c>
      <c r="F36" s="33">
        <v>5.6250000000000001E-2</v>
      </c>
      <c r="G36" s="33">
        <v>0.26319444444444445</v>
      </c>
      <c r="H36" s="3">
        <f t="shared" si="0"/>
        <v>0.20694444444444446</v>
      </c>
      <c r="I36" s="35" t="s">
        <v>153</v>
      </c>
      <c r="J36" s="39">
        <v>4</v>
      </c>
      <c r="K36" s="3">
        <v>3.472222222222222E-3</v>
      </c>
      <c r="L36" s="3">
        <f t="shared" ref="L36" si="3">H36+K36</f>
        <v>0.21041666666666667</v>
      </c>
      <c r="M36" s="4">
        <f t="shared" si="2"/>
        <v>0.20833333333333331</v>
      </c>
      <c r="N36" s="50"/>
      <c r="O36" s="36"/>
      <c r="P36" s="34"/>
      <c r="Q36" s="51"/>
      <c r="R36" s="91"/>
      <c r="S36" s="108"/>
    </row>
    <row r="37" spans="1:19" x14ac:dyDescent="0.25">
      <c r="A37" s="1">
        <v>31</v>
      </c>
      <c r="B37" s="1">
        <v>173</v>
      </c>
      <c r="C37" s="14" t="s">
        <v>38</v>
      </c>
      <c r="D37" s="12" t="s">
        <v>107</v>
      </c>
      <c r="E37" s="10" t="s">
        <v>65</v>
      </c>
      <c r="F37" s="33">
        <v>0.6743055555555556</v>
      </c>
      <c r="G37" s="33">
        <v>9.7222222222222224E-3</v>
      </c>
      <c r="H37" s="3">
        <f t="shared" si="0"/>
        <v>0.33541666666666659</v>
      </c>
      <c r="I37" s="6"/>
      <c r="J37" s="39"/>
      <c r="K37" s="3">
        <v>3.472222222222222E-3</v>
      </c>
      <c r="L37" s="3">
        <f t="shared" si="1"/>
        <v>0.3388888888888888</v>
      </c>
      <c r="M37" s="4">
        <f t="shared" si="2"/>
        <v>0.33333333333333331</v>
      </c>
      <c r="N37" s="50"/>
      <c r="O37" s="36"/>
      <c r="P37" s="34"/>
      <c r="Q37" s="51"/>
      <c r="R37" s="91"/>
      <c r="S37" s="93"/>
    </row>
    <row r="38" spans="1:19" x14ac:dyDescent="0.25">
      <c r="A38" s="1">
        <v>32</v>
      </c>
      <c r="B38" s="1">
        <v>190</v>
      </c>
      <c r="C38" s="14" t="s">
        <v>39</v>
      </c>
      <c r="D38" s="12" t="s">
        <v>107</v>
      </c>
      <c r="E38" s="10" t="s">
        <v>65</v>
      </c>
      <c r="F38" s="120"/>
      <c r="G38" s="120"/>
      <c r="H38" s="117">
        <f t="shared" si="0"/>
        <v>0</v>
      </c>
      <c r="I38" s="51"/>
      <c r="J38" s="118"/>
      <c r="K38" s="117">
        <v>3.472222222222222E-3</v>
      </c>
      <c r="L38" s="117">
        <f t="shared" si="1"/>
        <v>3.472222222222222E-3</v>
      </c>
      <c r="M38" s="119">
        <f t="shared" si="2"/>
        <v>0</v>
      </c>
      <c r="N38" s="51"/>
      <c r="O38" s="51"/>
      <c r="P38" s="51"/>
      <c r="Q38" s="51">
        <v>1</v>
      </c>
      <c r="R38" s="91"/>
      <c r="S38" s="93"/>
    </row>
    <row r="39" spans="1:19" x14ac:dyDescent="0.25">
      <c r="A39" s="1">
        <v>33</v>
      </c>
      <c r="B39" s="1">
        <v>200</v>
      </c>
      <c r="C39" s="14" t="s">
        <v>40</v>
      </c>
      <c r="D39" s="12" t="s">
        <v>107</v>
      </c>
      <c r="E39" s="10" t="s">
        <v>65</v>
      </c>
      <c r="F39" s="33">
        <v>0.32500000000000001</v>
      </c>
      <c r="G39" s="33">
        <v>0.60555555555555551</v>
      </c>
      <c r="H39" s="3">
        <f t="shared" si="0"/>
        <v>0.2805555555555555</v>
      </c>
      <c r="I39" s="6"/>
      <c r="J39" s="39"/>
      <c r="K39" s="3">
        <v>3.472222222222222E-3</v>
      </c>
      <c r="L39" s="3">
        <f t="shared" si="1"/>
        <v>0.28402777777777771</v>
      </c>
      <c r="M39" s="4">
        <f t="shared" si="2"/>
        <v>0.29166666666666663</v>
      </c>
      <c r="N39" s="50"/>
      <c r="O39" s="36"/>
      <c r="P39" s="34"/>
      <c r="Q39" s="51"/>
      <c r="R39" s="91"/>
      <c r="S39" s="93"/>
    </row>
    <row r="40" spans="1:19" x14ac:dyDescent="0.25">
      <c r="A40" s="1">
        <v>34</v>
      </c>
      <c r="B40" s="1">
        <v>201</v>
      </c>
      <c r="C40" s="14" t="s">
        <v>41</v>
      </c>
      <c r="D40" s="12" t="s">
        <v>107</v>
      </c>
      <c r="E40" s="10" t="s">
        <v>65</v>
      </c>
      <c r="F40" s="33">
        <v>0.96875</v>
      </c>
      <c r="G40" s="33">
        <v>0.33611111111111108</v>
      </c>
      <c r="H40" s="3">
        <f t="shared" si="0"/>
        <v>0.36736111111111103</v>
      </c>
      <c r="I40" s="6"/>
      <c r="J40" s="39"/>
      <c r="K40" s="3">
        <v>3.472222222222222E-3</v>
      </c>
      <c r="L40" s="3">
        <f t="shared" si="1"/>
        <v>0.37083333333333324</v>
      </c>
      <c r="M40" s="4">
        <f t="shared" si="2"/>
        <v>0.375</v>
      </c>
      <c r="N40" s="50"/>
      <c r="O40" s="36"/>
      <c r="P40" s="34"/>
      <c r="Q40" s="51"/>
      <c r="R40" s="91"/>
      <c r="S40" s="93"/>
    </row>
    <row r="41" spans="1:19" x14ac:dyDescent="0.25">
      <c r="A41" s="1">
        <v>35</v>
      </c>
      <c r="B41" s="1">
        <v>215</v>
      </c>
      <c r="C41" s="14" t="s">
        <v>42</v>
      </c>
      <c r="D41" s="12" t="s">
        <v>107</v>
      </c>
      <c r="E41" s="10" t="s">
        <v>65</v>
      </c>
      <c r="F41" s="33">
        <v>0.60972222222222217</v>
      </c>
      <c r="G41" s="33">
        <v>0.95972222222222225</v>
      </c>
      <c r="H41" s="3">
        <f t="shared" si="0"/>
        <v>0.35000000000000009</v>
      </c>
      <c r="I41" s="6"/>
      <c r="J41" s="39"/>
      <c r="K41" s="3">
        <v>3.472222222222222E-3</v>
      </c>
      <c r="L41" s="3">
        <f t="shared" si="1"/>
        <v>0.3534722222222223</v>
      </c>
      <c r="M41" s="4">
        <f t="shared" si="2"/>
        <v>0.33333333333333331</v>
      </c>
      <c r="N41" s="50"/>
      <c r="O41" s="36"/>
      <c r="P41" s="34"/>
      <c r="Q41" s="51"/>
      <c r="R41" s="91"/>
      <c r="S41" s="93"/>
    </row>
    <row r="42" spans="1:19" x14ac:dyDescent="0.25">
      <c r="A42" s="1">
        <v>36</v>
      </c>
      <c r="B42" s="1">
        <v>219</v>
      </c>
      <c r="C42" s="14" t="s">
        <v>43</v>
      </c>
      <c r="D42" s="12" t="s">
        <v>107</v>
      </c>
      <c r="E42" s="10" t="s">
        <v>65</v>
      </c>
      <c r="F42" s="120"/>
      <c r="G42" s="120"/>
      <c r="H42" s="117">
        <f t="shared" si="0"/>
        <v>0</v>
      </c>
      <c r="I42" s="51"/>
      <c r="J42" s="118"/>
      <c r="K42" s="117">
        <v>3.472222222222222E-3</v>
      </c>
      <c r="L42" s="117">
        <f t="shared" si="1"/>
        <v>3.472222222222222E-3</v>
      </c>
      <c r="M42" s="119">
        <f t="shared" si="2"/>
        <v>0</v>
      </c>
      <c r="N42" s="51"/>
      <c r="O42" s="51"/>
      <c r="P42" s="51"/>
      <c r="Q42" s="51">
        <v>1</v>
      </c>
      <c r="R42" s="91"/>
      <c r="S42" s="93"/>
    </row>
    <row r="43" spans="1:19" ht="12.75" customHeight="1" x14ac:dyDescent="0.25">
      <c r="A43" s="1">
        <v>37</v>
      </c>
      <c r="B43" s="1">
        <v>154</v>
      </c>
      <c r="C43" s="14" t="s">
        <v>136</v>
      </c>
      <c r="D43" s="12" t="s">
        <v>107</v>
      </c>
      <c r="E43" s="10" t="s">
        <v>65</v>
      </c>
      <c r="F43" s="33">
        <v>0.63263888888888886</v>
      </c>
      <c r="G43" s="33">
        <v>0.97152777777777777</v>
      </c>
      <c r="H43" s="3">
        <f t="shared" si="0"/>
        <v>0.33888888888888891</v>
      </c>
      <c r="I43" s="6"/>
      <c r="J43" s="39"/>
      <c r="K43" s="3">
        <v>3.472222222222222E-3</v>
      </c>
      <c r="L43" s="3">
        <f t="shared" si="1"/>
        <v>0.34236111111111112</v>
      </c>
      <c r="M43" s="4">
        <f t="shared" si="2"/>
        <v>0.33333333333333331</v>
      </c>
      <c r="N43" s="50"/>
      <c r="O43" s="36"/>
      <c r="P43" s="34"/>
      <c r="Q43" s="51"/>
      <c r="R43" s="91"/>
      <c r="S43" s="93"/>
    </row>
    <row r="44" spans="1:19" ht="12.75" customHeight="1" x14ac:dyDescent="0.25">
      <c r="A44" s="1">
        <v>38</v>
      </c>
      <c r="B44" s="1">
        <v>149</v>
      </c>
      <c r="C44" s="14" t="s">
        <v>144</v>
      </c>
      <c r="D44" s="12" t="s">
        <v>107</v>
      </c>
      <c r="E44" s="10" t="s">
        <v>65</v>
      </c>
      <c r="F44" s="33">
        <v>0.74791666666666667</v>
      </c>
      <c r="G44" s="33">
        <v>0.99791666666666667</v>
      </c>
      <c r="H44" s="3">
        <f t="shared" si="0"/>
        <v>0.25</v>
      </c>
      <c r="I44" s="6"/>
      <c r="J44" s="39"/>
      <c r="K44" s="3">
        <v>3.472222222222222E-3</v>
      </c>
      <c r="L44" s="3">
        <f t="shared" si="1"/>
        <v>0.25347222222222221</v>
      </c>
      <c r="M44" s="4">
        <f t="shared" si="2"/>
        <v>0.25</v>
      </c>
      <c r="N44" s="50"/>
      <c r="O44" s="36"/>
      <c r="P44" s="34"/>
      <c r="Q44" s="51"/>
      <c r="R44" s="91"/>
      <c r="S44" s="93"/>
    </row>
    <row r="45" spans="1:19" x14ac:dyDescent="0.25">
      <c r="A45" s="1">
        <v>39</v>
      </c>
      <c r="B45" s="1">
        <v>55</v>
      </c>
      <c r="C45" s="14" t="s">
        <v>45</v>
      </c>
      <c r="D45" s="12" t="s">
        <v>107</v>
      </c>
      <c r="E45" s="10" t="s">
        <v>44</v>
      </c>
      <c r="F45" s="6">
        <v>0</v>
      </c>
      <c r="G45" s="33">
        <v>2.0833333333333333E-3</v>
      </c>
      <c r="H45" s="3">
        <v>0</v>
      </c>
      <c r="I45" s="6" t="s">
        <v>152</v>
      </c>
      <c r="J45" s="39"/>
      <c r="K45" s="3">
        <v>3.4722222222222199E-3</v>
      </c>
      <c r="L45" s="3">
        <f t="shared" si="1"/>
        <v>3.4722222222222199E-3</v>
      </c>
      <c r="M45" s="4">
        <f t="shared" si="2"/>
        <v>0</v>
      </c>
      <c r="N45" s="50"/>
      <c r="O45" s="36"/>
      <c r="P45" s="34"/>
      <c r="Q45" s="51"/>
      <c r="R45" s="91"/>
      <c r="S45" s="93"/>
    </row>
    <row r="46" spans="1:19" x14ac:dyDescent="0.25">
      <c r="A46" s="1">
        <v>40</v>
      </c>
      <c r="B46" s="1">
        <v>170</v>
      </c>
      <c r="C46" s="15" t="s">
        <v>46</v>
      </c>
      <c r="D46" s="12" t="s">
        <v>107</v>
      </c>
      <c r="E46" s="10" t="s">
        <v>44</v>
      </c>
      <c r="F46" s="33">
        <v>0.42986111111111108</v>
      </c>
      <c r="G46" s="33">
        <v>0.75277777777777777</v>
      </c>
      <c r="H46" s="3">
        <f t="shared" si="0"/>
        <v>0.32291666666666669</v>
      </c>
      <c r="I46" s="6"/>
      <c r="J46" s="39"/>
      <c r="K46" s="3">
        <v>3.4722222222222199E-3</v>
      </c>
      <c r="L46" s="3">
        <f t="shared" si="1"/>
        <v>0.3263888888888889</v>
      </c>
      <c r="M46" s="4">
        <f t="shared" si="2"/>
        <v>0.33333333333333331</v>
      </c>
      <c r="N46" s="50"/>
      <c r="O46" s="36"/>
      <c r="P46" s="34"/>
      <c r="Q46" s="51"/>
      <c r="R46" s="91"/>
      <c r="S46" s="93"/>
    </row>
    <row r="47" spans="1:19" x14ac:dyDescent="0.25">
      <c r="A47" s="1">
        <v>41</v>
      </c>
      <c r="B47" s="1">
        <v>65</v>
      </c>
      <c r="C47" s="15" t="s">
        <v>47</v>
      </c>
      <c r="D47" s="12" t="s">
        <v>107</v>
      </c>
      <c r="E47" s="10" t="s">
        <v>66</v>
      </c>
      <c r="F47" s="33">
        <v>1.2499999999999999E-2</v>
      </c>
      <c r="G47" s="33">
        <v>0.34097222222222223</v>
      </c>
      <c r="H47" s="3">
        <f t="shared" si="0"/>
        <v>0.32847222222222222</v>
      </c>
      <c r="I47" s="6"/>
      <c r="J47" s="39"/>
      <c r="K47" s="3">
        <v>3.4722222222222199E-3</v>
      </c>
      <c r="L47" s="3">
        <f t="shared" si="1"/>
        <v>0.33194444444444443</v>
      </c>
      <c r="M47" s="4">
        <f t="shared" si="2"/>
        <v>0.33333333333333331</v>
      </c>
      <c r="N47" s="50"/>
      <c r="O47" s="36"/>
      <c r="P47" s="34"/>
      <c r="Q47" s="51"/>
      <c r="R47" s="91"/>
      <c r="S47" s="93"/>
    </row>
    <row r="48" spans="1:19" x14ac:dyDescent="0.25">
      <c r="A48" s="1">
        <v>42</v>
      </c>
      <c r="B48" s="1">
        <v>25</v>
      </c>
      <c r="C48" s="14" t="s">
        <v>48</v>
      </c>
      <c r="D48" s="12" t="s">
        <v>107</v>
      </c>
      <c r="E48" s="10" t="s">
        <v>66</v>
      </c>
      <c r="F48" s="33">
        <v>0.62361111111111112</v>
      </c>
      <c r="G48" s="33">
        <v>0.96805555555555556</v>
      </c>
      <c r="H48" s="3">
        <f t="shared" si="0"/>
        <v>0.34444444444444444</v>
      </c>
      <c r="I48" s="6"/>
      <c r="J48" s="39"/>
      <c r="K48" s="3">
        <v>3.472222222222222E-3</v>
      </c>
      <c r="L48" s="3">
        <f t="shared" si="1"/>
        <v>0.34791666666666665</v>
      </c>
      <c r="M48" s="4">
        <f t="shared" si="2"/>
        <v>0.33333333333333331</v>
      </c>
      <c r="N48" s="50"/>
      <c r="O48" s="36"/>
      <c r="P48" s="34"/>
      <c r="Q48" s="51"/>
      <c r="R48" s="91"/>
      <c r="S48" s="93"/>
    </row>
    <row r="49" spans="1:19" x14ac:dyDescent="0.25">
      <c r="A49" s="1">
        <v>43</v>
      </c>
      <c r="B49" s="1">
        <v>26</v>
      </c>
      <c r="C49" s="14" t="s">
        <v>49</v>
      </c>
      <c r="D49" s="12" t="s">
        <v>107</v>
      </c>
      <c r="E49" s="10" t="s">
        <v>66</v>
      </c>
      <c r="F49" s="33">
        <v>0.33958333333333335</v>
      </c>
      <c r="G49" s="33">
        <v>0.66805555555555562</v>
      </c>
      <c r="H49" s="3">
        <f t="shared" si="0"/>
        <v>0.32847222222222228</v>
      </c>
      <c r="I49" s="6"/>
      <c r="J49" s="39"/>
      <c r="K49" s="3">
        <v>3.472222222222222E-3</v>
      </c>
      <c r="L49" s="3">
        <f t="shared" si="1"/>
        <v>0.33194444444444449</v>
      </c>
      <c r="M49" s="4">
        <f t="shared" si="2"/>
        <v>0.33333333333333331</v>
      </c>
      <c r="N49" s="50"/>
      <c r="O49" s="36"/>
      <c r="P49" s="34"/>
      <c r="Q49" s="51"/>
      <c r="R49" s="91"/>
      <c r="S49" s="93"/>
    </row>
    <row r="50" spans="1:19" x14ac:dyDescent="0.25">
      <c r="A50" s="1">
        <v>44</v>
      </c>
      <c r="B50" s="1">
        <v>186</v>
      </c>
      <c r="C50" s="18" t="s">
        <v>50</v>
      </c>
      <c r="D50" s="12" t="s">
        <v>107</v>
      </c>
      <c r="E50" s="10" t="s">
        <v>66</v>
      </c>
      <c r="F50" s="33">
        <v>0.375</v>
      </c>
      <c r="G50" s="33">
        <v>0.72291666666666676</v>
      </c>
      <c r="H50" s="3">
        <f t="shared" si="0"/>
        <v>0.34791666666666676</v>
      </c>
      <c r="I50" s="6"/>
      <c r="J50" s="39"/>
      <c r="K50" s="3">
        <v>3.472222222222222E-3</v>
      </c>
      <c r="L50" s="3">
        <f t="shared" si="1"/>
        <v>0.35138888888888897</v>
      </c>
      <c r="M50" s="4">
        <f t="shared" si="2"/>
        <v>0.33333333333333331</v>
      </c>
      <c r="N50" s="50"/>
      <c r="O50" s="36"/>
      <c r="P50" s="34"/>
      <c r="Q50" s="51"/>
      <c r="R50" s="91"/>
      <c r="S50" s="93"/>
    </row>
    <row r="51" spans="1:19" x14ac:dyDescent="0.25">
      <c r="A51" s="1">
        <v>45</v>
      </c>
      <c r="B51" s="1">
        <v>85</v>
      </c>
      <c r="C51" s="15" t="s">
        <v>51</v>
      </c>
      <c r="D51" s="12" t="s">
        <v>107</v>
      </c>
      <c r="E51" s="10" t="s">
        <v>66</v>
      </c>
      <c r="F51" s="33">
        <v>3.472222222222222E-3</v>
      </c>
      <c r="G51" s="33">
        <v>0.42986111111111108</v>
      </c>
      <c r="H51" s="3">
        <f t="shared" si="0"/>
        <v>0.42638888888888887</v>
      </c>
      <c r="I51" s="6"/>
      <c r="J51" s="39"/>
      <c r="K51" s="3">
        <v>3.472222222222222E-3</v>
      </c>
      <c r="L51" s="3">
        <f t="shared" si="1"/>
        <v>0.42986111111111108</v>
      </c>
      <c r="M51" s="4">
        <f t="shared" si="2"/>
        <v>0.41666666666666663</v>
      </c>
      <c r="N51" s="50"/>
      <c r="O51" s="36"/>
      <c r="P51" s="34"/>
      <c r="Q51" s="51"/>
      <c r="R51" s="91"/>
      <c r="S51" s="93"/>
    </row>
    <row r="52" spans="1:19" x14ac:dyDescent="0.25">
      <c r="A52" s="1">
        <v>46</v>
      </c>
      <c r="B52" s="1">
        <v>66</v>
      </c>
      <c r="C52" s="15" t="s">
        <v>52</v>
      </c>
      <c r="D52" s="12" t="s">
        <v>107</v>
      </c>
      <c r="E52" s="10" t="s">
        <v>66</v>
      </c>
      <c r="F52" s="33">
        <v>0.64861111111111114</v>
      </c>
      <c r="G52" s="33">
        <v>0.9</v>
      </c>
      <c r="H52" s="3">
        <f t="shared" si="0"/>
        <v>0.25138888888888888</v>
      </c>
      <c r="I52" s="6"/>
      <c r="J52" s="39"/>
      <c r="K52" s="3">
        <v>3.472222222222222E-3</v>
      </c>
      <c r="L52" s="3">
        <f t="shared" si="1"/>
        <v>0.25486111111111109</v>
      </c>
      <c r="M52" s="4">
        <f t="shared" si="2"/>
        <v>0.25</v>
      </c>
      <c r="N52" s="50"/>
      <c r="O52" s="36"/>
      <c r="P52" s="34"/>
      <c r="Q52" s="51"/>
      <c r="R52" s="91"/>
      <c r="S52" s="93"/>
    </row>
    <row r="53" spans="1:19" x14ac:dyDescent="0.25">
      <c r="A53" s="1">
        <v>47</v>
      </c>
      <c r="B53" s="1">
        <v>7</v>
      </c>
      <c r="C53" s="18" t="s">
        <v>53</v>
      </c>
      <c r="D53" s="12" t="s">
        <v>107</v>
      </c>
      <c r="E53" s="10" t="s">
        <v>66</v>
      </c>
      <c r="F53" s="33">
        <v>0.68958333333333333</v>
      </c>
      <c r="G53" s="33">
        <v>0.96111111111111114</v>
      </c>
      <c r="H53" s="3">
        <f t="shared" si="0"/>
        <v>0.27152777777777781</v>
      </c>
      <c r="I53" s="6"/>
      <c r="J53" s="39"/>
      <c r="K53" s="3">
        <v>3.472222222222222E-3</v>
      </c>
      <c r="L53" s="3">
        <f t="shared" si="1"/>
        <v>0.27500000000000002</v>
      </c>
      <c r="M53" s="4">
        <f t="shared" si="2"/>
        <v>0.29166666666666663</v>
      </c>
      <c r="N53" s="50"/>
      <c r="O53" s="36"/>
      <c r="P53" s="34"/>
      <c r="Q53" s="51"/>
      <c r="R53" s="91"/>
      <c r="S53" s="93"/>
    </row>
    <row r="54" spans="1:19" x14ac:dyDescent="0.25">
      <c r="A54" s="1">
        <v>48</v>
      </c>
      <c r="B54" s="1">
        <v>110</v>
      </c>
      <c r="C54" s="14" t="s">
        <v>54</v>
      </c>
      <c r="D54" s="12" t="s">
        <v>107</v>
      </c>
      <c r="E54" s="10" t="s">
        <v>66</v>
      </c>
      <c r="F54" s="33">
        <v>0.625</v>
      </c>
      <c r="G54" s="33">
        <v>0.97291666666666676</v>
      </c>
      <c r="H54" s="3">
        <f t="shared" si="0"/>
        <v>0.34791666666666676</v>
      </c>
      <c r="I54" s="6"/>
      <c r="J54" s="39"/>
      <c r="K54" s="3">
        <v>3.472222222222222E-3</v>
      </c>
      <c r="L54" s="3">
        <f t="shared" si="1"/>
        <v>0.35138888888888897</v>
      </c>
      <c r="M54" s="4">
        <f t="shared" si="2"/>
        <v>0.33333333333333331</v>
      </c>
      <c r="N54" s="50"/>
      <c r="O54" s="36"/>
      <c r="P54" s="34"/>
      <c r="Q54" s="51"/>
      <c r="R54" s="91"/>
      <c r="S54" s="93"/>
    </row>
    <row r="55" spans="1:19" x14ac:dyDescent="0.25">
      <c r="A55" s="1">
        <v>49</v>
      </c>
      <c r="B55" s="1">
        <v>179</v>
      </c>
      <c r="C55" s="18" t="s">
        <v>55</v>
      </c>
      <c r="D55" s="12" t="s">
        <v>107</v>
      </c>
      <c r="E55" s="10" t="s">
        <v>66</v>
      </c>
      <c r="F55" s="33">
        <v>0.4201388888888889</v>
      </c>
      <c r="G55" s="33">
        <v>0.70972222222222225</v>
      </c>
      <c r="H55" s="3">
        <f t="shared" si="0"/>
        <v>0.28958333333333336</v>
      </c>
      <c r="I55" s="6"/>
      <c r="J55" s="39"/>
      <c r="K55" s="3">
        <v>3.472222222222222E-3</v>
      </c>
      <c r="L55" s="3">
        <f t="shared" si="1"/>
        <v>0.29305555555555557</v>
      </c>
      <c r="M55" s="4">
        <f t="shared" si="2"/>
        <v>0.29166666666666663</v>
      </c>
      <c r="N55" s="50"/>
      <c r="O55" s="36"/>
      <c r="P55" s="34"/>
      <c r="Q55" s="51"/>
      <c r="R55" s="91"/>
      <c r="S55" s="93"/>
    </row>
    <row r="56" spans="1:19" x14ac:dyDescent="0.25">
      <c r="A56" s="1">
        <v>50</v>
      </c>
      <c r="B56" s="1">
        <v>187</v>
      </c>
      <c r="C56" s="18" t="s">
        <v>56</v>
      </c>
      <c r="D56" s="12" t="s">
        <v>107</v>
      </c>
      <c r="E56" s="10" t="s">
        <v>66</v>
      </c>
      <c r="F56" s="33">
        <v>0.3354166666666667</v>
      </c>
      <c r="G56" s="33">
        <v>0.65486111111111112</v>
      </c>
      <c r="H56" s="3">
        <f t="shared" si="0"/>
        <v>0.31944444444444442</v>
      </c>
      <c r="I56" s="6"/>
      <c r="J56" s="39"/>
      <c r="K56" s="3">
        <v>3.472222222222222E-3</v>
      </c>
      <c r="L56" s="3">
        <f t="shared" si="1"/>
        <v>0.32291666666666663</v>
      </c>
      <c r="M56" s="4">
        <f t="shared" si="2"/>
        <v>0.33333333333333331</v>
      </c>
      <c r="N56" s="50"/>
      <c r="O56" s="36"/>
      <c r="P56" s="34"/>
      <c r="Q56" s="51"/>
      <c r="R56" s="91"/>
      <c r="S56" s="93"/>
    </row>
    <row r="57" spans="1:19" x14ac:dyDescent="0.25">
      <c r="A57" s="1">
        <v>51</v>
      </c>
      <c r="B57" s="1">
        <v>188</v>
      </c>
      <c r="C57" s="18" t="s">
        <v>57</v>
      </c>
      <c r="D57" s="12" t="s">
        <v>107</v>
      </c>
      <c r="E57" s="10" t="s">
        <v>66</v>
      </c>
      <c r="F57" s="36"/>
      <c r="G57" s="36"/>
      <c r="H57" s="113">
        <f t="shared" si="0"/>
        <v>0</v>
      </c>
      <c r="I57" s="36"/>
      <c r="J57" s="114"/>
      <c r="K57" s="113">
        <v>3.472222222222222E-3</v>
      </c>
      <c r="L57" s="113">
        <f t="shared" si="1"/>
        <v>3.472222222222222E-3</v>
      </c>
      <c r="M57" s="115">
        <f t="shared" si="2"/>
        <v>0</v>
      </c>
      <c r="N57" s="36"/>
      <c r="O57" s="36">
        <v>1</v>
      </c>
      <c r="P57" s="34"/>
      <c r="Q57" s="51"/>
      <c r="R57" s="91"/>
      <c r="S57" s="93"/>
    </row>
    <row r="58" spans="1:19" x14ac:dyDescent="0.25">
      <c r="A58" s="1">
        <v>52</v>
      </c>
      <c r="B58" s="1">
        <v>129</v>
      </c>
      <c r="C58" s="18" t="s">
        <v>143</v>
      </c>
      <c r="D58" s="12" t="s">
        <v>107</v>
      </c>
      <c r="E58" s="10" t="s">
        <v>66</v>
      </c>
      <c r="F58" s="51"/>
      <c r="G58" s="51"/>
      <c r="H58" s="117">
        <f t="shared" si="0"/>
        <v>0</v>
      </c>
      <c r="I58" s="51"/>
      <c r="J58" s="118"/>
      <c r="K58" s="117">
        <v>3.472222222222222E-3</v>
      </c>
      <c r="L58" s="117">
        <f t="shared" si="1"/>
        <v>3.472222222222222E-3</v>
      </c>
      <c r="M58" s="119">
        <f t="shared" si="2"/>
        <v>0</v>
      </c>
      <c r="N58" s="51"/>
      <c r="O58" s="51"/>
      <c r="P58" s="51"/>
      <c r="Q58" s="51">
        <v>1</v>
      </c>
      <c r="R58" s="91"/>
      <c r="S58" s="93"/>
    </row>
    <row r="59" spans="1:19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33"/>
      <c r="G59" s="33"/>
      <c r="H59" s="3">
        <f>G59-F59+(G59&lt;F59)</f>
        <v>0</v>
      </c>
      <c r="I59" s="6"/>
      <c r="J59" s="39"/>
      <c r="K59" s="3">
        <v>3.472222222222222E-3</v>
      </c>
      <c r="L59" s="3">
        <f t="shared" si="1"/>
        <v>3.472222222222222E-3</v>
      </c>
      <c r="M59" s="4">
        <f t="shared" si="2"/>
        <v>0</v>
      </c>
      <c r="N59" s="50"/>
      <c r="O59" s="36"/>
      <c r="P59" s="34"/>
      <c r="Q59" s="51"/>
      <c r="R59" s="91"/>
      <c r="S59" s="93"/>
    </row>
    <row r="60" spans="1:19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33">
        <v>0.78888888888888886</v>
      </c>
      <c r="G60" s="33">
        <v>0.96736111111111101</v>
      </c>
      <c r="H60" s="3">
        <f>G60-F60+(G60&lt;F60)</f>
        <v>0.17847222222222214</v>
      </c>
      <c r="I60" s="6"/>
      <c r="J60" s="39"/>
      <c r="K60" s="3">
        <v>3.472222222222222E-3</v>
      </c>
      <c r="L60" s="3">
        <f t="shared" si="1"/>
        <v>0.18194444444444435</v>
      </c>
      <c r="M60" s="4">
        <f t="shared" si="2"/>
        <v>0.16666666666666666</v>
      </c>
      <c r="N60" s="50"/>
      <c r="O60" s="36"/>
      <c r="P60" s="34"/>
      <c r="Q60" s="51"/>
      <c r="R60" s="91"/>
      <c r="S60" s="93"/>
    </row>
    <row r="61" spans="1:19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33">
        <v>0.65902777777777777</v>
      </c>
      <c r="G61" s="33">
        <v>0.96875</v>
      </c>
      <c r="H61" s="3">
        <f t="shared" si="0"/>
        <v>0.30972222222222223</v>
      </c>
      <c r="I61" s="6"/>
      <c r="J61" s="39"/>
      <c r="K61" s="3">
        <v>3.472222222222222E-3</v>
      </c>
      <c r="L61" s="3">
        <f t="shared" si="1"/>
        <v>0.31319444444444444</v>
      </c>
      <c r="M61" s="4">
        <f t="shared" si="2"/>
        <v>0.33333333333333331</v>
      </c>
      <c r="N61" s="50"/>
      <c r="O61" s="36"/>
      <c r="P61" s="34"/>
      <c r="Q61" s="51"/>
      <c r="R61" s="91"/>
      <c r="S61" s="93"/>
    </row>
    <row r="62" spans="1:19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33">
        <v>0.73055555555555562</v>
      </c>
      <c r="G62" s="33">
        <v>4.027777777777778E-2</v>
      </c>
      <c r="H62" s="3">
        <f t="shared" si="0"/>
        <v>0.30972222222222212</v>
      </c>
      <c r="I62" s="6"/>
      <c r="J62" s="39"/>
      <c r="K62" s="3">
        <v>3.472222222222222E-3</v>
      </c>
      <c r="L62" s="3">
        <f t="shared" ref="L62:L65" si="4">H62+K62</f>
        <v>0.31319444444444433</v>
      </c>
      <c r="M62" s="4">
        <f t="shared" ref="M62:M65" si="5">MROUND(L62,"1:00")</f>
        <v>0.33333333333333331</v>
      </c>
      <c r="N62" s="50"/>
      <c r="O62" s="36"/>
      <c r="P62" s="34"/>
      <c r="Q62" s="51"/>
      <c r="R62" s="91"/>
      <c r="S62" s="93"/>
    </row>
    <row r="63" spans="1:19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33">
        <v>0.64722222222222225</v>
      </c>
      <c r="G63" s="33">
        <v>0.96875</v>
      </c>
      <c r="H63" s="3">
        <f t="shared" si="0"/>
        <v>0.32152777777777775</v>
      </c>
      <c r="I63" s="6"/>
      <c r="J63" s="39"/>
      <c r="K63" s="3">
        <v>3.472222222222222E-3</v>
      </c>
      <c r="L63" s="3">
        <f t="shared" si="4"/>
        <v>0.32499999999999996</v>
      </c>
      <c r="M63" s="4">
        <f t="shared" si="5"/>
        <v>0.33333333333333331</v>
      </c>
      <c r="N63" s="50"/>
      <c r="O63" s="36"/>
      <c r="P63" s="34"/>
      <c r="Q63" s="51"/>
      <c r="R63" s="91"/>
      <c r="S63" s="93"/>
    </row>
    <row r="64" spans="1:19" x14ac:dyDescent="0.25">
      <c r="A64" s="1">
        <v>58</v>
      </c>
      <c r="B64" s="7">
        <v>225</v>
      </c>
      <c r="C64" s="16" t="s">
        <v>64</v>
      </c>
      <c r="D64" s="12" t="s">
        <v>107</v>
      </c>
      <c r="E64" s="10" t="s">
        <v>133</v>
      </c>
      <c r="F64" s="33"/>
      <c r="G64" s="33"/>
      <c r="H64" s="3">
        <f t="shared" si="0"/>
        <v>0</v>
      </c>
      <c r="I64" s="6"/>
      <c r="J64" s="39"/>
      <c r="K64" s="3">
        <v>3.472222222222222E-3</v>
      </c>
      <c r="L64" s="3">
        <f t="shared" si="4"/>
        <v>3.472222222222222E-3</v>
      </c>
      <c r="M64" s="4">
        <f t="shared" si="5"/>
        <v>0</v>
      </c>
      <c r="N64" s="50"/>
      <c r="O64" s="36"/>
      <c r="P64" s="34"/>
      <c r="Q64" s="51"/>
      <c r="R64" s="91"/>
      <c r="S64" s="93"/>
    </row>
    <row r="65" spans="1:19" x14ac:dyDescent="0.25">
      <c r="A65" s="1">
        <v>59</v>
      </c>
      <c r="B65" s="7">
        <v>4</v>
      </c>
      <c r="C65" s="16" t="s">
        <v>150</v>
      </c>
      <c r="D65" s="11" t="s">
        <v>108</v>
      </c>
      <c r="E65" s="10" t="s">
        <v>149</v>
      </c>
      <c r="F65" s="33"/>
      <c r="G65" s="33"/>
      <c r="H65" s="3">
        <f t="shared" si="0"/>
        <v>0</v>
      </c>
      <c r="I65" s="6"/>
      <c r="J65" s="39"/>
      <c r="K65" s="3">
        <v>3.472222222222222E-3</v>
      </c>
      <c r="L65" s="3">
        <f t="shared" si="4"/>
        <v>3.472222222222222E-3</v>
      </c>
      <c r="M65" s="4">
        <f t="shared" si="5"/>
        <v>0</v>
      </c>
      <c r="N65" s="50"/>
      <c r="O65" s="36"/>
      <c r="P65" s="34"/>
      <c r="Q65" s="51"/>
      <c r="R65" s="91"/>
      <c r="S65" s="93"/>
    </row>
    <row r="66" spans="1:19" x14ac:dyDescent="0.25">
      <c r="A66" s="1">
        <v>60</v>
      </c>
      <c r="B66" s="7">
        <v>2</v>
      </c>
      <c r="C66" s="90" t="s">
        <v>146</v>
      </c>
      <c r="D66" s="11" t="s">
        <v>108</v>
      </c>
      <c r="E66" s="10" t="s">
        <v>147</v>
      </c>
      <c r="F66" s="33"/>
      <c r="G66" s="33"/>
      <c r="H66" s="3">
        <f t="shared" si="0"/>
        <v>0</v>
      </c>
      <c r="I66" s="6"/>
      <c r="J66" s="39"/>
      <c r="K66" s="3">
        <v>3.472222222222222E-3</v>
      </c>
      <c r="L66" s="3">
        <f t="shared" si="1"/>
        <v>3.472222222222222E-3</v>
      </c>
      <c r="M66" s="4">
        <f t="shared" si="2"/>
        <v>0</v>
      </c>
      <c r="N66" s="50"/>
      <c r="O66" s="36"/>
      <c r="P66" s="34"/>
      <c r="Q66" s="51"/>
      <c r="R66" s="91"/>
      <c r="S66" s="93"/>
    </row>
    <row r="67" spans="1:19" x14ac:dyDescent="0.25">
      <c r="A67" s="1">
        <v>61</v>
      </c>
      <c r="B67" s="1">
        <v>127</v>
      </c>
      <c r="C67" s="19" t="s">
        <v>70</v>
      </c>
      <c r="D67" s="11" t="s">
        <v>108</v>
      </c>
      <c r="E67" s="10" t="s">
        <v>69</v>
      </c>
      <c r="F67" s="33">
        <v>0.63680555555555551</v>
      </c>
      <c r="G67" s="33">
        <v>0.91388888888888886</v>
      </c>
      <c r="H67" s="3">
        <f t="shared" si="0"/>
        <v>0.27708333333333335</v>
      </c>
      <c r="I67" s="6"/>
      <c r="J67" s="39"/>
      <c r="K67" s="3">
        <v>3.472222222222222E-3</v>
      </c>
      <c r="L67" s="3">
        <f t="shared" si="1"/>
        <v>0.28055555555555556</v>
      </c>
      <c r="M67" s="4">
        <f t="shared" si="2"/>
        <v>0.29166666666666663</v>
      </c>
      <c r="N67" s="50"/>
      <c r="O67" s="36"/>
      <c r="P67" s="34"/>
      <c r="Q67" s="51"/>
      <c r="R67" s="91"/>
      <c r="S67" s="93"/>
    </row>
    <row r="68" spans="1:19" x14ac:dyDescent="0.25">
      <c r="A68" s="1">
        <v>62</v>
      </c>
      <c r="B68" s="1">
        <v>198</v>
      </c>
      <c r="C68" s="19" t="s">
        <v>71</v>
      </c>
      <c r="D68" s="11" t="s">
        <v>108</v>
      </c>
      <c r="E68" s="10" t="s">
        <v>69</v>
      </c>
      <c r="F68" s="33">
        <v>0.61875000000000002</v>
      </c>
      <c r="G68" s="33">
        <v>0.9604166666666667</v>
      </c>
      <c r="H68" s="3">
        <f t="shared" si="0"/>
        <v>0.34166666666666667</v>
      </c>
      <c r="I68" s="6"/>
      <c r="J68" s="39"/>
      <c r="K68" s="3">
        <v>3.472222222222222E-3</v>
      </c>
      <c r="L68" s="3">
        <f t="shared" si="1"/>
        <v>0.34513888888888888</v>
      </c>
      <c r="M68" s="4">
        <f t="shared" si="2"/>
        <v>0.33333333333333331</v>
      </c>
      <c r="N68" s="50"/>
      <c r="O68" s="36"/>
      <c r="P68" s="34"/>
      <c r="Q68" s="51"/>
      <c r="R68" s="91"/>
      <c r="S68" s="93"/>
    </row>
    <row r="69" spans="1:19" x14ac:dyDescent="0.25">
      <c r="A69" s="1">
        <v>63</v>
      </c>
      <c r="B69" s="1">
        <v>136</v>
      </c>
      <c r="C69" s="19" t="s">
        <v>72</v>
      </c>
      <c r="D69" s="11" t="s">
        <v>108</v>
      </c>
      <c r="E69" s="10" t="s">
        <v>105</v>
      </c>
      <c r="F69" s="33">
        <v>0.60625000000000007</v>
      </c>
      <c r="G69" s="33">
        <v>0.9604166666666667</v>
      </c>
      <c r="H69" s="3">
        <f t="shared" si="0"/>
        <v>0.35416666666666663</v>
      </c>
      <c r="I69" s="6"/>
      <c r="J69" s="39"/>
      <c r="K69" s="3">
        <v>3.4722222222222199E-3</v>
      </c>
      <c r="L69" s="3">
        <f t="shared" si="1"/>
        <v>0.35763888888888884</v>
      </c>
      <c r="M69" s="4">
        <f t="shared" si="2"/>
        <v>0.375</v>
      </c>
      <c r="N69" s="50"/>
      <c r="O69" s="36"/>
      <c r="P69" s="34"/>
      <c r="Q69" s="51"/>
      <c r="R69" s="91"/>
      <c r="S69" s="93"/>
    </row>
    <row r="70" spans="1:19" x14ac:dyDescent="0.25">
      <c r="A70" s="1">
        <v>64</v>
      </c>
      <c r="B70" s="1">
        <v>95</v>
      </c>
      <c r="C70" s="19" t="s">
        <v>73</v>
      </c>
      <c r="D70" s="11" t="s">
        <v>108</v>
      </c>
      <c r="E70" s="10" t="s">
        <v>117</v>
      </c>
      <c r="F70" s="33">
        <v>0.56597222222222221</v>
      </c>
      <c r="G70" s="33">
        <v>0.92986111111111114</v>
      </c>
      <c r="H70" s="3">
        <f t="shared" si="0"/>
        <v>0.36388888888888893</v>
      </c>
      <c r="I70" s="6"/>
      <c r="J70" s="39"/>
      <c r="K70" s="3">
        <v>3.4722222222222199E-3</v>
      </c>
      <c r="L70" s="3">
        <f t="shared" si="1"/>
        <v>0.36736111111111114</v>
      </c>
      <c r="M70" s="4">
        <f t="shared" si="2"/>
        <v>0.375</v>
      </c>
      <c r="N70" s="50"/>
      <c r="O70" s="36"/>
      <c r="P70" s="34"/>
      <c r="Q70" s="51"/>
      <c r="R70" s="91"/>
      <c r="S70" s="93"/>
    </row>
    <row r="71" spans="1:19" x14ac:dyDescent="0.25">
      <c r="A71" s="1"/>
      <c r="B71" s="1">
        <v>140</v>
      </c>
      <c r="C71" s="19" t="s">
        <v>154</v>
      </c>
      <c r="D71" s="11" t="s">
        <v>108</v>
      </c>
      <c r="E71" s="10" t="s">
        <v>117</v>
      </c>
      <c r="F71" s="129"/>
      <c r="G71" s="129"/>
      <c r="H71" s="130"/>
      <c r="I71" s="34"/>
      <c r="J71" s="131"/>
      <c r="K71" s="130"/>
      <c r="L71" s="130"/>
      <c r="M71" s="132"/>
      <c r="N71" s="34"/>
      <c r="O71" s="34"/>
      <c r="P71" s="34">
        <v>1</v>
      </c>
      <c r="Q71" s="51"/>
      <c r="R71" s="91"/>
      <c r="S71" s="93"/>
    </row>
    <row r="72" spans="1:19" x14ac:dyDescent="0.25">
      <c r="A72" s="1">
        <v>65</v>
      </c>
      <c r="B72" s="7">
        <v>10</v>
      </c>
      <c r="C72" s="16" t="s">
        <v>74</v>
      </c>
      <c r="D72" s="11" t="s">
        <v>108</v>
      </c>
      <c r="E72" s="10" t="s">
        <v>106</v>
      </c>
      <c r="F72" s="6"/>
      <c r="G72" s="6"/>
      <c r="H72" s="3">
        <f t="shared" si="0"/>
        <v>0</v>
      </c>
      <c r="I72" s="6"/>
      <c r="J72" s="39"/>
      <c r="K72" s="3">
        <v>3.472222222222222E-3</v>
      </c>
      <c r="L72" s="3">
        <f t="shared" si="1"/>
        <v>3.472222222222222E-3</v>
      </c>
      <c r="M72" s="4">
        <f t="shared" si="2"/>
        <v>0</v>
      </c>
      <c r="N72" s="50"/>
      <c r="O72" s="36"/>
      <c r="P72" s="34"/>
      <c r="Q72" s="51"/>
      <c r="R72" s="91"/>
      <c r="S72" s="93"/>
    </row>
    <row r="73" spans="1:19" x14ac:dyDescent="0.25">
      <c r="A73" s="1">
        <v>66</v>
      </c>
      <c r="B73" s="7">
        <v>34</v>
      </c>
      <c r="C73" s="16" t="s">
        <v>75</v>
      </c>
      <c r="D73" s="11" t="s">
        <v>108</v>
      </c>
      <c r="E73" s="10" t="s">
        <v>106</v>
      </c>
      <c r="F73" s="33"/>
      <c r="G73" s="33"/>
      <c r="H73" s="3">
        <f t="shared" si="0"/>
        <v>0</v>
      </c>
      <c r="I73" s="6"/>
      <c r="J73" s="39"/>
      <c r="K73" s="3">
        <v>3.472222222222222E-3</v>
      </c>
      <c r="L73" s="3">
        <f t="shared" si="1"/>
        <v>3.472222222222222E-3</v>
      </c>
      <c r="M73" s="4">
        <f t="shared" si="2"/>
        <v>0</v>
      </c>
      <c r="N73" s="50"/>
      <c r="O73" s="36"/>
      <c r="P73" s="34"/>
      <c r="Q73" s="51"/>
      <c r="R73" s="91"/>
      <c r="S73" s="93"/>
    </row>
    <row r="74" spans="1:19" x14ac:dyDescent="0.25">
      <c r="A74" s="1">
        <v>67</v>
      </c>
      <c r="B74" s="7">
        <v>32</v>
      </c>
      <c r="C74" s="16" t="s">
        <v>76</v>
      </c>
      <c r="D74" s="11" t="s">
        <v>108</v>
      </c>
      <c r="E74" s="10" t="s">
        <v>106</v>
      </c>
      <c r="F74" s="33"/>
      <c r="G74" s="6"/>
      <c r="H74" s="3">
        <v>0</v>
      </c>
      <c r="I74" s="6"/>
      <c r="J74" s="39"/>
      <c r="K74" s="3">
        <v>3.472222222222222E-3</v>
      </c>
      <c r="L74" s="3">
        <f t="shared" si="1"/>
        <v>3.472222222222222E-3</v>
      </c>
      <c r="M74" s="4">
        <f t="shared" si="2"/>
        <v>0</v>
      </c>
      <c r="N74" s="50"/>
      <c r="O74" s="36"/>
      <c r="P74" s="34"/>
      <c r="Q74" s="51"/>
      <c r="R74" s="91"/>
      <c r="S74" s="93"/>
    </row>
    <row r="75" spans="1:19" x14ac:dyDescent="0.25">
      <c r="A75" s="1">
        <v>68</v>
      </c>
      <c r="B75" s="7">
        <v>12</v>
      </c>
      <c r="C75" s="16" t="s">
        <v>77</v>
      </c>
      <c r="D75" s="11" t="s">
        <v>108</v>
      </c>
      <c r="E75" s="10" t="s">
        <v>106</v>
      </c>
      <c r="F75" s="33"/>
      <c r="G75" s="6"/>
      <c r="H75" s="3">
        <v>0</v>
      </c>
      <c r="I75" s="6"/>
      <c r="J75" s="39"/>
      <c r="K75" s="3">
        <v>3.472222222222222E-3</v>
      </c>
      <c r="L75" s="3">
        <f t="shared" ref="L75:L108" si="6">H75+K75</f>
        <v>3.472222222222222E-3</v>
      </c>
      <c r="M75" s="4">
        <f t="shared" si="2"/>
        <v>0</v>
      </c>
      <c r="N75" s="50"/>
      <c r="O75" s="36"/>
      <c r="P75" s="34"/>
      <c r="Q75" s="51"/>
      <c r="R75" s="91"/>
      <c r="S75" s="93"/>
    </row>
    <row r="76" spans="1:19" x14ac:dyDescent="0.25">
      <c r="A76" s="1">
        <v>69</v>
      </c>
      <c r="B76" s="7">
        <v>38</v>
      </c>
      <c r="C76" s="16" t="s">
        <v>78</v>
      </c>
      <c r="D76" s="11" t="s">
        <v>108</v>
      </c>
      <c r="E76" s="10" t="s">
        <v>106</v>
      </c>
      <c r="F76" s="33"/>
      <c r="G76" s="33"/>
      <c r="H76" s="3">
        <f t="shared" ref="H76:H108" si="7">G76-F76+(G76&lt;F76)</f>
        <v>0</v>
      </c>
      <c r="I76" s="6"/>
      <c r="J76" s="39"/>
      <c r="K76" s="3">
        <v>3.472222222222222E-3</v>
      </c>
      <c r="L76" s="3">
        <f t="shared" si="6"/>
        <v>3.472222222222222E-3</v>
      </c>
      <c r="M76" s="4">
        <f t="shared" ref="M76:M108" si="8">MROUND(L76,"1:00")</f>
        <v>0</v>
      </c>
      <c r="N76" s="50"/>
      <c r="O76" s="36"/>
      <c r="P76" s="34"/>
      <c r="Q76" s="51"/>
      <c r="R76" s="91"/>
      <c r="S76" s="93"/>
    </row>
    <row r="77" spans="1:19" x14ac:dyDescent="0.25">
      <c r="A77" s="1">
        <v>70</v>
      </c>
      <c r="B77" s="7">
        <v>43</v>
      </c>
      <c r="C77" s="16" t="s">
        <v>79</v>
      </c>
      <c r="D77" s="11" t="s">
        <v>108</v>
      </c>
      <c r="E77" s="10" t="s">
        <v>106</v>
      </c>
      <c r="F77" s="6"/>
      <c r="G77" s="6"/>
      <c r="H77" s="3">
        <f t="shared" si="7"/>
        <v>0</v>
      </c>
      <c r="I77" s="6"/>
      <c r="J77" s="39"/>
      <c r="K77" s="3">
        <v>3.472222222222222E-3</v>
      </c>
      <c r="L77" s="3">
        <f t="shared" si="6"/>
        <v>3.472222222222222E-3</v>
      </c>
      <c r="M77" s="4">
        <f t="shared" si="8"/>
        <v>0</v>
      </c>
      <c r="N77" s="50"/>
      <c r="O77" s="36"/>
      <c r="P77" s="34"/>
      <c r="Q77" s="51"/>
      <c r="R77" s="91"/>
      <c r="S77" s="93"/>
    </row>
    <row r="78" spans="1:19" x14ac:dyDescent="0.25">
      <c r="A78" s="1">
        <v>71</v>
      </c>
      <c r="B78" s="7">
        <v>40</v>
      </c>
      <c r="C78" s="16" t="s">
        <v>80</v>
      </c>
      <c r="D78" s="11" t="s">
        <v>108</v>
      </c>
      <c r="E78" s="10" t="s">
        <v>106</v>
      </c>
      <c r="F78" s="6"/>
      <c r="G78" s="6"/>
      <c r="H78" s="3">
        <f t="shared" si="7"/>
        <v>0</v>
      </c>
      <c r="I78" s="6"/>
      <c r="J78" s="39"/>
      <c r="K78" s="3">
        <v>3.472222222222222E-3</v>
      </c>
      <c r="L78" s="3">
        <f t="shared" si="6"/>
        <v>3.472222222222222E-3</v>
      </c>
      <c r="M78" s="4">
        <f t="shared" si="8"/>
        <v>0</v>
      </c>
      <c r="N78" s="50"/>
      <c r="O78" s="36"/>
      <c r="P78" s="34"/>
      <c r="Q78" s="51"/>
      <c r="R78" s="91"/>
      <c r="S78" s="93"/>
    </row>
    <row r="79" spans="1:19" x14ac:dyDescent="0.25">
      <c r="A79" s="1">
        <v>72</v>
      </c>
      <c r="B79" s="7">
        <v>104</v>
      </c>
      <c r="C79" s="16" t="s">
        <v>81</v>
      </c>
      <c r="D79" s="11" t="s">
        <v>108</v>
      </c>
      <c r="E79" s="10" t="s">
        <v>106</v>
      </c>
      <c r="F79" s="33"/>
      <c r="G79" s="33"/>
      <c r="H79" s="3">
        <f t="shared" si="7"/>
        <v>0</v>
      </c>
      <c r="I79" s="6"/>
      <c r="J79" s="39"/>
      <c r="K79" s="3">
        <v>3.472222222222222E-3</v>
      </c>
      <c r="L79" s="3">
        <f t="shared" si="6"/>
        <v>3.472222222222222E-3</v>
      </c>
      <c r="M79" s="4">
        <f t="shared" si="8"/>
        <v>0</v>
      </c>
      <c r="N79" s="50"/>
      <c r="O79" s="36"/>
      <c r="P79" s="34"/>
      <c r="Q79" s="51"/>
      <c r="R79" s="91"/>
      <c r="S79" s="93"/>
    </row>
    <row r="80" spans="1:19" x14ac:dyDescent="0.25">
      <c r="A80" s="1">
        <v>73</v>
      </c>
      <c r="B80" s="5">
        <v>165</v>
      </c>
      <c r="C80" s="20" t="s">
        <v>82</v>
      </c>
      <c r="D80" s="11" t="s">
        <v>108</v>
      </c>
      <c r="E80" s="10" t="s">
        <v>106</v>
      </c>
      <c r="F80" s="33"/>
      <c r="G80" s="33"/>
      <c r="H80" s="3">
        <f t="shared" si="7"/>
        <v>0</v>
      </c>
      <c r="I80" s="6"/>
      <c r="J80" s="39"/>
      <c r="K80" s="3">
        <v>3.472222222222222E-3</v>
      </c>
      <c r="L80" s="3">
        <f t="shared" si="6"/>
        <v>3.472222222222222E-3</v>
      </c>
      <c r="M80" s="4">
        <f t="shared" si="8"/>
        <v>0</v>
      </c>
      <c r="N80" s="50"/>
      <c r="O80" s="36"/>
      <c r="P80" s="34"/>
      <c r="Q80" s="51"/>
      <c r="R80" s="91"/>
      <c r="S80" s="93"/>
    </row>
    <row r="81" spans="1:19" x14ac:dyDescent="0.25">
      <c r="A81" s="1">
        <v>74</v>
      </c>
      <c r="B81" s="7">
        <v>116</v>
      </c>
      <c r="C81" s="16" t="s">
        <v>83</v>
      </c>
      <c r="D81" s="11" t="s">
        <v>108</v>
      </c>
      <c r="E81" s="10" t="s">
        <v>106</v>
      </c>
      <c r="F81" s="6"/>
      <c r="G81" s="6"/>
      <c r="H81" s="3">
        <f t="shared" si="7"/>
        <v>0</v>
      </c>
      <c r="I81" s="6"/>
      <c r="J81" s="39"/>
      <c r="K81" s="3">
        <v>3.472222222222222E-3</v>
      </c>
      <c r="L81" s="3">
        <f t="shared" si="6"/>
        <v>3.472222222222222E-3</v>
      </c>
      <c r="M81" s="4">
        <f t="shared" si="8"/>
        <v>0</v>
      </c>
      <c r="N81" s="50"/>
      <c r="O81" s="36"/>
      <c r="P81" s="34"/>
      <c r="Q81" s="51"/>
      <c r="R81" s="91"/>
      <c r="S81" s="93"/>
    </row>
    <row r="82" spans="1:19" x14ac:dyDescent="0.25">
      <c r="A82" s="1">
        <v>75</v>
      </c>
      <c r="B82" s="7">
        <v>3</v>
      </c>
      <c r="C82" s="16" t="s">
        <v>84</v>
      </c>
      <c r="D82" s="11" t="s">
        <v>108</v>
      </c>
      <c r="E82" s="10" t="s">
        <v>106</v>
      </c>
      <c r="F82" s="6"/>
      <c r="G82" s="6"/>
      <c r="H82" s="3">
        <f t="shared" si="7"/>
        <v>0</v>
      </c>
      <c r="I82" s="6"/>
      <c r="J82" s="39"/>
      <c r="K82" s="3">
        <v>3.472222222222222E-3</v>
      </c>
      <c r="L82" s="3">
        <f t="shared" si="6"/>
        <v>3.472222222222222E-3</v>
      </c>
      <c r="M82" s="4">
        <f t="shared" si="8"/>
        <v>0</v>
      </c>
      <c r="N82" s="50"/>
      <c r="O82" s="36"/>
      <c r="P82" s="34"/>
      <c r="Q82" s="51"/>
      <c r="R82" s="91"/>
      <c r="S82" s="93"/>
    </row>
    <row r="83" spans="1:19" x14ac:dyDescent="0.25">
      <c r="A83" s="1">
        <v>76</v>
      </c>
      <c r="B83" s="7">
        <v>39</v>
      </c>
      <c r="C83" s="16" t="s">
        <v>85</v>
      </c>
      <c r="D83" s="11" t="s">
        <v>108</v>
      </c>
      <c r="E83" s="10" t="s">
        <v>106</v>
      </c>
      <c r="F83" s="6"/>
      <c r="G83" s="6"/>
      <c r="H83" s="3">
        <f t="shared" si="7"/>
        <v>0</v>
      </c>
      <c r="I83" s="6"/>
      <c r="J83" s="39"/>
      <c r="K83" s="3">
        <v>3.472222222222222E-3</v>
      </c>
      <c r="L83" s="3">
        <f t="shared" si="6"/>
        <v>3.472222222222222E-3</v>
      </c>
      <c r="M83" s="4">
        <f t="shared" si="8"/>
        <v>0</v>
      </c>
      <c r="N83" s="50"/>
      <c r="O83" s="36"/>
      <c r="P83" s="34"/>
      <c r="Q83" s="51"/>
      <c r="R83" s="91"/>
      <c r="S83" s="93"/>
    </row>
    <row r="84" spans="1:19" x14ac:dyDescent="0.25">
      <c r="A84" s="1">
        <v>77</v>
      </c>
      <c r="B84" s="7">
        <v>300</v>
      </c>
      <c r="C84" s="16" t="s">
        <v>86</v>
      </c>
      <c r="D84" s="11" t="s">
        <v>108</v>
      </c>
      <c r="E84" s="10" t="s">
        <v>106</v>
      </c>
      <c r="F84" s="6"/>
      <c r="G84" s="6"/>
      <c r="H84" s="3">
        <f t="shared" si="7"/>
        <v>0</v>
      </c>
      <c r="I84" s="6"/>
      <c r="J84" s="39"/>
      <c r="K84" s="3">
        <v>3.472222222222222E-3</v>
      </c>
      <c r="L84" s="3">
        <f t="shared" si="6"/>
        <v>3.472222222222222E-3</v>
      </c>
      <c r="M84" s="4">
        <f t="shared" si="8"/>
        <v>0</v>
      </c>
      <c r="N84" s="50"/>
      <c r="O84" s="36"/>
      <c r="P84" s="34"/>
      <c r="Q84" s="51"/>
      <c r="R84" s="91"/>
      <c r="S84" s="93"/>
    </row>
    <row r="85" spans="1:19" x14ac:dyDescent="0.25">
      <c r="A85" s="1">
        <v>78</v>
      </c>
      <c r="B85" s="7">
        <v>147</v>
      </c>
      <c r="C85" s="16" t="s">
        <v>87</v>
      </c>
      <c r="D85" s="11" t="s">
        <v>108</v>
      </c>
      <c r="E85" s="10" t="s">
        <v>106</v>
      </c>
      <c r="F85" s="6"/>
      <c r="G85" s="6"/>
      <c r="H85" s="3">
        <f t="shared" si="7"/>
        <v>0</v>
      </c>
      <c r="I85" s="6"/>
      <c r="J85" s="39"/>
      <c r="K85" s="3">
        <v>3.472222222222222E-3</v>
      </c>
      <c r="L85" s="3">
        <f t="shared" si="6"/>
        <v>3.472222222222222E-3</v>
      </c>
      <c r="M85" s="4">
        <f t="shared" si="8"/>
        <v>0</v>
      </c>
      <c r="N85" s="50"/>
      <c r="O85" s="36"/>
      <c r="P85" s="34"/>
      <c r="Q85" s="51"/>
      <c r="R85" s="91"/>
      <c r="S85" s="93"/>
    </row>
    <row r="86" spans="1:19" x14ac:dyDescent="0.25">
      <c r="A86" s="1">
        <v>79</v>
      </c>
      <c r="B86" s="7">
        <v>134</v>
      </c>
      <c r="C86" s="16" t="s">
        <v>88</v>
      </c>
      <c r="D86" s="11" t="s">
        <v>108</v>
      </c>
      <c r="E86" s="10" t="s">
        <v>106</v>
      </c>
      <c r="F86" s="6"/>
      <c r="G86" s="6"/>
      <c r="H86" s="3">
        <f t="shared" si="7"/>
        <v>0</v>
      </c>
      <c r="I86" s="6"/>
      <c r="J86" s="39"/>
      <c r="K86" s="3">
        <v>3.472222222222222E-3</v>
      </c>
      <c r="L86" s="3">
        <f t="shared" si="6"/>
        <v>3.472222222222222E-3</v>
      </c>
      <c r="M86" s="4">
        <f t="shared" si="8"/>
        <v>0</v>
      </c>
      <c r="N86" s="50"/>
      <c r="O86" s="36"/>
      <c r="P86" s="34"/>
      <c r="Q86" s="51"/>
      <c r="R86" s="91"/>
      <c r="S86" s="93"/>
    </row>
    <row r="87" spans="1:19" x14ac:dyDescent="0.25">
      <c r="A87" s="1">
        <v>80</v>
      </c>
      <c r="B87" s="7">
        <v>141</v>
      </c>
      <c r="C87" s="16" t="s">
        <v>89</v>
      </c>
      <c r="D87" s="11" t="s">
        <v>108</v>
      </c>
      <c r="E87" s="10" t="s">
        <v>106</v>
      </c>
      <c r="F87" s="6"/>
      <c r="G87" s="6"/>
      <c r="H87" s="3">
        <f t="shared" si="7"/>
        <v>0</v>
      </c>
      <c r="I87" s="6"/>
      <c r="J87" s="39"/>
      <c r="K87" s="3">
        <v>3.472222222222222E-3</v>
      </c>
      <c r="L87" s="3">
        <f t="shared" si="6"/>
        <v>3.472222222222222E-3</v>
      </c>
      <c r="M87" s="4">
        <f t="shared" si="8"/>
        <v>0</v>
      </c>
      <c r="N87" s="50"/>
      <c r="O87" s="36"/>
      <c r="P87" s="34"/>
      <c r="Q87" s="51"/>
      <c r="R87" s="91"/>
      <c r="S87" s="93"/>
    </row>
    <row r="88" spans="1:19" x14ac:dyDescent="0.25">
      <c r="A88" s="1">
        <v>81</v>
      </c>
      <c r="B88" s="7">
        <v>133</v>
      </c>
      <c r="C88" s="16" t="s">
        <v>90</v>
      </c>
      <c r="D88" s="11" t="s">
        <v>108</v>
      </c>
      <c r="E88" s="10" t="s">
        <v>106</v>
      </c>
      <c r="F88" s="6"/>
      <c r="G88" s="6"/>
      <c r="H88" s="3">
        <f t="shared" ref="H88:H96" si="9">G88-F88+(G88&lt;F88)</f>
        <v>0</v>
      </c>
      <c r="I88" s="6"/>
      <c r="J88" s="39"/>
      <c r="K88" s="3">
        <v>3.472222222222222E-3</v>
      </c>
      <c r="L88" s="3">
        <f t="shared" ref="L88:L96" si="10">H88+K88</f>
        <v>3.472222222222222E-3</v>
      </c>
      <c r="M88" s="4">
        <f t="shared" ref="M88:M96" si="11">MROUND(L88,"1:00")</f>
        <v>0</v>
      </c>
      <c r="N88" s="50"/>
      <c r="O88" s="36"/>
      <c r="P88" s="34"/>
      <c r="Q88" s="51"/>
      <c r="R88" s="91"/>
      <c r="S88" s="93"/>
    </row>
    <row r="89" spans="1:19" x14ac:dyDescent="0.25">
      <c r="A89" s="1">
        <v>82</v>
      </c>
      <c r="B89" s="7">
        <v>132</v>
      </c>
      <c r="C89" s="16" t="s">
        <v>91</v>
      </c>
      <c r="D89" s="11" t="s">
        <v>108</v>
      </c>
      <c r="E89" s="10" t="s">
        <v>106</v>
      </c>
      <c r="F89" s="6"/>
      <c r="G89" s="6"/>
      <c r="H89" s="3">
        <f t="shared" si="9"/>
        <v>0</v>
      </c>
      <c r="I89" s="6"/>
      <c r="J89" s="39"/>
      <c r="K89" s="3">
        <v>3.472222222222222E-3</v>
      </c>
      <c r="L89" s="3">
        <f t="shared" si="10"/>
        <v>3.472222222222222E-3</v>
      </c>
      <c r="M89" s="4">
        <f t="shared" si="11"/>
        <v>0</v>
      </c>
      <c r="N89" s="50"/>
      <c r="O89" s="36"/>
      <c r="P89" s="34"/>
      <c r="Q89" s="51"/>
      <c r="R89" s="91"/>
      <c r="S89" s="93"/>
    </row>
    <row r="90" spans="1:19" x14ac:dyDescent="0.25">
      <c r="A90" s="1">
        <v>83</v>
      </c>
      <c r="B90" s="7">
        <v>144</v>
      </c>
      <c r="C90" s="16" t="s">
        <v>92</v>
      </c>
      <c r="D90" s="11" t="s">
        <v>108</v>
      </c>
      <c r="E90" s="10" t="s">
        <v>106</v>
      </c>
      <c r="F90" s="6"/>
      <c r="G90" s="6"/>
      <c r="H90" s="3">
        <f t="shared" si="9"/>
        <v>0</v>
      </c>
      <c r="I90" s="6"/>
      <c r="J90" s="39"/>
      <c r="K90" s="3">
        <v>3.472222222222222E-3</v>
      </c>
      <c r="L90" s="3">
        <f t="shared" si="10"/>
        <v>3.472222222222222E-3</v>
      </c>
      <c r="M90" s="4">
        <f t="shared" si="11"/>
        <v>0</v>
      </c>
      <c r="N90" s="50"/>
      <c r="O90" s="36"/>
      <c r="P90" s="34"/>
      <c r="Q90" s="51"/>
      <c r="R90" s="91"/>
      <c r="S90" s="93"/>
    </row>
    <row r="91" spans="1:19" x14ac:dyDescent="0.25">
      <c r="A91" s="1">
        <v>84</v>
      </c>
      <c r="B91" s="7">
        <v>148</v>
      </c>
      <c r="C91" s="16" t="s">
        <v>93</v>
      </c>
      <c r="D91" s="11" t="s">
        <v>108</v>
      </c>
      <c r="E91" s="10" t="s">
        <v>106</v>
      </c>
      <c r="F91" s="6"/>
      <c r="G91" s="6"/>
      <c r="H91" s="3">
        <f t="shared" si="9"/>
        <v>0</v>
      </c>
      <c r="I91" s="6"/>
      <c r="J91" s="39"/>
      <c r="K91" s="3">
        <v>3.472222222222222E-3</v>
      </c>
      <c r="L91" s="3">
        <f t="shared" si="10"/>
        <v>3.472222222222222E-3</v>
      </c>
      <c r="M91" s="4">
        <f t="shared" si="11"/>
        <v>0</v>
      </c>
      <c r="N91" s="50"/>
      <c r="O91" s="36"/>
      <c r="P91" s="34"/>
      <c r="Q91" s="51"/>
      <c r="R91" s="91"/>
      <c r="S91" s="93"/>
    </row>
    <row r="92" spans="1:19" x14ac:dyDescent="0.25">
      <c r="A92" s="1">
        <v>85</v>
      </c>
      <c r="B92" s="7">
        <v>145</v>
      </c>
      <c r="C92" s="16" t="s">
        <v>94</v>
      </c>
      <c r="D92" s="11" t="s">
        <v>108</v>
      </c>
      <c r="E92" s="10" t="s">
        <v>106</v>
      </c>
      <c r="F92" s="6"/>
      <c r="G92" s="6"/>
      <c r="H92" s="3">
        <f t="shared" si="9"/>
        <v>0</v>
      </c>
      <c r="I92" s="6"/>
      <c r="J92" s="39"/>
      <c r="K92" s="3">
        <v>3.472222222222222E-3</v>
      </c>
      <c r="L92" s="3">
        <f t="shared" si="10"/>
        <v>3.472222222222222E-3</v>
      </c>
      <c r="M92" s="4">
        <f t="shared" si="11"/>
        <v>0</v>
      </c>
      <c r="N92" s="50"/>
      <c r="O92" s="36"/>
      <c r="P92" s="34"/>
      <c r="Q92" s="51"/>
      <c r="R92" s="91"/>
      <c r="S92" s="93"/>
    </row>
    <row r="93" spans="1:19" x14ac:dyDescent="0.25">
      <c r="A93" s="1">
        <v>86</v>
      </c>
      <c r="B93" s="7"/>
      <c r="C93" s="16"/>
      <c r="D93" s="11"/>
      <c r="E93" s="10"/>
      <c r="F93" s="6"/>
      <c r="G93" s="6"/>
      <c r="H93" s="3">
        <f t="shared" si="9"/>
        <v>0</v>
      </c>
      <c r="I93" s="6"/>
      <c r="J93" s="39"/>
      <c r="K93" s="3">
        <v>3.472222222222222E-3</v>
      </c>
      <c r="L93" s="3">
        <f t="shared" si="10"/>
        <v>3.472222222222222E-3</v>
      </c>
      <c r="M93" s="4">
        <f t="shared" si="11"/>
        <v>0</v>
      </c>
      <c r="N93" s="50"/>
      <c r="O93" s="36"/>
      <c r="P93" s="34"/>
      <c r="Q93" s="51"/>
      <c r="R93" s="91"/>
      <c r="S93" s="93"/>
    </row>
    <row r="94" spans="1:19" x14ac:dyDescent="0.25">
      <c r="A94" s="1">
        <v>87</v>
      </c>
      <c r="B94" s="7"/>
      <c r="C94" s="16"/>
      <c r="D94" s="11"/>
      <c r="E94" s="10"/>
      <c r="F94" s="6"/>
      <c r="G94" s="6"/>
      <c r="H94" s="3">
        <f t="shared" si="9"/>
        <v>0</v>
      </c>
      <c r="I94" s="6"/>
      <c r="J94" s="39"/>
      <c r="K94" s="3">
        <v>3.472222222222222E-3</v>
      </c>
      <c r="L94" s="3">
        <f t="shared" si="10"/>
        <v>3.472222222222222E-3</v>
      </c>
      <c r="M94" s="4">
        <f t="shared" si="11"/>
        <v>0</v>
      </c>
      <c r="N94" s="50"/>
      <c r="O94" s="36"/>
      <c r="P94" s="34"/>
      <c r="Q94" s="51"/>
      <c r="R94" s="91"/>
      <c r="S94" s="93"/>
    </row>
    <row r="95" spans="1:19" x14ac:dyDescent="0.25">
      <c r="A95" s="1">
        <v>88</v>
      </c>
      <c r="B95" s="7"/>
      <c r="C95" s="16"/>
      <c r="D95" s="11"/>
      <c r="E95" s="10"/>
      <c r="F95" s="6"/>
      <c r="G95" s="6"/>
      <c r="H95" s="3">
        <f t="shared" si="9"/>
        <v>0</v>
      </c>
      <c r="I95" s="6"/>
      <c r="J95" s="39"/>
      <c r="K95" s="3">
        <v>3.472222222222222E-3</v>
      </c>
      <c r="L95" s="3">
        <f t="shared" si="10"/>
        <v>3.472222222222222E-3</v>
      </c>
      <c r="M95" s="4">
        <f t="shared" si="11"/>
        <v>0</v>
      </c>
      <c r="N95" s="50"/>
      <c r="O95" s="36"/>
      <c r="P95" s="34"/>
      <c r="Q95" s="51"/>
      <c r="R95" s="91"/>
      <c r="S95" s="93"/>
    </row>
    <row r="96" spans="1:19" x14ac:dyDescent="0.25">
      <c r="A96" s="1">
        <v>89</v>
      </c>
      <c r="B96" s="7"/>
      <c r="C96" s="16"/>
      <c r="D96" s="11"/>
      <c r="E96" s="10"/>
      <c r="F96" s="6"/>
      <c r="G96" s="6"/>
      <c r="H96" s="3">
        <f t="shared" si="9"/>
        <v>0</v>
      </c>
      <c r="I96" s="6"/>
      <c r="J96" s="39"/>
      <c r="K96" s="3">
        <v>3.472222222222222E-3</v>
      </c>
      <c r="L96" s="3">
        <f t="shared" si="10"/>
        <v>3.472222222222222E-3</v>
      </c>
      <c r="M96" s="4">
        <f t="shared" si="11"/>
        <v>0</v>
      </c>
      <c r="N96" s="50"/>
      <c r="O96" s="36"/>
      <c r="P96" s="34"/>
      <c r="Q96" s="51"/>
      <c r="R96" s="91"/>
      <c r="S96" s="93"/>
    </row>
    <row r="97" spans="1:19" x14ac:dyDescent="0.25">
      <c r="A97" s="1">
        <v>90</v>
      </c>
      <c r="B97" s="7">
        <v>14</v>
      </c>
      <c r="C97" s="16" t="s">
        <v>95</v>
      </c>
      <c r="D97" s="11" t="s">
        <v>108</v>
      </c>
      <c r="E97" s="10" t="s">
        <v>118</v>
      </c>
      <c r="F97" s="33">
        <v>0.48541666666666666</v>
      </c>
      <c r="G97" s="33">
        <v>0.96111111111111114</v>
      </c>
      <c r="H97" s="3">
        <f t="shared" si="7"/>
        <v>0.47569444444444448</v>
      </c>
      <c r="I97" s="6"/>
      <c r="J97" s="39"/>
      <c r="K97" s="3">
        <v>3.472222222222222E-3</v>
      </c>
      <c r="L97" s="3">
        <f t="shared" si="6"/>
        <v>0.47916666666666669</v>
      </c>
      <c r="M97" s="4">
        <f t="shared" si="8"/>
        <v>0.5</v>
      </c>
      <c r="N97" s="50"/>
      <c r="O97" s="36"/>
      <c r="P97" s="34"/>
      <c r="Q97" s="51"/>
      <c r="R97" s="91"/>
      <c r="S97" s="93"/>
    </row>
    <row r="98" spans="1:19" x14ac:dyDescent="0.25">
      <c r="A98" s="1">
        <v>91</v>
      </c>
      <c r="B98" s="5">
        <v>19</v>
      </c>
      <c r="C98" s="20" t="s">
        <v>96</v>
      </c>
      <c r="D98" s="11" t="s">
        <v>108</v>
      </c>
      <c r="E98" s="10" t="s">
        <v>118</v>
      </c>
      <c r="F98" s="33">
        <v>0.9555555555555556</v>
      </c>
      <c r="G98" s="33">
        <v>0.3125</v>
      </c>
      <c r="H98" s="3">
        <f t="shared" si="7"/>
        <v>0.3569444444444444</v>
      </c>
      <c r="I98" s="6"/>
      <c r="J98" s="39"/>
      <c r="K98" s="3">
        <v>3.472222222222222E-3</v>
      </c>
      <c r="L98" s="3">
        <f t="shared" si="6"/>
        <v>0.36041666666666661</v>
      </c>
      <c r="M98" s="4">
        <f t="shared" si="8"/>
        <v>0.375</v>
      </c>
      <c r="N98" s="50"/>
      <c r="O98" s="36"/>
      <c r="P98" s="34"/>
      <c r="Q98" s="51"/>
      <c r="R98" s="91"/>
      <c r="S98" s="93"/>
    </row>
    <row r="99" spans="1:19" x14ac:dyDescent="0.25">
      <c r="A99" s="1">
        <v>92</v>
      </c>
      <c r="B99" s="5">
        <v>21</v>
      </c>
      <c r="C99" s="20" t="s">
        <v>97</v>
      </c>
      <c r="D99" s="11" t="s">
        <v>108</v>
      </c>
      <c r="E99" s="10" t="s">
        <v>118</v>
      </c>
      <c r="F99" s="6"/>
      <c r="G99" s="6"/>
      <c r="H99" s="3">
        <f t="shared" si="7"/>
        <v>0</v>
      </c>
      <c r="I99" s="6"/>
      <c r="J99" s="39"/>
      <c r="K99" s="3">
        <v>3.472222222222222E-3</v>
      </c>
      <c r="L99" s="3">
        <f t="shared" si="6"/>
        <v>3.472222222222222E-3</v>
      </c>
      <c r="M99" s="4">
        <f t="shared" si="8"/>
        <v>0</v>
      </c>
      <c r="N99" s="50"/>
      <c r="O99" s="36"/>
      <c r="P99" s="34"/>
      <c r="Q99" s="51"/>
      <c r="R99" s="91"/>
      <c r="S99" s="93"/>
    </row>
    <row r="100" spans="1:19" x14ac:dyDescent="0.25">
      <c r="A100" s="1">
        <v>93</v>
      </c>
      <c r="B100" s="5">
        <v>30</v>
      </c>
      <c r="C100" s="20" t="s">
        <v>98</v>
      </c>
      <c r="D100" s="11" t="s">
        <v>108</v>
      </c>
      <c r="E100" s="10" t="s">
        <v>118</v>
      </c>
      <c r="F100" s="33">
        <v>0.62569444444444444</v>
      </c>
      <c r="G100" s="33">
        <v>0.96180555555555547</v>
      </c>
      <c r="H100" s="3">
        <f t="shared" si="7"/>
        <v>0.33611111111111103</v>
      </c>
      <c r="I100" s="6"/>
      <c r="J100" s="39"/>
      <c r="K100" s="3">
        <v>3.472222222222222E-3</v>
      </c>
      <c r="L100" s="3">
        <f t="shared" si="6"/>
        <v>0.33958333333333324</v>
      </c>
      <c r="M100" s="4">
        <f t="shared" si="8"/>
        <v>0.33333333333333331</v>
      </c>
      <c r="N100" s="50"/>
      <c r="O100" s="36"/>
      <c r="P100" s="34"/>
      <c r="Q100" s="51"/>
      <c r="R100" s="91"/>
      <c r="S100" s="93"/>
    </row>
    <row r="101" spans="1:19" x14ac:dyDescent="0.25">
      <c r="A101" s="1">
        <v>94</v>
      </c>
      <c r="B101" s="5">
        <v>197</v>
      </c>
      <c r="C101" s="20" t="s">
        <v>99</v>
      </c>
      <c r="D101" s="11" t="s">
        <v>108</v>
      </c>
      <c r="E101" s="10" t="s">
        <v>118</v>
      </c>
      <c r="F101" s="6"/>
      <c r="G101" s="6"/>
      <c r="H101" s="3">
        <f t="shared" si="7"/>
        <v>0</v>
      </c>
      <c r="I101" s="6"/>
      <c r="J101" s="39"/>
      <c r="K101" s="3">
        <v>3.472222222222222E-3</v>
      </c>
      <c r="L101" s="3">
        <f t="shared" si="6"/>
        <v>3.472222222222222E-3</v>
      </c>
      <c r="M101" s="4">
        <f t="shared" si="8"/>
        <v>0</v>
      </c>
      <c r="N101" s="50"/>
      <c r="O101" s="36"/>
      <c r="P101" s="34"/>
      <c r="Q101" s="51"/>
      <c r="R101" s="91"/>
      <c r="S101" s="93"/>
    </row>
    <row r="102" spans="1:19" x14ac:dyDescent="0.25">
      <c r="A102" s="1">
        <v>95</v>
      </c>
      <c r="B102" s="5">
        <v>17</v>
      </c>
      <c r="C102" s="20" t="s">
        <v>100</v>
      </c>
      <c r="D102" s="11" t="s">
        <v>108</v>
      </c>
      <c r="E102" s="10" t="s">
        <v>118</v>
      </c>
      <c r="F102" s="33"/>
      <c r="G102" s="6"/>
      <c r="H102" s="3">
        <f t="shared" ref="H102:H106" si="12">G102-F102+(G102&lt;F102)</f>
        <v>0</v>
      </c>
      <c r="I102" s="6"/>
      <c r="J102" s="39"/>
      <c r="K102" s="3">
        <v>3.472222222222222E-3</v>
      </c>
      <c r="L102" s="3">
        <f t="shared" ref="L102:L106" si="13">H102+K102</f>
        <v>3.472222222222222E-3</v>
      </c>
      <c r="M102" s="4">
        <f t="shared" ref="M102:M106" si="14">MROUND(L102,"1:00")</f>
        <v>0</v>
      </c>
      <c r="N102" s="50"/>
      <c r="O102" s="36"/>
      <c r="P102" s="34"/>
      <c r="Q102" s="51"/>
      <c r="R102" s="91"/>
      <c r="S102" s="93"/>
    </row>
    <row r="103" spans="1:19" x14ac:dyDescent="0.25">
      <c r="A103" s="1">
        <v>96</v>
      </c>
      <c r="B103" s="5">
        <v>23</v>
      </c>
      <c r="C103" s="20" t="s">
        <v>101</v>
      </c>
      <c r="D103" s="11" t="s">
        <v>108</v>
      </c>
      <c r="E103" s="10" t="s">
        <v>118</v>
      </c>
      <c r="F103" s="33">
        <v>0.31597222222222221</v>
      </c>
      <c r="G103" s="33">
        <v>0.62777777777777777</v>
      </c>
      <c r="H103" s="3">
        <f t="shared" si="12"/>
        <v>0.31180555555555556</v>
      </c>
      <c r="I103" s="6"/>
      <c r="J103" s="39"/>
      <c r="K103" s="3">
        <v>3.472222222222222E-3</v>
      </c>
      <c r="L103" s="3">
        <f t="shared" si="13"/>
        <v>0.31527777777777777</v>
      </c>
      <c r="M103" s="4">
        <f t="shared" si="14"/>
        <v>0.33333333333333331</v>
      </c>
      <c r="N103" s="50"/>
      <c r="O103" s="36"/>
      <c r="P103" s="34"/>
      <c r="Q103" s="51"/>
      <c r="R103" s="91"/>
      <c r="S103" s="93"/>
    </row>
    <row r="104" spans="1:19" x14ac:dyDescent="0.25">
      <c r="A104" s="1">
        <v>97</v>
      </c>
      <c r="B104" s="5"/>
      <c r="C104" s="20"/>
      <c r="D104" s="11"/>
      <c r="E104" s="10"/>
      <c r="F104" s="6"/>
      <c r="G104" s="6"/>
      <c r="H104" s="3">
        <f t="shared" si="12"/>
        <v>0</v>
      </c>
      <c r="I104" s="6"/>
      <c r="J104" s="39"/>
      <c r="K104" s="3">
        <v>3.472222222222222E-3</v>
      </c>
      <c r="L104" s="3">
        <f t="shared" si="13"/>
        <v>3.472222222222222E-3</v>
      </c>
      <c r="M104" s="4">
        <f t="shared" si="14"/>
        <v>0</v>
      </c>
      <c r="N104" s="50"/>
      <c r="O104" s="36"/>
      <c r="P104" s="34"/>
      <c r="Q104" s="51"/>
      <c r="R104" s="91"/>
      <c r="S104" s="93"/>
    </row>
    <row r="105" spans="1:19" x14ac:dyDescent="0.25">
      <c r="A105" s="1">
        <v>98</v>
      </c>
      <c r="B105" s="5"/>
      <c r="C105" s="20"/>
      <c r="D105" s="11"/>
      <c r="E105" s="10"/>
      <c r="F105" s="6"/>
      <c r="G105" s="6"/>
      <c r="H105" s="3">
        <f t="shared" si="12"/>
        <v>0</v>
      </c>
      <c r="I105" s="6"/>
      <c r="J105" s="39"/>
      <c r="K105" s="3">
        <v>3.472222222222222E-3</v>
      </c>
      <c r="L105" s="3">
        <f t="shared" si="13"/>
        <v>3.472222222222222E-3</v>
      </c>
      <c r="M105" s="4">
        <f t="shared" si="14"/>
        <v>0</v>
      </c>
      <c r="N105" s="50"/>
      <c r="O105" s="36"/>
      <c r="P105" s="34"/>
      <c r="Q105" s="51"/>
      <c r="R105" s="91"/>
      <c r="S105" s="93"/>
    </row>
    <row r="106" spans="1:19" x14ac:dyDescent="0.25">
      <c r="A106" s="1">
        <v>99</v>
      </c>
      <c r="B106" s="5"/>
      <c r="C106" s="20"/>
      <c r="D106" s="11"/>
      <c r="E106" s="10"/>
      <c r="F106" s="6"/>
      <c r="G106" s="6"/>
      <c r="H106" s="3">
        <f t="shared" si="12"/>
        <v>0</v>
      </c>
      <c r="I106" s="6"/>
      <c r="J106" s="39"/>
      <c r="K106" s="3">
        <v>3.472222222222222E-3</v>
      </c>
      <c r="L106" s="3">
        <f t="shared" si="13"/>
        <v>3.472222222222222E-3</v>
      </c>
      <c r="M106" s="4">
        <f t="shared" si="14"/>
        <v>0</v>
      </c>
      <c r="N106" s="50"/>
      <c r="O106" s="36"/>
      <c r="P106" s="34"/>
      <c r="Q106" s="51"/>
      <c r="R106" s="91"/>
      <c r="S106" s="93"/>
    </row>
    <row r="107" spans="1:19" x14ac:dyDescent="0.25">
      <c r="A107" s="1">
        <v>100</v>
      </c>
      <c r="B107" s="1">
        <v>52</v>
      </c>
      <c r="C107" s="19" t="s">
        <v>103</v>
      </c>
      <c r="D107" s="11" t="s">
        <v>108</v>
      </c>
      <c r="E107" s="10" t="s">
        <v>102</v>
      </c>
      <c r="F107" s="6"/>
      <c r="G107" s="6"/>
      <c r="H107" s="3">
        <f t="shared" si="7"/>
        <v>0</v>
      </c>
      <c r="I107" s="6"/>
      <c r="J107" s="39"/>
      <c r="K107" s="3">
        <v>3.472222222222222E-3</v>
      </c>
      <c r="L107" s="3">
        <f t="shared" si="6"/>
        <v>3.472222222222222E-3</v>
      </c>
      <c r="M107" s="4">
        <f t="shared" si="8"/>
        <v>0</v>
      </c>
      <c r="N107" s="50"/>
      <c r="O107" s="36"/>
      <c r="P107" s="34"/>
      <c r="Q107" s="51"/>
      <c r="R107" s="91"/>
      <c r="S107" s="93"/>
    </row>
    <row r="108" spans="1:19" x14ac:dyDescent="0.25">
      <c r="A108" s="1">
        <v>101</v>
      </c>
      <c r="B108" s="1">
        <v>213</v>
      </c>
      <c r="C108" s="19" t="s">
        <v>104</v>
      </c>
      <c r="D108" s="11" t="s">
        <v>108</v>
      </c>
      <c r="E108" s="10" t="s">
        <v>102</v>
      </c>
      <c r="F108" s="6"/>
      <c r="G108" s="6"/>
      <c r="H108" s="3">
        <f t="shared" si="7"/>
        <v>0</v>
      </c>
      <c r="I108" s="6"/>
      <c r="J108" s="39"/>
      <c r="K108" s="3">
        <v>3.472222222222222E-3</v>
      </c>
      <c r="L108" s="3">
        <f t="shared" si="6"/>
        <v>3.472222222222222E-3</v>
      </c>
      <c r="M108" s="4">
        <f t="shared" si="8"/>
        <v>0</v>
      </c>
      <c r="N108" s="50"/>
      <c r="O108" s="36"/>
      <c r="P108" s="34"/>
      <c r="Q108" s="51"/>
      <c r="R108" s="91"/>
      <c r="S108" s="93"/>
    </row>
    <row r="109" spans="1:19" x14ac:dyDescent="0.25">
      <c r="A109" s="1">
        <v>102</v>
      </c>
      <c r="B109" s="7">
        <v>33</v>
      </c>
      <c r="C109" s="16" t="s">
        <v>109</v>
      </c>
      <c r="D109" s="13" t="s">
        <v>113</v>
      </c>
      <c r="E109" s="10" t="s">
        <v>114</v>
      </c>
      <c r="F109" s="33">
        <v>0.4694444444444445</v>
      </c>
      <c r="G109" s="6">
        <v>0</v>
      </c>
      <c r="H109" s="3">
        <v>0</v>
      </c>
      <c r="I109" s="6" t="s">
        <v>151</v>
      </c>
      <c r="J109" s="39"/>
      <c r="K109" s="3">
        <v>3.472222222222222E-3</v>
      </c>
      <c r="L109" s="3">
        <f t="shared" ref="L109:L116" si="15">H109+K109</f>
        <v>3.472222222222222E-3</v>
      </c>
      <c r="M109" s="4">
        <f t="shared" ref="M109:M116" si="16">MROUND(L109,"1:00")</f>
        <v>0</v>
      </c>
      <c r="N109" s="50"/>
      <c r="O109" s="36"/>
      <c r="P109" s="34"/>
      <c r="Q109" s="51"/>
      <c r="R109" s="91"/>
      <c r="S109" s="93"/>
    </row>
    <row r="110" spans="1:19" x14ac:dyDescent="0.25">
      <c r="A110" s="1">
        <v>103</v>
      </c>
      <c r="B110" s="1">
        <v>121</v>
      </c>
      <c r="C110" s="19" t="s">
        <v>110</v>
      </c>
      <c r="D110" s="13" t="s">
        <v>113</v>
      </c>
      <c r="E110" s="10" t="s">
        <v>114</v>
      </c>
      <c r="F110" s="33">
        <v>0.50138888888888888</v>
      </c>
      <c r="G110" s="33">
        <v>0.97916666666666663</v>
      </c>
      <c r="H110" s="3">
        <f t="shared" ref="H110:H116" si="17">G110-F110+(G110&lt;F110)</f>
        <v>0.47777777777777775</v>
      </c>
      <c r="I110" s="6"/>
      <c r="J110" s="39"/>
      <c r="K110" s="3">
        <v>3.472222222222222E-3</v>
      </c>
      <c r="L110" s="3">
        <f t="shared" si="15"/>
        <v>0.48124999999999996</v>
      </c>
      <c r="M110" s="4">
        <f t="shared" si="16"/>
        <v>0.5</v>
      </c>
      <c r="N110" s="50"/>
      <c r="O110" s="36"/>
      <c r="P110" s="34"/>
      <c r="Q110" s="51"/>
      <c r="R110" s="91"/>
      <c r="S110" s="93"/>
    </row>
    <row r="111" spans="1:19" x14ac:dyDescent="0.25">
      <c r="A111" s="1">
        <v>104</v>
      </c>
      <c r="B111" s="5">
        <v>20</v>
      </c>
      <c r="C111" s="20" t="s">
        <v>111</v>
      </c>
      <c r="D111" s="13" t="s">
        <v>113</v>
      </c>
      <c r="E111" s="10" t="s">
        <v>114</v>
      </c>
      <c r="F111" s="33">
        <v>0.46527777777777773</v>
      </c>
      <c r="G111" s="33">
        <v>0.95000000000000007</v>
      </c>
      <c r="H111" s="3">
        <f t="shared" si="17"/>
        <v>0.48472222222222233</v>
      </c>
      <c r="I111" s="6"/>
      <c r="J111" s="39"/>
      <c r="K111" s="3">
        <v>3.472222222222222E-3</v>
      </c>
      <c r="L111" s="3">
        <f t="shared" si="15"/>
        <v>0.48819444444444454</v>
      </c>
      <c r="M111" s="4">
        <f t="shared" si="16"/>
        <v>0.5</v>
      </c>
      <c r="N111" s="50"/>
      <c r="O111" s="36"/>
      <c r="P111" s="34"/>
      <c r="Q111" s="51"/>
      <c r="R111" s="91"/>
      <c r="S111" s="93"/>
    </row>
    <row r="112" spans="1:19" x14ac:dyDescent="0.25">
      <c r="A112" s="1">
        <v>105</v>
      </c>
      <c r="B112" s="96">
        <v>138</v>
      </c>
      <c r="C112" s="97" t="s">
        <v>112</v>
      </c>
      <c r="D112" s="98" t="s">
        <v>113</v>
      </c>
      <c r="E112" s="99" t="s">
        <v>114</v>
      </c>
      <c r="F112" s="116">
        <v>0.64166666666666672</v>
      </c>
      <c r="G112" s="116">
        <v>0.96458333333333324</v>
      </c>
      <c r="H112" s="3">
        <f t="shared" si="17"/>
        <v>0.32291666666666652</v>
      </c>
      <c r="I112" s="6"/>
      <c r="J112" s="39"/>
      <c r="K112" s="3">
        <v>3.472222222222222E-3</v>
      </c>
      <c r="L112" s="3">
        <f t="shared" si="15"/>
        <v>0.32638888888888873</v>
      </c>
      <c r="M112" s="4">
        <f t="shared" si="16"/>
        <v>0.33333333333333331</v>
      </c>
      <c r="N112" s="50"/>
      <c r="O112" s="36"/>
      <c r="P112" s="34"/>
      <c r="Q112" s="51"/>
      <c r="R112" s="91"/>
      <c r="S112" s="93"/>
    </row>
    <row r="113" spans="1:19" x14ac:dyDescent="0.25">
      <c r="A113" s="1">
        <v>106</v>
      </c>
      <c r="B113" s="30">
        <v>303</v>
      </c>
      <c r="C113" s="94" t="s">
        <v>159</v>
      </c>
      <c r="D113" s="125" t="s">
        <v>113</v>
      </c>
      <c r="E113" s="32" t="s">
        <v>114</v>
      </c>
      <c r="F113" s="129"/>
      <c r="G113" s="129"/>
      <c r="H113" s="130"/>
      <c r="I113" s="34"/>
      <c r="J113" s="131"/>
      <c r="K113" s="130"/>
      <c r="L113" s="130"/>
      <c r="M113" s="132"/>
      <c r="N113" s="34"/>
      <c r="O113" s="34"/>
      <c r="P113" s="34">
        <v>1</v>
      </c>
      <c r="Q113" s="51"/>
      <c r="R113" s="91"/>
      <c r="S113" s="93"/>
    </row>
    <row r="114" spans="1:19" x14ac:dyDescent="0.25">
      <c r="A114" s="96">
        <v>107</v>
      </c>
      <c r="B114" s="110"/>
      <c r="C114" s="111"/>
      <c r="D114" s="110"/>
      <c r="E114" s="112"/>
      <c r="F114" s="110"/>
      <c r="G114" s="110"/>
      <c r="H114" s="101">
        <f t="shared" si="17"/>
        <v>0</v>
      </c>
      <c r="I114" s="100"/>
      <c r="J114" s="39"/>
      <c r="K114" s="101">
        <v>3.472222222222222E-3</v>
      </c>
      <c r="L114" s="101">
        <f t="shared" si="15"/>
        <v>3.472222222222222E-3</v>
      </c>
      <c r="M114" s="102">
        <f t="shared" si="16"/>
        <v>0</v>
      </c>
      <c r="N114" s="103"/>
      <c r="O114" s="104"/>
      <c r="P114" s="105"/>
      <c r="Q114" s="106"/>
      <c r="R114" s="107"/>
      <c r="S114" s="93"/>
    </row>
    <row r="115" spans="1:19" x14ac:dyDescent="0.25">
      <c r="A115" s="1">
        <v>108</v>
      </c>
      <c r="B115" s="93"/>
      <c r="C115" s="94"/>
      <c r="D115" s="93"/>
      <c r="E115" s="95"/>
      <c r="F115" s="93"/>
      <c r="G115" s="93"/>
      <c r="H115" s="3">
        <f t="shared" si="17"/>
        <v>0</v>
      </c>
      <c r="I115" s="6"/>
      <c r="J115" s="109"/>
      <c r="K115" s="3">
        <v>3.472222222222222E-3</v>
      </c>
      <c r="L115" s="3">
        <f t="shared" si="15"/>
        <v>3.472222222222222E-3</v>
      </c>
      <c r="M115" s="4">
        <f t="shared" si="16"/>
        <v>0</v>
      </c>
      <c r="N115" s="50"/>
      <c r="O115" s="36"/>
      <c r="P115" s="34"/>
      <c r="Q115" s="51"/>
      <c r="R115" s="91"/>
      <c r="S115" s="93"/>
    </row>
    <row r="116" spans="1:19" x14ac:dyDescent="0.25">
      <c r="A116" s="1">
        <v>109</v>
      </c>
      <c r="B116" s="93"/>
      <c r="C116" s="94"/>
      <c r="D116" s="93"/>
      <c r="E116" s="95"/>
      <c r="F116" s="93"/>
      <c r="G116" s="93"/>
      <c r="H116" s="3">
        <f t="shared" si="17"/>
        <v>0</v>
      </c>
      <c r="I116" s="6"/>
      <c r="J116" s="109"/>
      <c r="K116" s="3">
        <v>3.472222222222222E-3</v>
      </c>
      <c r="L116" s="3">
        <f t="shared" si="15"/>
        <v>3.472222222222222E-3</v>
      </c>
      <c r="M116" s="4">
        <f t="shared" si="16"/>
        <v>0</v>
      </c>
      <c r="N116" s="50"/>
      <c r="O116" s="36"/>
      <c r="P116" s="34"/>
      <c r="Q116" s="51"/>
      <c r="R116" s="91"/>
      <c r="S116" s="93"/>
    </row>
    <row r="117" spans="1:19" x14ac:dyDescent="0.25">
      <c r="A117" s="1">
        <v>110</v>
      </c>
      <c r="B117" s="93"/>
      <c r="C117" s="94"/>
      <c r="D117" s="93"/>
      <c r="E117" s="95"/>
      <c r="F117" s="93"/>
      <c r="G117" s="93"/>
      <c r="H117" s="3">
        <f t="shared" ref="H117:H118" si="18">G117-F117+(G117&lt;F117)</f>
        <v>0</v>
      </c>
      <c r="I117" s="6"/>
      <c r="J117" s="109"/>
      <c r="K117" s="3">
        <v>3.4722222222222199E-3</v>
      </c>
      <c r="L117" s="3">
        <f t="shared" ref="L117:L118" si="19">H117+K117</f>
        <v>3.4722222222222199E-3</v>
      </c>
      <c r="M117" s="4">
        <f t="shared" ref="M117:M118" si="20">MROUND(L117,"1:00")</f>
        <v>0</v>
      </c>
      <c r="N117" s="50"/>
      <c r="O117" s="36"/>
      <c r="P117" s="34"/>
      <c r="Q117" s="51"/>
      <c r="R117" s="91"/>
      <c r="S117" s="93"/>
    </row>
    <row r="118" spans="1:19" x14ac:dyDescent="0.25">
      <c r="A118" s="1">
        <v>111</v>
      </c>
      <c r="B118" s="93"/>
      <c r="C118" s="94"/>
      <c r="D118" s="93"/>
      <c r="E118" s="95"/>
      <c r="F118" s="93"/>
      <c r="G118" s="93"/>
      <c r="H118" s="3">
        <f t="shared" si="18"/>
        <v>0</v>
      </c>
      <c r="I118" s="6"/>
      <c r="J118" s="109"/>
      <c r="K118" s="3">
        <v>3.4722222222222199E-3</v>
      </c>
      <c r="L118" s="3">
        <f t="shared" si="19"/>
        <v>3.4722222222222199E-3</v>
      </c>
      <c r="M118" s="4">
        <f t="shared" si="20"/>
        <v>0</v>
      </c>
      <c r="N118" s="50"/>
      <c r="O118" s="36"/>
      <c r="P118" s="34"/>
      <c r="Q118" s="51"/>
      <c r="R118" s="91"/>
      <c r="S118" s="93"/>
    </row>
  </sheetData>
  <autoFilter ref="A6:R6"/>
  <conditionalFormatting sqref="B1:B64 B66:B70 B72:B112 B114:B1048576">
    <cfRule type="duplicateValues" dxfId="20" priority="3"/>
  </conditionalFormatting>
  <conditionalFormatting sqref="B71">
    <cfRule type="duplicateValues" dxfId="19" priority="2"/>
  </conditionalFormatting>
  <conditionalFormatting sqref="B113">
    <cfRule type="duplicateValues" dxfId="18" priority="1"/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5:S118"/>
  <sheetViews>
    <sheetView workbookViewId="0">
      <pane xSplit="4" ySplit="6" topLeftCell="E7" activePane="bottomRight" state="frozen"/>
      <selection activeCell="M17" sqref="M17"/>
      <selection pane="topRight" activeCell="M17" sqref="M17"/>
      <selection pane="bottomLeft" activeCell="M17" sqref="M17"/>
      <selection pane="bottomRight" activeCell="M17" sqref="M17"/>
    </sheetView>
  </sheetViews>
  <sheetFormatPr defaultRowHeight="15" x14ac:dyDescent="0.25"/>
  <cols>
    <col min="1" max="1" width="4.7109375" style="2" customWidth="1"/>
    <col min="2" max="2" width="6" style="2" customWidth="1"/>
    <col min="3" max="3" width="26.42578125" style="8" customWidth="1"/>
    <col min="4" max="4" width="8.85546875" style="2" customWidth="1"/>
    <col min="5" max="5" width="11.5703125" style="9" customWidth="1"/>
    <col min="6" max="6" width="13.5703125" style="2" customWidth="1"/>
    <col min="7" max="7" width="13" style="2" customWidth="1"/>
    <col min="8" max="8" width="15.85546875" style="2" bestFit="1" customWidth="1"/>
    <col min="9" max="9" width="12.140625" style="2" bestFit="1" customWidth="1"/>
    <col min="10" max="10" width="9.140625" style="2" customWidth="1"/>
    <col min="11" max="11" width="6.140625" style="2" hidden="1" customWidth="1"/>
    <col min="12" max="12" width="5.28515625" style="2" hidden="1" customWidth="1"/>
    <col min="13" max="13" width="15.85546875" style="2" customWidth="1"/>
    <col min="14" max="17" width="9.140625" style="31"/>
    <col min="18" max="18" width="11.42578125" style="2" bestFit="1" customWidth="1"/>
    <col min="19" max="19" width="15" style="2" customWidth="1"/>
    <col min="20" max="16384" width="9.140625" style="2"/>
  </cols>
  <sheetData>
    <row r="5" spans="1:19" x14ac:dyDescent="0.25">
      <c r="R5" s="1"/>
    </row>
    <row r="6" spans="1:19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1" t="s">
        <v>2</v>
      </c>
      <c r="G6" s="1" t="s">
        <v>3</v>
      </c>
      <c r="H6" s="1" t="s">
        <v>5</v>
      </c>
      <c r="I6" s="1" t="s">
        <v>4</v>
      </c>
      <c r="K6" s="1"/>
      <c r="L6" s="1"/>
      <c r="M6" s="1" t="s">
        <v>116</v>
      </c>
      <c r="N6" s="50" t="s">
        <v>123</v>
      </c>
      <c r="O6" s="36" t="s">
        <v>124</v>
      </c>
      <c r="P6" s="34" t="s">
        <v>125</v>
      </c>
      <c r="Q6" s="51" t="s">
        <v>126</v>
      </c>
      <c r="R6" s="91" t="s">
        <v>139</v>
      </c>
      <c r="S6" s="93" t="s">
        <v>160</v>
      </c>
    </row>
    <row r="7" spans="1:19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37">
        <v>0.81388888888888899</v>
      </c>
      <c r="G7" s="38">
        <v>0.96111111111111114</v>
      </c>
      <c r="H7" s="3">
        <f>G7-F7+(G7&lt;F7)</f>
        <v>0.14722222222222214</v>
      </c>
      <c r="I7" s="6"/>
      <c r="J7" s="39"/>
      <c r="K7" s="3">
        <v>3.472222222222222E-3</v>
      </c>
      <c r="L7" s="3">
        <f>H7+K7</f>
        <v>0.15069444444444435</v>
      </c>
      <c r="M7" s="4">
        <f>MROUND(L7,"1:00")</f>
        <v>0.16666666666666666</v>
      </c>
      <c r="N7" s="50"/>
      <c r="O7" s="36"/>
      <c r="P7" s="34"/>
      <c r="Q7" s="51"/>
      <c r="R7" s="91"/>
      <c r="S7" s="93"/>
    </row>
    <row r="8" spans="1:19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33">
        <v>0.67013888888888884</v>
      </c>
      <c r="G8" s="33">
        <v>0.99652777777777779</v>
      </c>
      <c r="H8" s="3">
        <f t="shared" ref="H8:H74" si="0">G8-F8+(G8&lt;F8)</f>
        <v>0.32638888888888895</v>
      </c>
      <c r="I8" s="6"/>
      <c r="J8" s="39"/>
      <c r="K8" s="3">
        <v>3.472222222222222E-3</v>
      </c>
      <c r="L8" s="3">
        <f t="shared" ref="L8:L74" si="1">H8+K8</f>
        <v>0.32986111111111116</v>
      </c>
      <c r="M8" s="4">
        <f>MROUND(L8,"1:00")</f>
        <v>0.33333333333333331</v>
      </c>
      <c r="N8" s="50"/>
      <c r="O8" s="36"/>
      <c r="P8" s="34"/>
      <c r="Q8" s="51"/>
      <c r="R8" s="91"/>
      <c r="S8" s="93"/>
    </row>
    <row r="9" spans="1:19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33">
        <v>0.64930555555555558</v>
      </c>
      <c r="G9" s="33">
        <v>0.99305555555555547</v>
      </c>
      <c r="H9" s="3">
        <f t="shared" si="0"/>
        <v>0.34374999999999989</v>
      </c>
      <c r="I9" s="6"/>
      <c r="J9" s="39"/>
      <c r="K9" s="3">
        <v>3.472222222222222E-3</v>
      </c>
      <c r="L9" s="3">
        <f t="shared" si="1"/>
        <v>0.3472222222222221</v>
      </c>
      <c r="M9" s="4">
        <f t="shared" ref="M9:M75" si="2">MROUND(L9,"1:00")</f>
        <v>0.33333333333333331</v>
      </c>
      <c r="N9" s="50"/>
      <c r="O9" s="36"/>
      <c r="P9" s="34"/>
      <c r="Q9" s="51"/>
      <c r="R9" s="91"/>
      <c r="S9" s="93"/>
    </row>
    <row r="10" spans="1:19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33">
        <v>0.97638888888888886</v>
      </c>
      <c r="G10" s="33">
        <v>0.30416666666666664</v>
      </c>
      <c r="H10" s="3">
        <f t="shared" si="0"/>
        <v>0.32777777777777772</v>
      </c>
      <c r="I10" s="6"/>
      <c r="J10" s="39"/>
      <c r="K10" s="3">
        <v>3.472222222222222E-3</v>
      </c>
      <c r="L10" s="3">
        <f t="shared" si="1"/>
        <v>0.33124999999999993</v>
      </c>
      <c r="M10" s="4">
        <f t="shared" si="2"/>
        <v>0.33333333333333331</v>
      </c>
      <c r="N10" s="50"/>
      <c r="O10" s="36"/>
      <c r="P10" s="34"/>
      <c r="Q10" s="51"/>
      <c r="R10" s="91"/>
      <c r="S10" s="93"/>
    </row>
    <row r="11" spans="1:19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33">
        <v>0.99861111111111101</v>
      </c>
      <c r="G11" s="33">
        <v>0.25763888888888892</v>
      </c>
      <c r="H11" s="3">
        <f t="shared" si="0"/>
        <v>0.25902777777777786</v>
      </c>
      <c r="I11" s="6"/>
      <c r="J11" s="39"/>
      <c r="K11" s="3">
        <v>3.472222222222222E-3</v>
      </c>
      <c r="L11" s="3">
        <f t="shared" si="1"/>
        <v>0.26250000000000007</v>
      </c>
      <c r="M11" s="4">
        <f t="shared" si="2"/>
        <v>0.25</v>
      </c>
      <c r="N11" s="50"/>
      <c r="O11" s="36"/>
      <c r="P11" s="34"/>
      <c r="Q11" s="51"/>
      <c r="R11" s="91"/>
      <c r="S11" s="93"/>
    </row>
    <row r="12" spans="1:19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33">
        <v>0.67222222222222217</v>
      </c>
      <c r="G12" s="33">
        <v>0.99236111111111114</v>
      </c>
      <c r="H12" s="3">
        <f t="shared" si="0"/>
        <v>0.32013888888888897</v>
      </c>
      <c r="I12" s="6"/>
      <c r="J12" s="39"/>
      <c r="K12" s="3">
        <v>3.472222222222222E-3</v>
      </c>
      <c r="L12" s="3">
        <f t="shared" si="1"/>
        <v>0.32361111111111118</v>
      </c>
      <c r="M12" s="4">
        <f t="shared" si="2"/>
        <v>0.33333333333333331</v>
      </c>
      <c r="N12" s="50"/>
      <c r="O12" s="36"/>
      <c r="P12" s="34"/>
      <c r="Q12" s="51"/>
      <c r="R12" s="91"/>
      <c r="S12" s="93"/>
    </row>
    <row r="13" spans="1:19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6"/>
      <c r="G13" s="6"/>
      <c r="H13" s="3">
        <f t="shared" si="0"/>
        <v>0</v>
      </c>
      <c r="I13" s="6"/>
      <c r="J13" s="39"/>
      <c r="K13" s="3">
        <v>3.472222222222222E-3</v>
      </c>
      <c r="L13" s="3">
        <f t="shared" si="1"/>
        <v>3.472222222222222E-3</v>
      </c>
      <c r="M13" s="4">
        <f t="shared" si="2"/>
        <v>0</v>
      </c>
      <c r="N13" s="50"/>
      <c r="O13" s="36"/>
      <c r="P13" s="34"/>
      <c r="Q13" s="51"/>
      <c r="R13" s="91"/>
      <c r="S13" s="93"/>
    </row>
    <row r="14" spans="1:19" ht="27.75" customHeight="1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6"/>
      <c r="G14" s="6"/>
      <c r="H14" s="3">
        <f t="shared" si="0"/>
        <v>0</v>
      </c>
      <c r="I14" s="6"/>
      <c r="J14" s="39"/>
      <c r="K14" s="3">
        <v>3.472222222222222E-3</v>
      </c>
      <c r="L14" s="3">
        <f t="shared" si="1"/>
        <v>3.472222222222222E-3</v>
      </c>
      <c r="M14" s="4">
        <f t="shared" si="2"/>
        <v>0</v>
      </c>
      <c r="N14" s="6"/>
      <c r="O14" s="6"/>
      <c r="P14" s="6"/>
      <c r="Q14" s="6"/>
      <c r="R14" s="6"/>
      <c r="S14" s="141" t="s">
        <v>162</v>
      </c>
    </row>
    <row r="15" spans="1:19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33">
        <v>5.5555555555555558E-3</v>
      </c>
      <c r="G15" s="33">
        <v>0.40416666666666662</v>
      </c>
      <c r="H15" s="3">
        <f t="shared" si="0"/>
        <v>0.39861111111111108</v>
      </c>
      <c r="I15" s="6"/>
      <c r="J15" s="39"/>
      <c r="K15" s="3">
        <v>3.472222222222222E-3</v>
      </c>
      <c r="L15" s="3">
        <f t="shared" si="1"/>
        <v>0.40208333333333329</v>
      </c>
      <c r="M15" s="4">
        <f t="shared" si="2"/>
        <v>0.41666666666666663</v>
      </c>
      <c r="N15" s="50"/>
      <c r="O15" s="36"/>
      <c r="P15" s="34"/>
      <c r="Q15" s="51"/>
      <c r="R15" s="91"/>
      <c r="S15" s="93"/>
    </row>
    <row r="16" spans="1:19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149"/>
      <c r="G16" s="149"/>
      <c r="H16" s="130">
        <f t="shared" si="0"/>
        <v>0</v>
      </c>
      <c r="I16" s="34"/>
      <c r="J16" s="131"/>
      <c r="K16" s="130">
        <v>3.472222222222222E-3</v>
      </c>
      <c r="L16" s="130">
        <f t="shared" si="1"/>
        <v>3.472222222222222E-3</v>
      </c>
      <c r="M16" s="132">
        <f t="shared" si="2"/>
        <v>0</v>
      </c>
      <c r="N16" s="34"/>
      <c r="O16" s="34"/>
      <c r="P16" s="34">
        <v>1</v>
      </c>
      <c r="Q16" s="51"/>
      <c r="R16" s="91"/>
      <c r="S16" s="93"/>
    </row>
    <row r="17" spans="1:19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120"/>
      <c r="G17" s="120"/>
      <c r="H17" s="117">
        <f t="shared" si="0"/>
        <v>0</v>
      </c>
      <c r="I17" s="51"/>
      <c r="J17" s="118"/>
      <c r="K17" s="117">
        <v>3.472222222222222E-3</v>
      </c>
      <c r="L17" s="117">
        <f t="shared" si="1"/>
        <v>3.472222222222222E-3</v>
      </c>
      <c r="M17" s="119">
        <f t="shared" si="2"/>
        <v>0</v>
      </c>
      <c r="N17" s="51"/>
      <c r="O17" s="51"/>
      <c r="P17" s="51"/>
      <c r="Q17" s="51">
        <v>1</v>
      </c>
      <c r="R17" s="91"/>
      <c r="S17" s="93"/>
    </row>
    <row r="18" spans="1:19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33"/>
      <c r="G18" s="33"/>
      <c r="H18" s="3">
        <f t="shared" si="0"/>
        <v>0</v>
      </c>
      <c r="I18" s="6"/>
      <c r="J18" s="39"/>
      <c r="K18" s="3">
        <v>3.472222222222222E-3</v>
      </c>
      <c r="L18" s="3">
        <f t="shared" si="1"/>
        <v>3.472222222222222E-3</v>
      </c>
      <c r="M18" s="4">
        <f t="shared" si="2"/>
        <v>0</v>
      </c>
      <c r="N18" s="50"/>
      <c r="O18" s="36"/>
      <c r="P18" s="34"/>
      <c r="Q18" s="51"/>
      <c r="R18" s="91"/>
      <c r="S18" s="93"/>
    </row>
    <row r="19" spans="1:19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33">
        <v>0.41666666666666669</v>
      </c>
      <c r="G19" s="33">
        <v>0.83124999999999993</v>
      </c>
      <c r="H19" s="3">
        <f t="shared" si="0"/>
        <v>0.41458333333333325</v>
      </c>
      <c r="I19" s="6"/>
      <c r="J19" s="39"/>
      <c r="K19" s="3">
        <v>3.472222222222222E-3</v>
      </c>
      <c r="L19" s="3">
        <f t="shared" si="1"/>
        <v>0.41805555555555546</v>
      </c>
      <c r="M19" s="4">
        <f t="shared" si="2"/>
        <v>0.41666666666666663</v>
      </c>
      <c r="N19" s="50"/>
      <c r="O19" s="36"/>
      <c r="P19" s="34"/>
      <c r="Q19" s="51"/>
      <c r="R19" s="91"/>
      <c r="S19" s="93"/>
    </row>
    <row r="20" spans="1:19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33">
        <v>0.625</v>
      </c>
      <c r="G20" s="33">
        <v>7.6388888888888886E-3</v>
      </c>
      <c r="H20" s="3">
        <f t="shared" si="0"/>
        <v>0.38263888888888886</v>
      </c>
      <c r="I20" s="6"/>
      <c r="J20" s="39"/>
      <c r="K20" s="3">
        <v>3.472222222222222E-3</v>
      </c>
      <c r="L20" s="3">
        <f t="shared" si="1"/>
        <v>0.38611111111111107</v>
      </c>
      <c r="M20" s="4">
        <f t="shared" si="2"/>
        <v>0.375</v>
      </c>
      <c r="N20" s="50"/>
      <c r="O20" s="36"/>
      <c r="P20" s="34"/>
      <c r="Q20" s="51"/>
      <c r="R20" s="91"/>
      <c r="S20" s="93"/>
    </row>
    <row r="21" spans="1:19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33">
        <v>0.98888888888888893</v>
      </c>
      <c r="G21" s="33">
        <v>0.58472222222222225</v>
      </c>
      <c r="H21" s="3">
        <f t="shared" si="0"/>
        <v>0.59583333333333333</v>
      </c>
      <c r="I21" s="6"/>
      <c r="J21" s="39"/>
      <c r="K21" s="3">
        <v>3.472222222222222E-3</v>
      </c>
      <c r="L21" s="3">
        <f t="shared" si="1"/>
        <v>0.59930555555555554</v>
      </c>
      <c r="M21" s="4">
        <f t="shared" si="2"/>
        <v>0.58333333333333326</v>
      </c>
      <c r="N21" s="50"/>
      <c r="O21" s="36"/>
      <c r="P21" s="34"/>
      <c r="Q21" s="51"/>
      <c r="R21" s="91"/>
      <c r="S21" s="93"/>
    </row>
    <row r="22" spans="1:19" x14ac:dyDescent="0.25">
      <c r="A22" s="1">
        <v>16</v>
      </c>
      <c r="B22" s="1">
        <v>150</v>
      </c>
      <c r="C22" s="15" t="s">
        <v>22</v>
      </c>
      <c r="D22" s="12" t="s">
        <v>107</v>
      </c>
      <c r="E22" s="10" t="s">
        <v>115</v>
      </c>
      <c r="F22" s="33">
        <v>0.60138888888888886</v>
      </c>
      <c r="G22" s="33">
        <v>0.97222222222222221</v>
      </c>
      <c r="H22" s="3">
        <f t="shared" si="0"/>
        <v>0.37083333333333335</v>
      </c>
      <c r="I22" s="6"/>
      <c r="J22" s="39"/>
      <c r="K22" s="3">
        <v>3.472222222222222E-3</v>
      </c>
      <c r="L22" s="3">
        <f t="shared" si="1"/>
        <v>0.37430555555555556</v>
      </c>
      <c r="M22" s="4">
        <f t="shared" si="2"/>
        <v>0.375</v>
      </c>
      <c r="N22" s="50"/>
      <c r="O22" s="36"/>
      <c r="P22" s="34"/>
      <c r="Q22" s="51"/>
      <c r="R22" s="91"/>
      <c r="S22" s="93"/>
    </row>
    <row r="23" spans="1:19" x14ac:dyDescent="0.25">
      <c r="A23" s="1">
        <v>17</v>
      </c>
      <c r="B23" s="1">
        <v>174</v>
      </c>
      <c r="C23" s="15" t="s">
        <v>23</v>
      </c>
      <c r="D23" s="12" t="s">
        <v>107</v>
      </c>
      <c r="E23" s="10" t="s">
        <v>115</v>
      </c>
      <c r="F23" s="33">
        <v>0.67499999999999993</v>
      </c>
      <c r="G23" s="33">
        <v>6.9444444444444441E-3</v>
      </c>
      <c r="H23" s="3">
        <f t="shared" si="0"/>
        <v>0.33194444444444449</v>
      </c>
      <c r="I23" s="6"/>
      <c r="J23" s="39"/>
      <c r="K23" s="3">
        <v>3.472222222222222E-3</v>
      </c>
      <c r="L23" s="3">
        <f t="shared" si="1"/>
        <v>0.3354166666666667</v>
      </c>
      <c r="M23" s="4">
        <f t="shared" si="2"/>
        <v>0.33333333333333331</v>
      </c>
      <c r="N23" s="50"/>
      <c r="O23" s="36"/>
      <c r="P23" s="34"/>
      <c r="Q23" s="51"/>
      <c r="R23" s="91"/>
      <c r="S23" s="93"/>
    </row>
    <row r="24" spans="1:19" x14ac:dyDescent="0.25">
      <c r="A24" s="1">
        <v>18</v>
      </c>
      <c r="B24" s="1">
        <v>192</v>
      </c>
      <c r="C24" s="15" t="s">
        <v>24</v>
      </c>
      <c r="D24" s="12" t="s">
        <v>107</v>
      </c>
      <c r="E24" s="10" t="s">
        <v>115</v>
      </c>
      <c r="F24" s="33">
        <v>0.65625</v>
      </c>
      <c r="G24" s="33">
        <v>0.99513888888888891</v>
      </c>
      <c r="H24" s="3">
        <f t="shared" si="0"/>
        <v>0.33888888888888891</v>
      </c>
      <c r="I24" s="6"/>
      <c r="J24" s="39"/>
      <c r="K24" s="3">
        <v>3.472222222222222E-3</v>
      </c>
      <c r="L24" s="3">
        <f t="shared" si="1"/>
        <v>0.34236111111111112</v>
      </c>
      <c r="M24" s="4">
        <f t="shared" si="2"/>
        <v>0.33333333333333331</v>
      </c>
      <c r="N24" s="50"/>
      <c r="O24" s="36"/>
      <c r="P24" s="34"/>
      <c r="Q24" s="51"/>
      <c r="R24" s="91"/>
      <c r="S24" s="93"/>
    </row>
    <row r="25" spans="1:19" x14ac:dyDescent="0.25">
      <c r="A25" s="1">
        <v>19</v>
      </c>
      <c r="B25" s="1">
        <v>218</v>
      </c>
      <c r="C25" s="15" t="s">
        <v>25</v>
      </c>
      <c r="D25" s="12" t="s">
        <v>107</v>
      </c>
      <c r="E25" s="10" t="s">
        <v>115</v>
      </c>
      <c r="F25" s="147"/>
      <c r="G25" s="147"/>
      <c r="H25" s="113">
        <f t="shared" si="0"/>
        <v>0</v>
      </c>
      <c r="I25" s="36"/>
      <c r="J25" s="114"/>
      <c r="K25" s="113">
        <v>3.472222222222222E-3</v>
      </c>
      <c r="L25" s="113">
        <f t="shared" si="1"/>
        <v>3.472222222222222E-3</v>
      </c>
      <c r="M25" s="115">
        <f t="shared" si="2"/>
        <v>0</v>
      </c>
      <c r="N25" s="36"/>
      <c r="O25" s="36">
        <v>1</v>
      </c>
      <c r="P25" s="34"/>
      <c r="Q25" s="51"/>
      <c r="R25" s="91"/>
      <c r="S25" s="93"/>
    </row>
    <row r="26" spans="1:19" x14ac:dyDescent="0.25">
      <c r="A26" s="1">
        <v>20</v>
      </c>
      <c r="B26" s="1">
        <v>194</v>
      </c>
      <c r="C26" s="17" t="s">
        <v>26</v>
      </c>
      <c r="D26" s="12" t="s">
        <v>107</v>
      </c>
      <c r="E26" s="10" t="s">
        <v>115</v>
      </c>
      <c r="F26" s="33">
        <v>0.95138888888888884</v>
      </c>
      <c r="G26" s="33">
        <v>0.3125</v>
      </c>
      <c r="H26" s="3">
        <f t="shared" si="0"/>
        <v>0.36111111111111116</v>
      </c>
      <c r="I26" s="6"/>
      <c r="J26" s="39"/>
      <c r="K26" s="3">
        <v>3.472222222222222E-3</v>
      </c>
      <c r="L26" s="3">
        <f t="shared" si="1"/>
        <v>0.36458333333333337</v>
      </c>
      <c r="M26" s="4">
        <f t="shared" si="2"/>
        <v>0.375</v>
      </c>
      <c r="N26" s="50"/>
      <c r="O26" s="36"/>
      <c r="P26" s="34"/>
      <c r="Q26" s="51"/>
      <c r="R26" s="91"/>
      <c r="S26" s="93"/>
    </row>
    <row r="27" spans="1:19" x14ac:dyDescent="0.25">
      <c r="A27" s="1">
        <v>21</v>
      </c>
      <c r="B27" s="6">
        <v>217</v>
      </c>
      <c r="C27" s="15" t="s">
        <v>27</v>
      </c>
      <c r="D27" s="12" t="s">
        <v>107</v>
      </c>
      <c r="E27" s="10" t="s">
        <v>30</v>
      </c>
      <c r="F27" s="33">
        <v>0.75486111111111109</v>
      </c>
      <c r="G27" s="33">
        <v>0.99583333333333324</v>
      </c>
      <c r="H27" s="3">
        <f t="shared" si="0"/>
        <v>0.24097222222222214</v>
      </c>
      <c r="I27" s="6"/>
      <c r="J27" s="39"/>
      <c r="K27" s="3">
        <v>3.472222222222222E-3</v>
      </c>
      <c r="L27" s="3">
        <f t="shared" si="1"/>
        <v>0.24444444444444435</v>
      </c>
      <c r="M27" s="4">
        <f t="shared" si="2"/>
        <v>0.25</v>
      </c>
      <c r="N27" s="50"/>
      <c r="O27" s="36"/>
      <c r="P27" s="34"/>
      <c r="Q27" s="51"/>
      <c r="R27" s="91"/>
      <c r="S27" s="93"/>
    </row>
    <row r="28" spans="1:19" x14ac:dyDescent="0.25">
      <c r="A28" s="1">
        <v>22</v>
      </c>
      <c r="B28" s="6">
        <v>221</v>
      </c>
      <c r="C28" s="15" t="s">
        <v>28</v>
      </c>
      <c r="D28" s="12" t="s">
        <v>107</v>
      </c>
      <c r="E28" s="10" t="s">
        <v>30</v>
      </c>
      <c r="F28" s="135"/>
      <c r="G28" s="135"/>
      <c r="H28" s="136">
        <f t="shared" si="0"/>
        <v>0</v>
      </c>
      <c r="I28" s="137"/>
      <c r="J28" s="138"/>
      <c r="K28" s="136">
        <v>3.472222222222222E-3</v>
      </c>
      <c r="L28" s="136">
        <f t="shared" si="1"/>
        <v>3.472222222222222E-3</v>
      </c>
      <c r="M28" s="139">
        <f t="shared" si="2"/>
        <v>0</v>
      </c>
      <c r="N28" s="137"/>
      <c r="O28" s="137"/>
      <c r="P28" s="137">
        <v>1</v>
      </c>
      <c r="Q28" s="51"/>
      <c r="R28" s="91"/>
      <c r="S28" s="93"/>
    </row>
    <row r="29" spans="1:19" x14ac:dyDescent="0.25">
      <c r="A29" s="1">
        <v>23</v>
      </c>
      <c r="B29" s="1">
        <v>182</v>
      </c>
      <c r="C29" s="15" t="s">
        <v>29</v>
      </c>
      <c r="D29" s="12" t="s">
        <v>107</v>
      </c>
      <c r="E29" s="10" t="s">
        <v>30</v>
      </c>
      <c r="F29" s="33">
        <v>0.42569444444444443</v>
      </c>
      <c r="G29" s="33">
        <v>0.5854166666666667</v>
      </c>
      <c r="H29" s="3">
        <f t="shared" si="0"/>
        <v>0.15972222222222227</v>
      </c>
      <c r="I29" s="6"/>
      <c r="J29" s="39"/>
      <c r="K29" s="3">
        <v>3.472222222222222E-3</v>
      </c>
      <c r="L29" s="3">
        <f t="shared" si="1"/>
        <v>0.16319444444444448</v>
      </c>
      <c r="M29" s="4">
        <f t="shared" si="2"/>
        <v>0.16666666666666666</v>
      </c>
      <c r="N29" s="50"/>
      <c r="O29" s="36"/>
      <c r="P29" s="34"/>
      <c r="Q29" s="51"/>
      <c r="R29" s="91"/>
      <c r="S29" s="93"/>
    </row>
    <row r="30" spans="1:19" x14ac:dyDescent="0.25">
      <c r="A30" s="1">
        <v>24</v>
      </c>
      <c r="B30" s="1">
        <v>1</v>
      </c>
      <c r="C30" s="14" t="s">
        <v>31</v>
      </c>
      <c r="D30" s="12" t="s">
        <v>107</v>
      </c>
      <c r="E30" s="10" t="s">
        <v>65</v>
      </c>
      <c r="F30" s="6"/>
      <c r="G30" s="6"/>
      <c r="H30" s="3">
        <f t="shared" si="0"/>
        <v>0</v>
      </c>
      <c r="I30" s="6"/>
      <c r="J30" s="39"/>
      <c r="K30" s="3">
        <v>3.472222222222222E-3</v>
      </c>
      <c r="L30" s="3">
        <f t="shared" si="1"/>
        <v>3.472222222222222E-3</v>
      </c>
      <c r="M30" s="4">
        <f t="shared" si="2"/>
        <v>0</v>
      </c>
      <c r="N30" s="50"/>
      <c r="O30" s="36"/>
      <c r="P30" s="34"/>
      <c r="Q30" s="51"/>
      <c r="R30" s="91"/>
      <c r="S30" s="93"/>
    </row>
    <row r="31" spans="1:19" x14ac:dyDescent="0.25">
      <c r="A31" s="1">
        <v>25</v>
      </c>
      <c r="B31" s="1">
        <v>131</v>
      </c>
      <c r="C31" s="14" t="s">
        <v>32</v>
      </c>
      <c r="D31" s="12" t="s">
        <v>107</v>
      </c>
      <c r="E31" s="10" t="s">
        <v>65</v>
      </c>
      <c r="F31" s="33">
        <v>0.62222222222222223</v>
      </c>
      <c r="G31" s="33">
        <v>0.96666666666666667</v>
      </c>
      <c r="H31" s="3">
        <f t="shared" si="0"/>
        <v>0.34444444444444444</v>
      </c>
      <c r="I31" s="6"/>
      <c r="J31" s="39"/>
      <c r="K31" s="3">
        <v>3.472222222222222E-3</v>
      </c>
      <c r="L31" s="3">
        <f t="shared" si="1"/>
        <v>0.34791666666666665</v>
      </c>
      <c r="M31" s="4">
        <f t="shared" si="2"/>
        <v>0.33333333333333331</v>
      </c>
      <c r="N31" s="50"/>
      <c r="O31" s="36"/>
      <c r="P31" s="34"/>
      <c r="Q31" s="51"/>
      <c r="R31" s="91"/>
      <c r="S31" s="93"/>
    </row>
    <row r="32" spans="1:19" x14ac:dyDescent="0.25">
      <c r="A32" s="1">
        <v>26</v>
      </c>
      <c r="B32" s="1">
        <v>27</v>
      </c>
      <c r="C32" s="14" t="s">
        <v>33</v>
      </c>
      <c r="D32" s="12" t="s">
        <v>107</v>
      </c>
      <c r="E32" s="10" t="s">
        <v>65</v>
      </c>
      <c r="F32" s="33">
        <v>0.33819444444444446</v>
      </c>
      <c r="G32" s="33">
        <v>0.60902777777777783</v>
      </c>
      <c r="H32" s="3">
        <f t="shared" si="0"/>
        <v>0.27083333333333337</v>
      </c>
      <c r="I32" s="6"/>
      <c r="J32" s="39"/>
      <c r="K32" s="3">
        <v>3.472222222222222E-3</v>
      </c>
      <c r="L32" s="3">
        <f t="shared" si="1"/>
        <v>0.27430555555555558</v>
      </c>
      <c r="M32" s="4">
        <f t="shared" si="2"/>
        <v>0.29166666666666663</v>
      </c>
      <c r="N32" s="50"/>
      <c r="O32" s="36"/>
      <c r="P32" s="34"/>
      <c r="Q32" s="51"/>
      <c r="R32" s="91"/>
      <c r="S32" s="93"/>
    </row>
    <row r="33" spans="1:19" x14ac:dyDescent="0.25">
      <c r="A33" s="1">
        <v>27</v>
      </c>
      <c r="B33" s="1">
        <v>31</v>
      </c>
      <c r="C33" s="14" t="s">
        <v>34</v>
      </c>
      <c r="D33" s="12" t="s">
        <v>107</v>
      </c>
      <c r="E33" s="10" t="s">
        <v>65</v>
      </c>
      <c r="F33" s="33">
        <v>0.96388888888888891</v>
      </c>
      <c r="G33" s="33">
        <v>0.3576388888888889</v>
      </c>
      <c r="H33" s="3">
        <f t="shared" si="0"/>
        <v>0.39375000000000004</v>
      </c>
      <c r="I33" s="6"/>
      <c r="J33" s="39"/>
      <c r="K33" s="3">
        <v>3.472222222222222E-3</v>
      </c>
      <c r="L33" s="3">
        <f t="shared" si="1"/>
        <v>0.39722222222222225</v>
      </c>
      <c r="M33" s="4">
        <f t="shared" si="2"/>
        <v>0.41666666666666663</v>
      </c>
      <c r="N33" s="50"/>
      <c r="O33" s="36"/>
      <c r="P33" s="34"/>
      <c r="Q33" s="51"/>
      <c r="R33" s="91"/>
      <c r="S33" s="93"/>
    </row>
    <row r="34" spans="1:19" x14ac:dyDescent="0.25">
      <c r="A34" s="1">
        <v>28</v>
      </c>
      <c r="B34" s="1">
        <v>28</v>
      </c>
      <c r="C34" s="14" t="s">
        <v>35</v>
      </c>
      <c r="D34" s="12" t="s">
        <v>107</v>
      </c>
      <c r="E34" s="10" t="s">
        <v>65</v>
      </c>
      <c r="F34" s="120"/>
      <c r="G34" s="120"/>
      <c r="H34" s="3">
        <f t="shared" si="0"/>
        <v>0</v>
      </c>
      <c r="I34" s="51"/>
      <c r="J34" s="118"/>
      <c r="K34" s="117">
        <v>3.472222222222222E-3</v>
      </c>
      <c r="L34" s="117">
        <f t="shared" si="1"/>
        <v>3.472222222222222E-3</v>
      </c>
      <c r="M34" s="119">
        <f t="shared" si="2"/>
        <v>0</v>
      </c>
      <c r="N34" s="51"/>
      <c r="O34" s="51"/>
      <c r="P34" s="51"/>
      <c r="Q34" s="51">
        <v>1</v>
      </c>
      <c r="R34" s="91"/>
      <c r="S34" s="93"/>
    </row>
    <row r="35" spans="1:19" x14ac:dyDescent="0.25">
      <c r="A35" s="1">
        <v>29</v>
      </c>
      <c r="B35" s="1">
        <v>167</v>
      </c>
      <c r="C35" s="14" t="s">
        <v>36</v>
      </c>
      <c r="D35" s="12" t="s">
        <v>107</v>
      </c>
      <c r="E35" s="10" t="s">
        <v>65</v>
      </c>
      <c r="F35" s="120"/>
      <c r="G35" s="120"/>
      <c r="H35" s="3">
        <f t="shared" si="0"/>
        <v>0</v>
      </c>
      <c r="I35" s="51"/>
      <c r="J35" s="118"/>
      <c r="K35" s="117">
        <v>3.472222222222222E-3</v>
      </c>
      <c r="L35" s="117">
        <f t="shared" si="1"/>
        <v>3.472222222222222E-3</v>
      </c>
      <c r="M35" s="119">
        <f t="shared" si="2"/>
        <v>0</v>
      </c>
      <c r="N35" s="51"/>
      <c r="O35" s="51"/>
      <c r="P35" s="51"/>
      <c r="Q35" s="51">
        <v>1</v>
      </c>
      <c r="R35" s="91"/>
      <c r="S35" s="93"/>
    </row>
    <row r="36" spans="1:19" x14ac:dyDescent="0.25">
      <c r="A36" s="1">
        <v>30</v>
      </c>
      <c r="B36" s="1">
        <v>98</v>
      </c>
      <c r="C36" s="14" t="s">
        <v>37</v>
      </c>
      <c r="D36" s="12" t="s">
        <v>107</v>
      </c>
      <c r="E36" s="10" t="s">
        <v>65</v>
      </c>
      <c r="F36" s="33">
        <v>0.8305555555555556</v>
      </c>
      <c r="G36" s="33">
        <v>1.8749999999999999E-2</v>
      </c>
      <c r="H36" s="3">
        <f t="shared" si="0"/>
        <v>0.18819444444444444</v>
      </c>
      <c r="I36" s="6"/>
      <c r="J36" s="39"/>
      <c r="K36" s="3">
        <v>3.472222222222222E-3</v>
      </c>
      <c r="L36" s="3">
        <f t="shared" si="1"/>
        <v>0.19166666666666665</v>
      </c>
      <c r="M36" s="4">
        <f t="shared" si="2"/>
        <v>0.20833333333333331</v>
      </c>
      <c r="N36" s="50"/>
      <c r="O36" s="36"/>
      <c r="P36" s="34"/>
      <c r="Q36" s="51"/>
      <c r="R36" s="91"/>
      <c r="S36" s="93"/>
    </row>
    <row r="37" spans="1:19" x14ac:dyDescent="0.25">
      <c r="A37" s="1">
        <v>31</v>
      </c>
      <c r="B37" s="1">
        <v>173</v>
      </c>
      <c r="C37" s="14" t="s">
        <v>38</v>
      </c>
      <c r="D37" s="12" t="s">
        <v>107</v>
      </c>
      <c r="E37" s="10" t="s">
        <v>65</v>
      </c>
      <c r="F37" s="33">
        <v>0.72638888888888886</v>
      </c>
      <c r="G37" s="33">
        <v>6.2499999999999995E-3</v>
      </c>
      <c r="H37" s="3">
        <f t="shared" si="0"/>
        <v>0.27986111111111112</v>
      </c>
      <c r="I37" s="6"/>
      <c r="J37" s="39"/>
      <c r="K37" s="3">
        <v>3.472222222222222E-3</v>
      </c>
      <c r="L37" s="3">
        <f t="shared" si="1"/>
        <v>0.28333333333333333</v>
      </c>
      <c r="M37" s="4">
        <f t="shared" si="2"/>
        <v>0.29166666666666663</v>
      </c>
      <c r="N37" s="50"/>
      <c r="O37" s="36"/>
      <c r="P37" s="34"/>
      <c r="Q37" s="51"/>
      <c r="R37" s="91"/>
      <c r="S37" s="93"/>
    </row>
    <row r="38" spans="1:19" x14ac:dyDescent="0.25">
      <c r="A38" s="1">
        <v>32</v>
      </c>
      <c r="B38" s="1">
        <v>190</v>
      </c>
      <c r="C38" s="14" t="s">
        <v>39</v>
      </c>
      <c r="D38" s="12" t="s">
        <v>107</v>
      </c>
      <c r="E38" s="10" t="s">
        <v>65</v>
      </c>
      <c r="F38" s="33">
        <v>0.3298611111111111</v>
      </c>
      <c r="G38" s="33">
        <v>0.62638888888888888</v>
      </c>
      <c r="H38" s="3">
        <f t="shared" si="0"/>
        <v>0.29652777777777778</v>
      </c>
      <c r="I38" s="6"/>
      <c r="J38" s="39"/>
      <c r="K38" s="3">
        <v>3.472222222222222E-3</v>
      </c>
      <c r="L38" s="3">
        <f t="shared" si="1"/>
        <v>0.3</v>
      </c>
      <c r="M38" s="4">
        <f t="shared" si="2"/>
        <v>0.29166666666666663</v>
      </c>
      <c r="N38" s="50"/>
      <c r="O38" s="36"/>
      <c r="P38" s="34"/>
      <c r="Q38" s="51"/>
      <c r="R38" s="91"/>
      <c r="S38" s="93"/>
    </row>
    <row r="39" spans="1:19" x14ac:dyDescent="0.25">
      <c r="A39" s="1">
        <v>33</v>
      </c>
      <c r="B39" s="1">
        <v>200</v>
      </c>
      <c r="C39" s="14" t="s">
        <v>40</v>
      </c>
      <c r="D39" s="12" t="s">
        <v>107</v>
      </c>
      <c r="E39" s="10" t="s">
        <v>65</v>
      </c>
      <c r="F39" s="33">
        <v>0.3298611111111111</v>
      </c>
      <c r="G39" s="33">
        <v>0.62638888888888888</v>
      </c>
      <c r="H39" s="3">
        <f t="shared" si="0"/>
        <v>0.29652777777777778</v>
      </c>
      <c r="I39" s="6"/>
      <c r="J39" s="39"/>
      <c r="K39" s="3">
        <v>3.472222222222222E-3</v>
      </c>
      <c r="L39" s="3">
        <f t="shared" si="1"/>
        <v>0.3</v>
      </c>
      <c r="M39" s="4">
        <f t="shared" si="2"/>
        <v>0.29166666666666663</v>
      </c>
      <c r="N39" s="50"/>
      <c r="O39" s="36"/>
      <c r="P39" s="34"/>
      <c r="Q39" s="51"/>
      <c r="R39" s="91"/>
      <c r="S39" s="93"/>
    </row>
    <row r="40" spans="1:19" x14ac:dyDescent="0.25">
      <c r="A40" s="1">
        <v>34</v>
      </c>
      <c r="B40" s="1">
        <v>201</v>
      </c>
      <c r="C40" s="14" t="s">
        <v>41</v>
      </c>
      <c r="D40" s="12" t="s">
        <v>107</v>
      </c>
      <c r="E40" s="10" t="s">
        <v>65</v>
      </c>
      <c r="F40" s="33">
        <v>0.96597222222222223</v>
      </c>
      <c r="G40" s="33">
        <v>0.3576388888888889</v>
      </c>
      <c r="H40" s="3">
        <f t="shared" si="0"/>
        <v>0.39166666666666661</v>
      </c>
      <c r="I40" s="6"/>
      <c r="J40" s="39"/>
      <c r="K40" s="3">
        <v>3.472222222222222E-3</v>
      </c>
      <c r="L40" s="3">
        <f t="shared" si="1"/>
        <v>0.39513888888888882</v>
      </c>
      <c r="M40" s="4">
        <f t="shared" si="2"/>
        <v>0.375</v>
      </c>
      <c r="N40" s="50"/>
      <c r="O40" s="36"/>
      <c r="P40" s="34"/>
      <c r="Q40" s="51"/>
      <c r="R40" s="91"/>
      <c r="S40" s="93"/>
    </row>
    <row r="41" spans="1:19" x14ac:dyDescent="0.25">
      <c r="A41" s="1">
        <v>35</v>
      </c>
      <c r="B41" s="1">
        <v>215</v>
      </c>
      <c r="C41" s="14" t="s">
        <v>42</v>
      </c>
      <c r="D41" s="12" t="s">
        <v>107</v>
      </c>
      <c r="E41" s="10" t="s">
        <v>65</v>
      </c>
      <c r="F41" s="33">
        <v>0.27361111111111108</v>
      </c>
      <c r="G41" s="33">
        <v>0.74652777777777779</v>
      </c>
      <c r="H41" s="3">
        <f t="shared" si="0"/>
        <v>0.47291666666666671</v>
      </c>
      <c r="I41" s="6"/>
      <c r="J41" s="39"/>
      <c r="K41" s="3">
        <v>3.472222222222222E-3</v>
      </c>
      <c r="L41" s="3">
        <f t="shared" si="1"/>
        <v>0.47638888888888892</v>
      </c>
      <c r="M41" s="4">
        <f t="shared" si="2"/>
        <v>0.45833333333333331</v>
      </c>
      <c r="N41" s="50"/>
      <c r="O41" s="36"/>
      <c r="P41" s="34"/>
      <c r="Q41" s="51"/>
      <c r="R41" s="91"/>
      <c r="S41" s="93"/>
    </row>
    <row r="42" spans="1:19" x14ac:dyDescent="0.25">
      <c r="A42" s="1">
        <v>36</v>
      </c>
      <c r="B42" s="1">
        <v>219</v>
      </c>
      <c r="C42" s="14" t="s">
        <v>43</v>
      </c>
      <c r="D42" s="12" t="s">
        <v>107</v>
      </c>
      <c r="E42" s="10" t="s">
        <v>65</v>
      </c>
      <c r="F42" s="147"/>
      <c r="G42" s="147"/>
      <c r="H42" s="113">
        <f t="shared" si="0"/>
        <v>0</v>
      </c>
      <c r="I42" s="36"/>
      <c r="J42" s="114"/>
      <c r="K42" s="113">
        <v>3.472222222222222E-3</v>
      </c>
      <c r="L42" s="113">
        <f t="shared" si="1"/>
        <v>3.472222222222222E-3</v>
      </c>
      <c r="M42" s="115">
        <f t="shared" si="2"/>
        <v>0</v>
      </c>
      <c r="N42" s="36"/>
      <c r="O42" s="36">
        <v>1</v>
      </c>
      <c r="P42" s="34"/>
      <c r="Q42" s="51"/>
      <c r="R42" s="91"/>
      <c r="S42" s="93"/>
    </row>
    <row r="43" spans="1:19" ht="12.75" customHeight="1" x14ac:dyDescent="0.25">
      <c r="A43" s="1">
        <v>37</v>
      </c>
      <c r="B43" s="1">
        <v>154</v>
      </c>
      <c r="C43" s="14" t="s">
        <v>136</v>
      </c>
      <c r="D43" s="12" t="s">
        <v>107</v>
      </c>
      <c r="E43" s="10" t="s">
        <v>65</v>
      </c>
      <c r="F43" s="33">
        <v>0.61249999999999993</v>
      </c>
      <c r="G43" s="33">
        <v>0.96736111111111101</v>
      </c>
      <c r="H43" s="3">
        <f t="shared" si="0"/>
        <v>0.35486111111111107</v>
      </c>
      <c r="I43" s="6"/>
      <c r="J43" s="39"/>
      <c r="K43" s="3">
        <v>3.472222222222222E-3</v>
      </c>
      <c r="L43" s="3">
        <f t="shared" si="1"/>
        <v>0.35833333333333328</v>
      </c>
      <c r="M43" s="4">
        <f t="shared" si="2"/>
        <v>0.375</v>
      </c>
      <c r="N43" s="50"/>
      <c r="O43" s="36"/>
      <c r="P43" s="34"/>
      <c r="Q43" s="51"/>
      <c r="R43" s="91"/>
      <c r="S43" s="93"/>
    </row>
    <row r="44" spans="1:19" ht="12.75" customHeight="1" x14ac:dyDescent="0.25">
      <c r="A44" s="1">
        <v>38</v>
      </c>
      <c r="B44" s="1">
        <v>149</v>
      </c>
      <c r="C44" s="14" t="s">
        <v>144</v>
      </c>
      <c r="D44" s="12" t="s">
        <v>107</v>
      </c>
      <c r="E44" s="10" t="s">
        <v>65</v>
      </c>
      <c r="F44" s="33">
        <v>0.80902777777777779</v>
      </c>
      <c r="G44" s="33">
        <v>6.2499999999999995E-3</v>
      </c>
      <c r="H44" s="3">
        <f t="shared" si="0"/>
        <v>0.19722222222222219</v>
      </c>
      <c r="I44" s="6"/>
      <c r="J44" s="39"/>
      <c r="K44" s="3">
        <v>3.472222222222222E-3</v>
      </c>
      <c r="L44" s="3">
        <f t="shared" si="1"/>
        <v>0.2006944444444444</v>
      </c>
      <c r="M44" s="4">
        <f t="shared" si="2"/>
        <v>0.20833333333333331</v>
      </c>
      <c r="N44" s="50"/>
      <c r="O44" s="36"/>
      <c r="P44" s="34"/>
      <c r="Q44" s="51"/>
      <c r="R44" s="91"/>
      <c r="S44" s="93"/>
    </row>
    <row r="45" spans="1:19" x14ac:dyDescent="0.25">
      <c r="A45" s="1">
        <v>39</v>
      </c>
      <c r="B45" s="1">
        <v>55</v>
      </c>
      <c r="C45" s="14" t="s">
        <v>45</v>
      </c>
      <c r="D45" s="12" t="s">
        <v>107</v>
      </c>
      <c r="E45" s="10" t="s">
        <v>44</v>
      </c>
      <c r="F45" s="33">
        <v>0.76597222222222217</v>
      </c>
      <c r="G45" s="33">
        <v>1.6666666666666666E-2</v>
      </c>
      <c r="H45" s="3">
        <f t="shared" si="0"/>
        <v>0.25069444444444455</v>
      </c>
      <c r="I45" s="6"/>
      <c r="J45" s="39"/>
      <c r="K45" s="3">
        <v>3.4722222222222199E-3</v>
      </c>
      <c r="L45" s="3">
        <f t="shared" si="1"/>
        <v>0.25416666666666676</v>
      </c>
      <c r="M45" s="4">
        <f t="shared" si="2"/>
        <v>0.25</v>
      </c>
      <c r="N45" s="50"/>
      <c r="O45" s="36"/>
      <c r="P45" s="34"/>
      <c r="Q45" s="51"/>
      <c r="R45" s="91"/>
      <c r="S45" s="93"/>
    </row>
    <row r="46" spans="1:19" x14ac:dyDescent="0.25">
      <c r="A46" s="1">
        <v>40</v>
      </c>
      <c r="B46" s="1">
        <v>170</v>
      </c>
      <c r="C46" s="15" t="s">
        <v>46</v>
      </c>
      <c r="D46" s="12" t="s">
        <v>107</v>
      </c>
      <c r="E46" s="10" t="s">
        <v>44</v>
      </c>
      <c r="F46" s="33">
        <v>0.47361111111111115</v>
      </c>
      <c r="G46" s="33">
        <v>0.71458333333333324</v>
      </c>
      <c r="H46" s="3">
        <f t="shared" si="0"/>
        <v>0.24097222222222209</v>
      </c>
      <c r="I46" s="6"/>
      <c r="J46" s="39"/>
      <c r="K46" s="3">
        <v>3.4722222222222199E-3</v>
      </c>
      <c r="L46" s="3">
        <f t="shared" si="1"/>
        <v>0.2444444444444443</v>
      </c>
      <c r="M46" s="4">
        <f t="shared" si="2"/>
        <v>0.25</v>
      </c>
      <c r="N46" s="50"/>
      <c r="O46" s="36"/>
      <c r="P46" s="34"/>
      <c r="Q46" s="51"/>
      <c r="R46" s="91"/>
      <c r="S46" s="93"/>
    </row>
    <row r="47" spans="1:19" x14ac:dyDescent="0.25">
      <c r="A47" s="1">
        <v>41</v>
      </c>
      <c r="B47" s="1">
        <v>65</v>
      </c>
      <c r="C47" s="15" t="s">
        <v>47</v>
      </c>
      <c r="D47" s="12" t="s">
        <v>107</v>
      </c>
      <c r="E47" s="10" t="s">
        <v>66</v>
      </c>
      <c r="F47" s="33">
        <v>0.65416666666666667</v>
      </c>
      <c r="G47" s="33">
        <v>0.96388888888888891</v>
      </c>
      <c r="H47" s="3">
        <f t="shared" si="0"/>
        <v>0.30972222222222223</v>
      </c>
      <c r="I47" s="6"/>
      <c r="J47" s="39"/>
      <c r="K47" s="3">
        <v>3.4722222222222199E-3</v>
      </c>
      <c r="L47" s="3">
        <f t="shared" si="1"/>
        <v>0.31319444444444444</v>
      </c>
      <c r="M47" s="4">
        <f t="shared" si="2"/>
        <v>0.33333333333333331</v>
      </c>
      <c r="N47" s="50"/>
      <c r="O47" s="36"/>
      <c r="P47" s="34"/>
      <c r="Q47" s="51"/>
      <c r="R47" s="91"/>
      <c r="S47" s="93"/>
    </row>
    <row r="48" spans="1:19" x14ac:dyDescent="0.25">
      <c r="A48" s="1">
        <v>42</v>
      </c>
      <c r="B48" s="1">
        <v>25</v>
      </c>
      <c r="C48" s="14" t="s">
        <v>48</v>
      </c>
      <c r="D48" s="12" t="s">
        <v>107</v>
      </c>
      <c r="E48" s="10" t="s">
        <v>66</v>
      </c>
      <c r="F48" s="33">
        <v>0.62569444444444444</v>
      </c>
      <c r="G48" s="33">
        <v>0.95833333333333337</v>
      </c>
      <c r="H48" s="3">
        <f t="shared" si="0"/>
        <v>0.33263888888888893</v>
      </c>
      <c r="I48" s="6"/>
      <c r="J48" s="39"/>
      <c r="K48" s="3">
        <v>3.472222222222222E-3</v>
      </c>
      <c r="L48" s="3">
        <f t="shared" si="1"/>
        <v>0.33611111111111114</v>
      </c>
      <c r="M48" s="4">
        <f t="shared" si="2"/>
        <v>0.33333333333333331</v>
      </c>
      <c r="N48" s="50"/>
      <c r="O48" s="36"/>
      <c r="P48" s="34"/>
      <c r="Q48" s="51"/>
      <c r="R48" s="91"/>
      <c r="S48" s="93"/>
    </row>
    <row r="49" spans="1:19" x14ac:dyDescent="0.25">
      <c r="A49" s="1">
        <v>43</v>
      </c>
      <c r="B49" s="1">
        <v>26</v>
      </c>
      <c r="C49" s="14" t="s">
        <v>49</v>
      </c>
      <c r="D49" s="12" t="s">
        <v>107</v>
      </c>
      <c r="E49" s="10" t="s">
        <v>66</v>
      </c>
      <c r="F49" s="120"/>
      <c r="G49" s="120"/>
      <c r="H49" s="117">
        <f t="shared" si="0"/>
        <v>0</v>
      </c>
      <c r="I49" s="51"/>
      <c r="J49" s="118"/>
      <c r="K49" s="117">
        <v>3.472222222222222E-3</v>
      </c>
      <c r="L49" s="117">
        <f t="shared" si="1"/>
        <v>3.472222222222222E-3</v>
      </c>
      <c r="M49" s="119">
        <f t="shared" si="2"/>
        <v>0</v>
      </c>
      <c r="N49" s="51"/>
      <c r="O49" s="51"/>
      <c r="P49" s="51"/>
      <c r="Q49" s="51">
        <v>1</v>
      </c>
      <c r="R49" s="91"/>
      <c r="S49" s="93"/>
    </row>
    <row r="50" spans="1:19" x14ac:dyDescent="0.25">
      <c r="A50" s="1">
        <v>44</v>
      </c>
      <c r="B50" s="1">
        <v>186</v>
      </c>
      <c r="C50" s="18" t="s">
        <v>50</v>
      </c>
      <c r="D50" s="12" t="s">
        <v>107</v>
      </c>
      <c r="E50" s="10" t="s">
        <v>66</v>
      </c>
      <c r="F50" s="120"/>
      <c r="G50" s="120"/>
      <c r="H50" s="117">
        <f t="shared" si="0"/>
        <v>0</v>
      </c>
      <c r="I50" s="51"/>
      <c r="J50" s="118"/>
      <c r="K50" s="117">
        <v>3.472222222222222E-3</v>
      </c>
      <c r="L50" s="117">
        <f t="shared" si="1"/>
        <v>3.472222222222222E-3</v>
      </c>
      <c r="M50" s="119">
        <f t="shared" si="2"/>
        <v>0</v>
      </c>
      <c r="N50" s="51"/>
      <c r="O50" s="51"/>
      <c r="P50" s="51"/>
      <c r="Q50" s="51">
        <v>1</v>
      </c>
      <c r="R50" s="91"/>
      <c r="S50" s="93"/>
    </row>
    <row r="51" spans="1:19" x14ac:dyDescent="0.25">
      <c r="A51" s="1">
        <v>45</v>
      </c>
      <c r="B51" s="1">
        <v>85</v>
      </c>
      <c r="C51" s="15" t="s">
        <v>51</v>
      </c>
      <c r="D51" s="12" t="s">
        <v>107</v>
      </c>
      <c r="E51" s="10" t="s">
        <v>66</v>
      </c>
      <c r="F51" s="33">
        <v>1.0416666666666666E-2</v>
      </c>
      <c r="G51" s="33">
        <v>0.43333333333333335</v>
      </c>
      <c r="H51" s="3">
        <f t="shared" si="0"/>
        <v>0.42291666666666666</v>
      </c>
      <c r="I51" s="6"/>
      <c r="J51" s="39"/>
      <c r="K51" s="3">
        <v>3.472222222222222E-3</v>
      </c>
      <c r="L51" s="3">
        <f t="shared" si="1"/>
        <v>0.42638888888888887</v>
      </c>
      <c r="M51" s="4">
        <f t="shared" si="2"/>
        <v>0.41666666666666663</v>
      </c>
      <c r="N51" s="50"/>
      <c r="O51" s="36"/>
      <c r="P51" s="34"/>
      <c r="Q51" s="51"/>
      <c r="R51" s="91"/>
      <c r="S51" s="93"/>
    </row>
    <row r="52" spans="1:19" x14ac:dyDescent="0.25">
      <c r="A52" s="1">
        <v>46</v>
      </c>
      <c r="B52" s="1">
        <v>66</v>
      </c>
      <c r="C52" s="15" t="s">
        <v>52</v>
      </c>
      <c r="D52" s="12" t="s">
        <v>107</v>
      </c>
      <c r="E52" s="10" t="s">
        <v>66</v>
      </c>
      <c r="F52" s="33">
        <v>0.6645833333333333</v>
      </c>
      <c r="G52" s="33">
        <v>0.96388888888888891</v>
      </c>
      <c r="H52" s="3">
        <f t="shared" si="0"/>
        <v>0.2993055555555556</v>
      </c>
      <c r="I52" s="6"/>
      <c r="J52" s="39"/>
      <c r="K52" s="3">
        <v>3.472222222222222E-3</v>
      </c>
      <c r="L52" s="3">
        <f t="shared" si="1"/>
        <v>0.30277777777777781</v>
      </c>
      <c r="M52" s="4">
        <f t="shared" si="2"/>
        <v>0.29166666666666663</v>
      </c>
      <c r="N52" s="50"/>
      <c r="O52" s="36"/>
      <c r="P52" s="34"/>
      <c r="Q52" s="51"/>
      <c r="R52" s="91"/>
      <c r="S52" s="93"/>
    </row>
    <row r="53" spans="1:19" x14ac:dyDescent="0.25">
      <c r="A53" s="1">
        <v>47</v>
      </c>
      <c r="B53" s="1">
        <v>7</v>
      </c>
      <c r="C53" s="18" t="s">
        <v>53</v>
      </c>
      <c r="D53" s="12" t="s">
        <v>107</v>
      </c>
      <c r="E53" s="10" t="s">
        <v>66</v>
      </c>
      <c r="F53" s="33">
        <v>0.98611111111111116</v>
      </c>
      <c r="G53" s="33">
        <v>0.34583333333333338</v>
      </c>
      <c r="H53" s="3">
        <f t="shared" si="0"/>
        <v>0.35972222222222228</v>
      </c>
      <c r="I53" s="6"/>
      <c r="J53" s="39"/>
      <c r="K53" s="3">
        <v>3.472222222222222E-3</v>
      </c>
      <c r="L53" s="3">
        <f t="shared" si="1"/>
        <v>0.36319444444444449</v>
      </c>
      <c r="M53" s="4">
        <f t="shared" si="2"/>
        <v>0.375</v>
      </c>
      <c r="N53" s="50"/>
      <c r="O53" s="36"/>
      <c r="P53" s="34"/>
      <c r="Q53" s="51"/>
      <c r="R53" s="91"/>
      <c r="S53" s="93"/>
    </row>
    <row r="54" spans="1:19" x14ac:dyDescent="0.25">
      <c r="A54" s="1">
        <v>48</v>
      </c>
      <c r="B54" s="1">
        <v>110</v>
      </c>
      <c r="C54" s="14" t="s">
        <v>54</v>
      </c>
      <c r="D54" s="12" t="s">
        <v>107</v>
      </c>
      <c r="E54" s="10" t="s">
        <v>66</v>
      </c>
      <c r="F54" s="33">
        <v>0.62222222222222223</v>
      </c>
      <c r="G54" s="33">
        <v>0.96666666666666667</v>
      </c>
      <c r="H54" s="3">
        <f t="shared" si="0"/>
        <v>0.34444444444444444</v>
      </c>
      <c r="I54" s="6"/>
      <c r="J54" s="39"/>
      <c r="K54" s="3">
        <v>3.472222222222222E-3</v>
      </c>
      <c r="L54" s="3">
        <f t="shared" si="1"/>
        <v>0.34791666666666665</v>
      </c>
      <c r="M54" s="4">
        <f t="shared" si="2"/>
        <v>0.33333333333333331</v>
      </c>
      <c r="N54" s="50"/>
      <c r="O54" s="36"/>
      <c r="P54" s="34"/>
      <c r="Q54" s="51"/>
      <c r="R54" s="91"/>
      <c r="S54" s="93"/>
    </row>
    <row r="55" spans="1:19" x14ac:dyDescent="0.25">
      <c r="A55" s="1">
        <v>49</v>
      </c>
      <c r="B55" s="1">
        <v>179</v>
      </c>
      <c r="C55" s="18" t="s">
        <v>55</v>
      </c>
      <c r="D55" s="12" t="s">
        <v>107</v>
      </c>
      <c r="E55" s="10" t="s">
        <v>66</v>
      </c>
      <c r="F55" s="33">
        <v>0.64722222222222225</v>
      </c>
      <c r="G55" s="33">
        <v>0.98402777777777783</v>
      </c>
      <c r="H55" s="3">
        <f t="shared" si="0"/>
        <v>0.33680555555555558</v>
      </c>
      <c r="I55" s="6"/>
      <c r="J55" s="39"/>
      <c r="K55" s="3">
        <v>3.472222222222222E-3</v>
      </c>
      <c r="L55" s="3">
        <f t="shared" si="1"/>
        <v>0.34027777777777779</v>
      </c>
      <c r="M55" s="4">
        <f t="shared" si="2"/>
        <v>0.33333333333333331</v>
      </c>
      <c r="N55" s="50"/>
      <c r="O55" s="36"/>
      <c r="P55" s="34"/>
      <c r="Q55" s="51"/>
      <c r="R55" s="91"/>
      <c r="S55" s="93"/>
    </row>
    <row r="56" spans="1:19" x14ac:dyDescent="0.25">
      <c r="A56" s="1">
        <v>50</v>
      </c>
      <c r="B56" s="1">
        <v>187</v>
      </c>
      <c r="C56" s="18" t="s">
        <v>56</v>
      </c>
      <c r="D56" s="12" t="s">
        <v>107</v>
      </c>
      <c r="E56" s="10" t="s">
        <v>66</v>
      </c>
      <c r="F56" s="120"/>
      <c r="G56" s="120"/>
      <c r="H56" s="117">
        <f t="shared" si="0"/>
        <v>0</v>
      </c>
      <c r="I56" s="51"/>
      <c r="J56" s="118"/>
      <c r="K56" s="117">
        <v>3.472222222222222E-3</v>
      </c>
      <c r="L56" s="117">
        <f t="shared" si="1"/>
        <v>3.472222222222222E-3</v>
      </c>
      <c r="M56" s="119">
        <f t="shared" si="2"/>
        <v>0</v>
      </c>
      <c r="N56" s="51"/>
      <c r="O56" s="51"/>
      <c r="P56" s="51"/>
      <c r="Q56" s="51">
        <v>1</v>
      </c>
      <c r="R56" s="91"/>
      <c r="S56" s="93"/>
    </row>
    <row r="57" spans="1:19" x14ac:dyDescent="0.25">
      <c r="A57" s="1">
        <v>51</v>
      </c>
      <c r="B57" s="1">
        <v>188</v>
      </c>
      <c r="C57" s="18" t="s">
        <v>57</v>
      </c>
      <c r="D57" s="12" t="s">
        <v>107</v>
      </c>
      <c r="E57" s="10" t="s">
        <v>66</v>
      </c>
      <c r="F57" s="36"/>
      <c r="G57" s="36"/>
      <c r="H57" s="3">
        <f t="shared" si="0"/>
        <v>0</v>
      </c>
      <c r="I57" s="36"/>
      <c r="J57" s="114"/>
      <c r="K57" s="113">
        <v>3.472222222222222E-3</v>
      </c>
      <c r="L57" s="113">
        <f t="shared" si="1"/>
        <v>3.472222222222222E-3</v>
      </c>
      <c r="M57" s="115">
        <f t="shared" si="2"/>
        <v>0</v>
      </c>
      <c r="N57" s="36"/>
      <c r="O57" s="36">
        <v>1</v>
      </c>
      <c r="P57" s="34"/>
      <c r="Q57" s="51"/>
      <c r="R57" s="91"/>
      <c r="S57" s="93"/>
    </row>
    <row r="58" spans="1:19" x14ac:dyDescent="0.25">
      <c r="A58" s="1">
        <v>52</v>
      </c>
      <c r="B58" s="1">
        <v>129</v>
      </c>
      <c r="C58" s="18" t="s">
        <v>143</v>
      </c>
      <c r="D58" s="12" t="s">
        <v>107</v>
      </c>
      <c r="E58" s="10" t="s">
        <v>66</v>
      </c>
      <c r="F58" s="33">
        <v>0.33055555555555555</v>
      </c>
      <c r="G58" s="33">
        <v>0.6743055555555556</v>
      </c>
      <c r="H58" s="3">
        <f t="shared" si="0"/>
        <v>0.34375000000000006</v>
      </c>
      <c r="I58" s="6"/>
      <c r="J58" s="39"/>
      <c r="K58" s="3">
        <v>3.472222222222222E-3</v>
      </c>
      <c r="L58" s="3">
        <f t="shared" si="1"/>
        <v>0.34722222222222227</v>
      </c>
      <c r="M58" s="4">
        <f t="shared" si="2"/>
        <v>0.33333333333333331</v>
      </c>
      <c r="N58" s="50"/>
      <c r="O58" s="36"/>
      <c r="P58" s="34"/>
      <c r="Q58" s="51"/>
      <c r="R58" s="91"/>
      <c r="S58" s="93"/>
    </row>
    <row r="59" spans="1:19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33">
        <v>0.8618055555555556</v>
      </c>
      <c r="G59" s="6">
        <v>0</v>
      </c>
      <c r="H59" s="3">
        <f t="shared" si="0"/>
        <v>0.1381944444444444</v>
      </c>
      <c r="I59" s="6" t="s">
        <v>151</v>
      </c>
      <c r="J59" s="39"/>
      <c r="K59" s="3">
        <v>3.472222222222222E-3</v>
      </c>
      <c r="L59" s="3">
        <f t="shared" si="1"/>
        <v>0.14166666666666661</v>
      </c>
      <c r="M59" s="4">
        <f t="shared" si="2"/>
        <v>0.125</v>
      </c>
      <c r="N59" s="50"/>
      <c r="O59" s="36"/>
      <c r="P59" s="34"/>
      <c r="Q59" s="51"/>
      <c r="R59" s="91"/>
      <c r="S59" s="93"/>
    </row>
    <row r="60" spans="1:19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33">
        <v>0.65902777777777777</v>
      </c>
      <c r="G60" s="33">
        <v>0.95972222222222225</v>
      </c>
      <c r="H60" s="3">
        <f t="shared" si="0"/>
        <v>0.30069444444444449</v>
      </c>
      <c r="I60" s="6"/>
      <c r="J60" s="39"/>
      <c r="K60" s="3">
        <v>3.472222222222222E-3</v>
      </c>
      <c r="L60" s="3">
        <f t="shared" si="1"/>
        <v>0.3041666666666667</v>
      </c>
      <c r="M60" s="4">
        <f t="shared" si="2"/>
        <v>0.29166666666666663</v>
      </c>
      <c r="N60" s="50"/>
      <c r="O60" s="36"/>
      <c r="P60" s="34"/>
      <c r="Q60" s="51"/>
      <c r="R60" s="91"/>
      <c r="S60" s="93"/>
    </row>
    <row r="61" spans="1:19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33">
        <v>0.67847222222222225</v>
      </c>
      <c r="G61" s="33">
        <v>0.98749999999999993</v>
      </c>
      <c r="H61" s="3">
        <f t="shared" si="0"/>
        <v>0.30902777777777768</v>
      </c>
      <c r="I61" s="6"/>
      <c r="J61" s="39"/>
      <c r="K61" s="3">
        <v>3.472222222222222E-3</v>
      </c>
      <c r="L61" s="3">
        <f t="shared" si="1"/>
        <v>0.31249999999999989</v>
      </c>
      <c r="M61" s="4">
        <f t="shared" si="2"/>
        <v>0.33333333333333331</v>
      </c>
      <c r="N61" s="50"/>
      <c r="O61" s="36"/>
      <c r="P61" s="34"/>
      <c r="Q61" s="51"/>
      <c r="R61" s="91"/>
      <c r="S61" s="93"/>
    </row>
    <row r="62" spans="1:19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33">
        <v>0.6958333333333333</v>
      </c>
      <c r="G62" s="33">
        <v>1.9444444444444445E-2</v>
      </c>
      <c r="H62" s="3">
        <f t="shared" si="0"/>
        <v>0.32361111111111118</v>
      </c>
      <c r="I62" s="6"/>
      <c r="J62" s="39"/>
      <c r="K62" s="3">
        <v>3.472222222222222E-3</v>
      </c>
      <c r="L62" s="3">
        <f t="shared" si="1"/>
        <v>0.32708333333333339</v>
      </c>
      <c r="M62" s="4">
        <f t="shared" si="2"/>
        <v>0.33333333333333331</v>
      </c>
      <c r="N62" s="50"/>
      <c r="O62" s="36"/>
      <c r="P62" s="34"/>
      <c r="Q62" s="51"/>
      <c r="R62" s="91"/>
      <c r="S62" s="93"/>
    </row>
    <row r="63" spans="1:19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33">
        <v>0.62013888888888891</v>
      </c>
      <c r="G63" s="33">
        <v>0.95833333333333337</v>
      </c>
      <c r="H63" s="3">
        <f t="shared" si="0"/>
        <v>0.33819444444444446</v>
      </c>
      <c r="I63" s="6"/>
      <c r="J63" s="39"/>
      <c r="K63" s="3">
        <v>3.472222222222222E-3</v>
      </c>
      <c r="L63" s="3">
        <f t="shared" si="1"/>
        <v>0.34166666666666667</v>
      </c>
      <c r="M63" s="4">
        <f t="shared" si="2"/>
        <v>0.33333333333333331</v>
      </c>
      <c r="N63" s="50"/>
      <c r="O63" s="36"/>
      <c r="P63" s="34"/>
      <c r="Q63" s="51"/>
      <c r="R63" s="91"/>
      <c r="S63" s="93"/>
    </row>
    <row r="64" spans="1:19" x14ac:dyDescent="0.25">
      <c r="A64" s="1">
        <v>58</v>
      </c>
      <c r="B64" s="7">
        <v>225</v>
      </c>
      <c r="C64" s="16" t="s">
        <v>64</v>
      </c>
      <c r="D64" s="12" t="s">
        <v>107</v>
      </c>
      <c r="E64" s="10" t="s">
        <v>133</v>
      </c>
      <c r="F64" s="33"/>
      <c r="G64" s="33"/>
      <c r="H64" s="3">
        <f t="shared" si="0"/>
        <v>0</v>
      </c>
      <c r="I64" s="6"/>
      <c r="J64" s="39"/>
      <c r="K64" s="3">
        <v>3.472222222222222E-3</v>
      </c>
      <c r="L64" s="3">
        <f t="shared" si="1"/>
        <v>3.472222222222222E-3</v>
      </c>
      <c r="M64" s="4">
        <f t="shared" si="2"/>
        <v>0</v>
      </c>
      <c r="N64" s="50"/>
      <c r="O64" s="36"/>
      <c r="P64" s="34"/>
      <c r="Q64" s="51"/>
      <c r="R64" s="91"/>
      <c r="S64" s="93"/>
    </row>
    <row r="65" spans="1:19" x14ac:dyDescent="0.25">
      <c r="A65" s="1">
        <v>59</v>
      </c>
      <c r="B65" s="7">
        <v>4</v>
      </c>
      <c r="C65" s="16" t="s">
        <v>150</v>
      </c>
      <c r="D65" s="11" t="s">
        <v>108</v>
      </c>
      <c r="E65" s="10" t="s">
        <v>149</v>
      </c>
      <c r="F65" s="33"/>
      <c r="G65" s="33"/>
      <c r="H65" s="3">
        <f t="shared" si="0"/>
        <v>0</v>
      </c>
      <c r="I65" s="6"/>
      <c r="J65" s="39"/>
      <c r="K65" s="3">
        <v>3.472222222222222E-3</v>
      </c>
      <c r="L65" s="3">
        <f t="shared" ref="L65" si="3">H65+K65</f>
        <v>3.472222222222222E-3</v>
      </c>
      <c r="M65" s="4">
        <f t="shared" ref="M65" si="4">MROUND(L65,"1:00")</f>
        <v>0</v>
      </c>
      <c r="N65" s="50"/>
      <c r="O65" s="36"/>
      <c r="P65" s="34"/>
      <c r="Q65" s="51"/>
      <c r="R65" s="91"/>
      <c r="S65" s="93"/>
    </row>
    <row r="66" spans="1:19" x14ac:dyDescent="0.25">
      <c r="A66" s="1">
        <v>60</v>
      </c>
      <c r="B66" s="7">
        <v>2</v>
      </c>
      <c r="C66" s="90" t="s">
        <v>146</v>
      </c>
      <c r="D66" s="11" t="s">
        <v>108</v>
      </c>
      <c r="E66" s="10" t="s">
        <v>147</v>
      </c>
      <c r="F66" s="33"/>
      <c r="G66" s="33"/>
      <c r="H66" s="3">
        <f t="shared" si="0"/>
        <v>0</v>
      </c>
      <c r="I66" s="6"/>
      <c r="J66" s="39"/>
      <c r="K66" s="3">
        <v>3.472222222222222E-3</v>
      </c>
      <c r="L66" s="3">
        <f t="shared" si="1"/>
        <v>3.472222222222222E-3</v>
      </c>
      <c r="M66" s="4">
        <f t="shared" si="2"/>
        <v>0</v>
      </c>
      <c r="N66" s="50"/>
      <c r="O66" s="36"/>
      <c r="P66" s="34"/>
      <c r="Q66" s="51"/>
      <c r="R66" s="91"/>
      <c r="S66" s="93"/>
    </row>
    <row r="67" spans="1:19" x14ac:dyDescent="0.25">
      <c r="A67" s="1">
        <v>61</v>
      </c>
      <c r="B67" s="1">
        <v>127</v>
      </c>
      <c r="C67" s="19" t="s">
        <v>70</v>
      </c>
      <c r="D67" s="11" t="s">
        <v>108</v>
      </c>
      <c r="E67" s="10" t="s">
        <v>69</v>
      </c>
      <c r="F67" s="33">
        <v>0.5444444444444444</v>
      </c>
      <c r="G67" s="33">
        <v>0.89930555555555547</v>
      </c>
      <c r="H67" s="3">
        <f t="shared" si="0"/>
        <v>0.35486111111111107</v>
      </c>
      <c r="I67" s="6"/>
      <c r="J67" s="39"/>
      <c r="K67" s="3">
        <v>3.472222222222222E-3</v>
      </c>
      <c r="L67" s="3">
        <f t="shared" si="1"/>
        <v>0.35833333333333328</v>
      </c>
      <c r="M67" s="4">
        <f t="shared" si="2"/>
        <v>0.375</v>
      </c>
      <c r="N67" s="50"/>
      <c r="O67" s="36"/>
      <c r="P67" s="34"/>
      <c r="Q67" s="51"/>
      <c r="R67" s="91"/>
      <c r="S67" s="93"/>
    </row>
    <row r="68" spans="1:19" x14ac:dyDescent="0.25">
      <c r="A68" s="1">
        <v>62</v>
      </c>
      <c r="B68" s="1">
        <v>198</v>
      </c>
      <c r="C68" s="19" t="s">
        <v>71</v>
      </c>
      <c r="D68" s="11" t="s">
        <v>108</v>
      </c>
      <c r="E68" s="10" t="s">
        <v>69</v>
      </c>
      <c r="F68" s="33">
        <v>0.61805555555555558</v>
      </c>
      <c r="G68" s="33">
        <v>0.96180555555555547</v>
      </c>
      <c r="H68" s="3">
        <f t="shared" si="0"/>
        <v>0.34374999999999989</v>
      </c>
      <c r="I68" s="6"/>
      <c r="J68" s="39"/>
      <c r="K68" s="3">
        <v>3.472222222222222E-3</v>
      </c>
      <c r="L68" s="3">
        <f t="shared" si="1"/>
        <v>0.3472222222222221</v>
      </c>
      <c r="M68" s="4">
        <f t="shared" si="2"/>
        <v>0.33333333333333331</v>
      </c>
      <c r="N68" s="50"/>
      <c r="O68" s="36"/>
      <c r="P68" s="34"/>
      <c r="Q68" s="51"/>
      <c r="R68" s="91"/>
      <c r="S68" s="93"/>
    </row>
    <row r="69" spans="1:19" x14ac:dyDescent="0.25">
      <c r="A69" s="1">
        <v>63</v>
      </c>
      <c r="B69" s="1">
        <v>136</v>
      </c>
      <c r="C69" s="19" t="s">
        <v>72</v>
      </c>
      <c r="D69" s="11" t="s">
        <v>108</v>
      </c>
      <c r="E69" s="10" t="s">
        <v>105</v>
      </c>
      <c r="F69" s="33">
        <v>0.62083333333333335</v>
      </c>
      <c r="G69" s="33">
        <v>0.96111111111111114</v>
      </c>
      <c r="H69" s="3">
        <f t="shared" si="0"/>
        <v>0.34027777777777779</v>
      </c>
      <c r="I69" s="6"/>
      <c r="J69" s="39"/>
      <c r="K69" s="3">
        <v>3.4722222222222199E-3</v>
      </c>
      <c r="L69" s="3">
        <f t="shared" si="1"/>
        <v>0.34375</v>
      </c>
      <c r="M69" s="4">
        <f t="shared" si="2"/>
        <v>0.33333333333333331</v>
      </c>
      <c r="N69" s="50"/>
      <c r="O69" s="36"/>
      <c r="P69" s="34"/>
      <c r="Q69" s="51"/>
      <c r="R69" s="91"/>
      <c r="S69" s="93"/>
    </row>
    <row r="70" spans="1:19" x14ac:dyDescent="0.25">
      <c r="A70" s="1">
        <v>64</v>
      </c>
      <c r="B70" s="1">
        <v>95</v>
      </c>
      <c r="C70" s="19" t="s">
        <v>73</v>
      </c>
      <c r="D70" s="11" t="s">
        <v>108</v>
      </c>
      <c r="E70" s="10" t="s">
        <v>117</v>
      </c>
      <c r="F70" s="33">
        <v>0.54236111111111118</v>
      </c>
      <c r="G70" s="33">
        <v>0.90902777777777777</v>
      </c>
      <c r="H70" s="3">
        <f t="shared" si="0"/>
        <v>0.36666666666666659</v>
      </c>
      <c r="I70" s="6"/>
      <c r="J70" s="39"/>
      <c r="K70" s="3">
        <v>3.4722222222222199E-3</v>
      </c>
      <c r="L70" s="3">
        <f t="shared" si="1"/>
        <v>0.3701388888888888</v>
      </c>
      <c r="M70" s="4">
        <f t="shared" si="2"/>
        <v>0.375</v>
      </c>
      <c r="N70" s="50"/>
      <c r="O70" s="36"/>
      <c r="P70" s="34"/>
      <c r="Q70" s="51"/>
      <c r="R70" s="91"/>
      <c r="S70" s="93"/>
    </row>
    <row r="71" spans="1:19" x14ac:dyDescent="0.25">
      <c r="A71" s="1">
        <v>65</v>
      </c>
      <c r="B71" s="1">
        <v>140</v>
      </c>
      <c r="C71" s="19" t="s">
        <v>154</v>
      </c>
      <c r="D71" s="11" t="s">
        <v>108</v>
      </c>
      <c r="E71" s="10" t="s">
        <v>117</v>
      </c>
      <c r="F71" s="129"/>
      <c r="G71" s="129"/>
      <c r="H71" s="130"/>
      <c r="I71" s="34"/>
      <c r="J71" s="131"/>
      <c r="K71" s="130"/>
      <c r="L71" s="130"/>
      <c r="M71" s="132"/>
      <c r="N71" s="34"/>
      <c r="O71" s="34"/>
      <c r="P71" s="34">
        <v>1</v>
      </c>
      <c r="Q71" s="51"/>
      <c r="R71" s="91"/>
      <c r="S71" s="93"/>
    </row>
    <row r="72" spans="1:19" x14ac:dyDescent="0.25">
      <c r="A72" s="1">
        <v>66</v>
      </c>
      <c r="B72" s="7">
        <v>10</v>
      </c>
      <c r="C72" s="16" t="s">
        <v>74</v>
      </c>
      <c r="D72" s="11" t="s">
        <v>108</v>
      </c>
      <c r="E72" s="10" t="s">
        <v>106</v>
      </c>
      <c r="F72" s="6"/>
      <c r="G72" s="6"/>
      <c r="H72" s="3">
        <f t="shared" si="0"/>
        <v>0</v>
      </c>
      <c r="I72" s="6"/>
      <c r="J72" s="39"/>
      <c r="K72" s="3">
        <v>3.472222222222222E-3</v>
      </c>
      <c r="L72" s="3">
        <f t="shared" si="1"/>
        <v>3.472222222222222E-3</v>
      </c>
      <c r="M72" s="4">
        <f t="shared" si="2"/>
        <v>0</v>
      </c>
      <c r="N72" s="50"/>
      <c r="O72" s="36"/>
      <c r="P72" s="34"/>
      <c r="Q72" s="51"/>
      <c r="R72" s="91"/>
      <c r="S72" s="93"/>
    </row>
    <row r="73" spans="1:19" x14ac:dyDescent="0.25">
      <c r="A73" s="1">
        <v>67</v>
      </c>
      <c r="B73" s="7">
        <v>34</v>
      </c>
      <c r="C73" s="16" t="s">
        <v>75</v>
      </c>
      <c r="D73" s="11" t="s">
        <v>108</v>
      </c>
      <c r="E73" s="10" t="s">
        <v>106</v>
      </c>
      <c r="F73" s="6"/>
      <c r="G73" s="6"/>
      <c r="H73" s="3">
        <f t="shared" si="0"/>
        <v>0</v>
      </c>
      <c r="I73" s="6"/>
      <c r="J73" s="39"/>
      <c r="K73" s="3">
        <v>3.472222222222222E-3</v>
      </c>
      <c r="L73" s="3">
        <f t="shared" si="1"/>
        <v>3.472222222222222E-3</v>
      </c>
      <c r="M73" s="4">
        <f t="shared" si="2"/>
        <v>0</v>
      </c>
      <c r="N73" s="50"/>
      <c r="O73" s="36"/>
      <c r="P73" s="34"/>
      <c r="Q73" s="51"/>
      <c r="R73" s="91"/>
      <c r="S73" s="93"/>
    </row>
    <row r="74" spans="1:19" x14ac:dyDescent="0.25">
      <c r="A74" s="1">
        <v>68</v>
      </c>
      <c r="B74" s="7">
        <v>32</v>
      </c>
      <c r="C74" s="16" t="s">
        <v>76</v>
      </c>
      <c r="D74" s="11" t="s">
        <v>108</v>
      </c>
      <c r="E74" s="10" t="s">
        <v>106</v>
      </c>
      <c r="F74" s="6"/>
      <c r="G74" s="6"/>
      <c r="H74" s="3">
        <f t="shared" si="0"/>
        <v>0</v>
      </c>
      <c r="I74" s="6"/>
      <c r="J74" s="39"/>
      <c r="K74" s="3">
        <v>3.472222222222222E-3</v>
      </c>
      <c r="L74" s="3">
        <f t="shared" si="1"/>
        <v>3.472222222222222E-3</v>
      </c>
      <c r="M74" s="4">
        <f t="shared" si="2"/>
        <v>0</v>
      </c>
      <c r="N74" s="50"/>
      <c r="O74" s="36"/>
      <c r="P74" s="34"/>
      <c r="Q74" s="51"/>
      <c r="R74" s="91"/>
      <c r="S74" s="93"/>
    </row>
    <row r="75" spans="1:19" x14ac:dyDescent="0.25">
      <c r="A75" s="1">
        <v>69</v>
      </c>
      <c r="B75" s="7">
        <v>12</v>
      </c>
      <c r="C75" s="16" t="s">
        <v>77</v>
      </c>
      <c r="D75" s="11" t="s">
        <v>108</v>
      </c>
      <c r="E75" s="10" t="s">
        <v>106</v>
      </c>
      <c r="F75" s="6"/>
      <c r="G75" s="6"/>
      <c r="H75" s="3">
        <f t="shared" ref="H75:H109" si="5">G75-F75+(G75&lt;F75)</f>
        <v>0</v>
      </c>
      <c r="I75" s="6"/>
      <c r="J75" s="39"/>
      <c r="K75" s="3">
        <v>3.472222222222222E-3</v>
      </c>
      <c r="L75" s="3">
        <f t="shared" ref="L75:L109" si="6">H75+K75</f>
        <v>3.472222222222222E-3</v>
      </c>
      <c r="M75" s="4">
        <f t="shared" si="2"/>
        <v>0</v>
      </c>
      <c r="N75" s="50"/>
      <c r="O75" s="36"/>
      <c r="P75" s="34"/>
      <c r="Q75" s="51"/>
      <c r="R75" s="91"/>
      <c r="S75" s="93"/>
    </row>
    <row r="76" spans="1:19" x14ac:dyDescent="0.25">
      <c r="A76" s="1">
        <v>70</v>
      </c>
      <c r="B76" s="7">
        <v>38</v>
      </c>
      <c r="C76" s="16" t="s">
        <v>78</v>
      </c>
      <c r="D76" s="11" t="s">
        <v>108</v>
      </c>
      <c r="E76" s="10" t="s">
        <v>106</v>
      </c>
      <c r="F76" s="6"/>
      <c r="G76" s="6"/>
      <c r="H76" s="3">
        <f t="shared" si="5"/>
        <v>0</v>
      </c>
      <c r="I76" s="6"/>
      <c r="J76" s="39"/>
      <c r="K76" s="3">
        <v>3.472222222222222E-3</v>
      </c>
      <c r="L76" s="3">
        <f t="shared" si="6"/>
        <v>3.472222222222222E-3</v>
      </c>
      <c r="M76" s="4">
        <f t="shared" ref="M76:M109" si="7">MROUND(L76,"1:00")</f>
        <v>0</v>
      </c>
      <c r="N76" s="50"/>
      <c r="O76" s="36"/>
      <c r="P76" s="34"/>
      <c r="Q76" s="51"/>
      <c r="R76" s="91"/>
      <c r="S76" s="93"/>
    </row>
    <row r="77" spans="1:19" x14ac:dyDescent="0.25">
      <c r="A77" s="1">
        <v>71</v>
      </c>
      <c r="B77" s="7">
        <v>43</v>
      </c>
      <c r="C77" s="16" t="s">
        <v>79</v>
      </c>
      <c r="D77" s="11" t="s">
        <v>108</v>
      </c>
      <c r="E77" s="10" t="s">
        <v>106</v>
      </c>
      <c r="F77" s="6"/>
      <c r="G77" s="6"/>
      <c r="H77" s="3">
        <f t="shared" si="5"/>
        <v>0</v>
      </c>
      <c r="I77" s="6"/>
      <c r="J77" s="39"/>
      <c r="K77" s="3">
        <v>3.472222222222222E-3</v>
      </c>
      <c r="L77" s="3">
        <f t="shared" si="6"/>
        <v>3.472222222222222E-3</v>
      </c>
      <c r="M77" s="4">
        <f t="shared" si="7"/>
        <v>0</v>
      </c>
      <c r="N77" s="50"/>
      <c r="O77" s="36"/>
      <c r="P77" s="34"/>
      <c r="Q77" s="51"/>
      <c r="R77" s="91"/>
      <c r="S77" s="93"/>
    </row>
    <row r="78" spans="1:19" x14ac:dyDescent="0.25">
      <c r="A78" s="1">
        <v>72</v>
      </c>
      <c r="B78" s="7">
        <v>40</v>
      </c>
      <c r="C78" s="16" t="s">
        <v>80</v>
      </c>
      <c r="D78" s="11" t="s">
        <v>108</v>
      </c>
      <c r="E78" s="10" t="s">
        <v>106</v>
      </c>
      <c r="F78" s="6"/>
      <c r="G78" s="6"/>
      <c r="H78" s="3">
        <f t="shared" si="5"/>
        <v>0</v>
      </c>
      <c r="I78" s="6"/>
      <c r="J78" s="39"/>
      <c r="K78" s="3">
        <v>3.472222222222222E-3</v>
      </c>
      <c r="L78" s="3">
        <f t="shared" si="6"/>
        <v>3.472222222222222E-3</v>
      </c>
      <c r="M78" s="4">
        <f t="shared" si="7"/>
        <v>0</v>
      </c>
      <c r="N78" s="50"/>
      <c r="O78" s="36"/>
      <c r="P78" s="34"/>
      <c r="Q78" s="51"/>
      <c r="R78" s="91"/>
      <c r="S78" s="93"/>
    </row>
    <row r="79" spans="1:19" x14ac:dyDescent="0.25">
      <c r="A79" s="1">
        <v>73</v>
      </c>
      <c r="B79" s="7">
        <v>104</v>
      </c>
      <c r="C79" s="16" t="s">
        <v>81</v>
      </c>
      <c r="D79" s="11" t="s">
        <v>108</v>
      </c>
      <c r="E79" s="10" t="s">
        <v>106</v>
      </c>
      <c r="F79" s="6"/>
      <c r="G79" s="6"/>
      <c r="H79" s="3">
        <f t="shared" si="5"/>
        <v>0</v>
      </c>
      <c r="I79" s="6"/>
      <c r="J79" s="39"/>
      <c r="K79" s="3">
        <v>3.472222222222222E-3</v>
      </c>
      <c r="L79" s="3">
        <f t="shared" si="6"/>
        <v>3.472222222222222E-3</v>
      </c>
      <c r="M79" s="4">
        <f t="shared" si="7"/>
        <v>0</v>
      </c>
      <c r="N79" s="50"/>
      <c r="O79" s="36"/>
      <c r="P79" s="34"/>
      <c r="Q79" s="51"/>
      <c r="R79" s="91"/>
      <c r="S79" s="93"/>
    </row>
    <row r="80" spans="1:19" x14ac:dyDescent="0.25">
      <c r="A80" s="1">
        <v>74</v>
      </c>
      <c r="B80" s="5">
        <v>165</v>
      </c>
      <c r="C80" s="20" t="s">
        <v>82</v>
      </c>
      <c r="D80" s="11" t="s">
        <v>108</v>
      </c>
      <c r="E80" s="10" t="s">
        <v>106</v>
      </c>
      <c r="F80" s="6"/>
      <c r="G80" s="6"/>
      <c r="H80" s="3">
        <f t="shared" si="5"/>
        <v>0</v>
      </c>
      <c r="I80" s="6"/>
      <c r="J80" s="39"/>
      <c r="K80" s="3">
        <v>3.472222222222222E-3</v>
      </c>
      <c r="L80" s="3">
        <f t="shared" si="6"/>
        <v>3.472222222222222E-3</v>
      </c>
      <c r="M80" s="4">
        <f t="shared" si="7"/>
        <v>0</v>
      </c>
      <c r="N80" s="50"/>
      <c r="O80" s="36"/>
      <c r="P80" s="34"/>
      <c r="Q80" s="51"/>
      <c r="R80" s="91"/>
      <c r="S80" s="93"/>
    </row>
    <row r="81" spans="1:19" x14ac:dyDescent="0.25">
      <c r="A81" s="1">
        <v>75</v>
      </c>
      <c r="B81" s="7">
        <v>116</v>
      </c>
      <c r="C81" s="16" t="s">
        <v>83</v>
      </c>
      <c r="D81" s="11" t="s">
        <v>108</v>
      </c>
      <c r="E81" s="10" t="s">
        <v>106</v>
      </c>
      <c r="F81" s="6"/>
      <c r="G81" s="6"/>
      <c r="H81" s="3">
        <f t="shared" si="5"/>
        <v>0</v>
      </c>
      <c r="I81" s="6"/>
      <c r="J81" s="39"/>
      <c r="K81" s="3">
        <v>3.472222222222222E-3</v>
      </c>
      <c r="L81" s="3">
        <f t="shared" si="6"/>
        <v>3.472222222222222E-3</v>
      </c>
      <c r="M81" s="4">
        <f t="shared" si="7"/>
        <v>0</v>
      </c>
      <c r="N81" s="50"/>
      <c r="O81" s="36"/>
      <c r="P81" s="34"/>
      <c r="Q81" s="51"/>
      <c r="R81" s="91"/>
      <c r="S81" s="93"/>
    </row>
    <row r="82" spans="1:19" x14ac:dyDescent="0.25">
      <c r="A82" s="1">
        <v>76</v>
      </c>
      <c r="B82" s="7">
        <v>3</v>
      </c>
      <c r="C82" s="16" t="s">
        <v>84</v>
      </c>
      <c r="D82" s="11" t="s">
        <v>108</v>
      </c>
      <c r="E82" s="10" t="s">
        <v>106</v>
      </c>
      <c r="F82" s="6"/>
      <c r="G82" s="6"/>
      <c r="H82" s="3">
        <f t="shared" si="5"/>
        <v>0</v>
      </c>
      <c r="I82" s="6"/>
      <c r="J82" s="39"/>
      <c r="K82" s="3">
        <v>3.472222222222222E-3</v>
      </c>
      <c r="L82" s="3">
        <f t="shared" si="6"/>
        <v>3.472222222222222E-3</v>
      </c>
      <c r="M82" s="4">
        <f t="shared" si="7"/>
        <v>0</v>
      </c>
      <c r="N82" s="50"/>
      <c r="O82" s="36"/>
      <c r="P82" s="34"/>
      <c r="Q82" s="51"/>
      <c r="R82" s="91"/>
      <c r="S82" s="93"/>
    </row>
    <row r="83" spans="1:19" x14ac:dyDescent="0.25">
      <c r="A83" s="1">
        <v>77</v>
      </c>
      <c r="B83" s="7">
        <v>39</v>
      </c>
      <c r="C83" s="16" t="s">
        <v>85</v>
      </c>
      <c r="D83" s="11" t="s">
        <v>108</v>
      </c>
      <c r="E83" s="10" t="s">
        <v>106</v>
      </c>
      <c r="F83" s="6"/>
      <c r="G83" s="6"/>
      <c r="H83" s="3">
        <f t="shared" si="5"/>
        <v>0</v>
      </c>
      <c r="I83" s="6"/>
      <c r="J83" s="39"/>
      <c r="K83" s="3">
        <v>3.472222222222222E-3</v>
      </c>
      <c r="L83" s="3">
        <f t="shared" si="6"/>
        <v>3.472222222222222E-3</v>
      </c>
      <c r="M83" s="4">
        <f t="shared" si="7"/>
        <v>0</v>
      </c>
      <c r="N83" s="50"/>
      <c r="O83" s="36"/>
      <c r="P83" s="34"/>
      <c r="Q83" s="51"/>
      <c r="R83" s="91"/>
      <c r="S83" s="93"/>
    </row>
    <row r="84" spans="1:19" x14ac:dyDescent="0.25">
      <c r="A84" s="1">
        <v>78</v>
      </c>
      <c r="B84" s="7">
        <v>300</v>
      </c>
      <c r="C84" s="16" t="s">
        <v>86</v>
      </c>
      <c r="D84" s="11" t="s">
        <v>108</v>
      </c>
      <c r="E84" s="10" t="s">
        <v>106</v>
      </c>
      <c r="F84" s="6"/>
      <c r="G84" s="6"/>
      <c r="H84" s="3">
        <f t="shared" si="5"/>
        <v>0</v>
      </c>
      <c r="I84" s="6"/>
      <c r="J84" s="39"/>
      <c r="K84" s="3">
        <v>3.472222222222222E-3</v>
      </c>
      <c r="L84" s="3">
        <f t="shared" si="6"/>
        <v>3.472222222222222E-3</v>
      </c>
      <c r="M84" s="4">
        <f t="shared" si="7"/>
        <v>0</v>
      </c>
      <c r="N84" s="50"/>
      <c r="O84" s="36"/>
      <c r="P84" s="34"/>
      <c r="Q84" s="51"/>
      <c r="R84" s="91"/>
      <c r="S84" s="93"/>
    </row>
    <row r="85" spans="1:19" x14ac:dyDescent="0.25">
      <c r="A85" s="1">
        <v>79</v>
      </c>
      <c r="B85" s="7">
        <v>147</v>
      </c>
      <c r="C85" s="16" t="s">
        <v>87</v>
      </c>
      <c r="D85" s="11" t="s">
        <v>108</v>
      </c>
      <c r="E85" s="10" t="s">
        <v>106</v>
      </c>
      <c r="F85" s="6"/>
      <c r="G85" s="6"/>
      <c r="H85" s="3">
        <f t="shared" si="5"/>
        <v>0</v>
      </c>
      <c r="I85" s="6"/>
      <c r="J85" s="39"/>
      <c r="K85" s="3">
        <v>3.472222222222222E-3</v>
      </c>
      <c r="L85" s="3">
        <f t="shared" si="6"/>
        <v>3.472222222222222E-3</v>
      </c>
      <c r="M85" s="4">
        <f t="shared" si="7"/>
        <v>0</v>
      </c>
      <c r="N85" s="50"/>
      <c r="O85" s="36"/>
      <c r="P85" s="34"/>
      <c r="Q85" s="51"/>
      <c r="R85" s="91"/>
      <c r="S85" s="93"/>
    </row>
    <row r="86" spans="1:19" x14ac:dyDescent="0.25">
      <c r="A86" s="1">
        <v>80</v>
      </c>
      <c r="B86" s="7">
        <v>134</v>
      </c>
      <c r="C86" s="16" t="s">
        <v>88</v>
      </c>
      <c r="D86" s="11" t="s">
        <v>108</v>
      </c>
      <c r="E86" s="10" t="s">
        <v>106</v>
      </c>
      <c r="F86" s="6"/>
      <c r="G86" s="6"/>
      <c r="H86" s="3">
        <f t="shared" si="5"/>
        <v>0</v>
      </c>
      <c r="I86" s="6"/>
      <c r="J86" s="39"/>
      <c r="K86" s="3">
        <v>3.472222222222222E-3</v>
      </c>
      <c r="L86" s="3">
        <f t="shared" si="6"/>
        <v>3.472222222222222E-3</v>
      </c>
      <c r="M86" s="4">
        <f t="shared" si="7"/>
        <v>0</v>
      </c>
      <c r="N86" s="50"/>
      <c r="O86" s="36"/>
      <c r="P86" s="34"/>
      <c r="Q86" s="51"/>
      <c r="R86" s="91"/>
      <c r="S86" s="93"/>
    </row>
    <row r="87" spans="1:19" x14ac:dyDescent="0.25">
      <c r="A87" s="1">
        <v>81</v>
      </c>
      <c r="B87" s="7">
        <v>141</v>
      </c>
      <c r="C87" s="16" t="s">
        <v>89</v>
      </c>
      <c r="D87" s="11" t="s">
        <v>108</v>
      </c>
      <c r="E87" s="10" t="s">
        <v>106</v>
      </c>
      <c r="F87" s="6"/>
      <c r="G87" s="6"/>
      <c r="H87" s="3">
        <f t="shared" si="5"/>
        <v>0</v>
      </c>
      <c r="I87" s="6"/>
      <c r="J87" s="39"/>
      <c r="K87" s="3">
        <v>3.472222222222222E-3</v>
      </c>
      <c r="L87" s="3">
        <f t="shared" si="6"/>
        <v>3.472222222222222E-3</v>
      </c>
      <c r="M87" s="4">
        <f t="shared" si="7"/>
        <v>0</v>
      </c>
      <c r="N87" s="50"/>
      <c r="O87" s="36"/>
      <c r="P87" s="34"/>
      <c r="Q87" s="51"/>
      <c r="R87" s="91"/>
      <c r="S87" s="93"/>
    </row>
    <row r="88" spans="1:19" x14ac:dyDescent="0.25">
      <c r="A88" s="1">
        <v>82</v>
      </c>
      <c r="B88" s="7">
        <v>133</v>
      </c>
      <c r="C88" s="16" t="s">
        <v>90</v>
      </c>
      <c r="D88" s="11" t="s">
        <v>108</v>
      </c>
      <c r="E88" s="10" t="s">
        <v>106</v>
      </c>
      <c r="F88" s="6"/>
      <c r="G88" s="6"/>
      <c r="H88" s="3">
        <f t="shared" si="5"/>
        <v>0</v>
      </c>
      <c r="I88" s="6"/>
      <c r="J88" s="39"/>
      <c r="K88" s="3">
        <v>3.472222222222222E-3</v>
      </c>
      <c r="L88" s="3">
        <f t="shared" si="6"/>
        <v>3.472222222222222E-3</v>
      </c>
      <c r="M88" s="4">
        <f t="shared" si="7"/>
        <v>0</v>
      </c>
      <c r="N88" s="50"/>
      <c r="O88" s="36"/>
      <c r="P88" s="34"/>
      <c r="Q88" s="51"/>
      <c r="R88" s="91"/>
      <c r="S88" s="93"/>
    </row>
    <row r="89" spans="1:19" x14ac:dyDescent="0.25">
      <c r="A89" s="1">
        <v>83</v>
      </c>
      <c r="B89" s="7">
        <v>132</v>
      </c>
      <c r="C89" s="16" t="s">
        <v>91</v>
      </c>
      <c r="D89" s="11" t="s">
        <v>108</v>
      </c>
      <c r="E89" s="10" t="s">
        <v>106</v>
      </c>
      <c r="F89" s="6"/>
      <c r="G89" s="6"/>
      <c r="H89" s="3">
        <f t="shared" si="5"/>
        <v>0</v>
      </c>
      <c r="I89" s="6"/>
      <c r="J89" s="39"/>
      <c r="K89" s="3">
        <v>3.472222222222222E-3</v>
      </c>
      <c r="L89" s="3">
        <f t="shared" si="6"/>
        <v>3.472222222222222E-3</v>
      </c>
      <c r="M89" s="4">
        <f t="shared" si="7"/>
        <v>0</v>
      </c>
      <c r="N89" s="50"/>
      <c r="O89" s="36"/>
      <c r="P89" s="34"/>
      <c r="Q89" s="51"/>
      <c r="R89" s="91"/>
      <c r="S89" s="93"/>
    </row>
    <row r="90" spans="1:19" x14ac:dyDescent="0.25">
      <c r="A90" s="1">
        <v>84</v>
      </c>
      <c r="B90" s="7">
        <v>144</v>
      </c>
      <c r="C90" s="16" t="s">
        <v>92</v>
      </c>
      <c r="D90" s="11" t="s">
        <v>108</v>
      </c>
      <c r="E90" s="10" t="s">
        <v>106</v>
      </c>
      <c r="F90" s="6"/>
      <c r="G90" s="6"/>
      <c r="H90" s="3">
        <f t="shared" si="5"/>
        <v>0</v>
      </c>
      <c r="I90" s="6"/>
      <c r="J90" s="39"/>
      <c r="K90" s="3">
        <v>3.472222222222222E-3</v>
      </c>
      <c r="L90" s="3">
        <f t="shared" si="6"/>
        <v>3.472222222222222E-3</v>
      </c>
      <c r="M90" s="4">
        <f t="shared" si="7"/>
        <v>0</v>
      </c>
      <c r="N90" s="50"/>
      <c r="O90" s="36"/>
      <c r="P90" s="34"/>
      <c r="Q90" s="51"/>
      <c r="R90" s="91"/>
      <c r="S90" s="93"/>
    </row>
    <row r="91" spans="1:19" x14ac:dyDescent="0.25">
      <c r="A91" s="1">
        <v>85</v>
      </c>
      <c r="B91" s="7">
        <v>148</v>
      </c>
      <c r="C91" s="16" t="s">
        <v>93</v>
      </c>
      <c r="D91" s="11" t="s">
        <v>108</v>
      </c>
      <c r="E91" s="10" t="s">
        <v>106</v>
      </c>
      <c r="F91" s="6"/>
      <c r="G91" s="6"/>
      <c r="H91" s="3">
        <f t="shared" ref="H91:H96" si="8">G91-F91+(G91&lt;F91)</f>
        <v>0</v>
      </c>
      <c r="I91" s="6"/>
      <c r="J91" s="39"/>
      <c r="K91" s="3">
        <v>3.472222222222222E-3</v>
      </c>
      <c r="L91" s="3">
        <f t="shared" ref="L91:L96" si="9">H91+K91</f>
        <v>3.472222222222222E-3</v>
      </c>
      <c r="M91" s="4">
        <f t="shared" ref="M91:M96" si="10">MROUND(L91,"1:00")</f>
        <v>0</v>
      </c>
      <c r="N91" s="50"/>
      <c r="O91" s="36"/>
      <c r="P91" s="34"/>
      <c r="Q91" s="51"/>
      <c r="R91" s="91"/>
      <c r="S91" s="93"/>
    </row>
    <row r="92" spans="1:19" x14ac:dyDescent="0.25">
      <c r="A92" s="1">
        <v>86</v>
      </c>
      <c r="B92" s="7">
        <v>145</v>
      </c>
      <c r="C92" s="16" t="s">
        <v>94</v>
      </c>
      <c r="D92" s="11" t="s">
        <v>108</v>
      </c>
      <c r="E92" s="10" t="s">
        <v>106</v>
      </c>
      <c r="F92" s="6"/>
      <c r="G92" s="6"/>
      <c r="H92" s="3">
        <f t="shared" si="8"/>
        <v>0</v>
      </c>
      <c r="I92" s="6"/>
      <c r="J92" s="39"/>
      <c r="K92" s="3">
        <v>3.472222222222222E-3</v>
      </c>
      <c r="L92" s="3">
        <f t="shared" si="9"/>
        <v>3.472222222222222E-3</v>
      </c>
      <c r="M92" s="4">
        <f t="shared" si="10"/>
        <v>0</v>
      </c>
      <c r="N92" s="50"/>
      <c r="O92" s="36"/>
      <c r="P92" s="34"/>
      <c r="Q92" s="51"/>
      <c r="R92" s="91"/>
      <c r="S92" s="93"/>
    </row>
    <row r="93" spans="1:19" x14ac:dyDescent="0.25">
      <c r="A93" s="1">
        <v>87</v>
      </c>
      <c r="B93" s="7"/>
      <c r="C93" s="16"/>
      <c r="D93" s="11" t="s">
        <v>108</v>
      </c>
      <c r="E93" s="10" t="s">
        <v>106</v>
      </c>
      <c r="F93" s="6"/>
      <c r="G93" s="6"/>
      <c r="H93" s="3">
        <f t="shared" si="8"/>
        <v>0</v>
      </c>
      <c r="I93" s="6"/>
      <c r="J93" s="39"/>
      <c r="K93" s="3">
        <v>3.472222222222222E-3</v>
      </c>
      <c r="L93" s="3">
        <f t="shared" si="9"/>
        <v>3.472222222222222E-3</v>
      </c>
      <c r="M93" s="4">
        <f t="shared" si="10"/>
        <v>0</v>
      </c>
      <c r="N93" s="50"/>
      <c r="O93" s="36"/>
      <c r="P93" s="34"/>
      <c r="Q93" s="51"/>
      <c r="R93" s="91"/>
      <c r="S93" s="93"/>
    </row>
    <row r="94" spans="1:19" x14ac:dyDescent="0.25">
      <c r="A94" s="1">
        <v>88</v>
      </c>
      <c r="B94" s="7"/>
      <c r="C94" s="16"/>
      <c r="D94" s="11" t="s">
        <v>108</v>
      </c>
      <c r="E94" s="10" t="s">
        <v>106</v>
      </c>
      <c r="F94" s="6"/>
      <c r="G94" s="6"/>
      <c r="H94" s="3">
        <f t="shared" si="8"/>
        <v>0</v>
      </c>
      <c r="I94" s="6"/>
      <c r="J94" s="39"/>
      <c r="K94" s="3">
        <v>3.472222222222222E-3</v>
      </c>
      <c r="L94" s="3">
        <f t="shared" si="9"/>
        <v>3.472222222222222E-3</v>
      </c>
      <c r="M94" s="4">
        <f t="shared" si="10"/>
        <v>0</v>
      </c>
      <c r="N94" s="50"/>
      <c r="O94" s="36"/>
      <c r="P94" s="34"/>
      <c r="Q94" s="51"/>
      <c r="R94" s="91"/>
      <c r="S94" s="93"/>
    </row>
    <row r="95" spans="1:19" x14ac:dyDescent="0.25">
      <c r="A95" s="1">
        <v>89</v>
      </c>
      <c r="B95" s="7"/>
      <c r="C95" s="16"/>
      <c r="D95" s="11" t="s">
        <v>108</v>
      </c>
      <c r="E95" s="10" t="s">
        <v>106</v>
      </c>
      <c r="F95" s="6"/>
      <c r="G95" s="6"/>
      <c r="H95" s="3">
        <f t="shared" si="8"/>
        <v>0</v>
      </c>
      <c r="I95" s="6"/>
      <c r="J95" s="39"/>
      <c r="K95" s="3">
        <v>3.472222222222222E-3</v>
      </c>
      <c r="L95" s="3">
        <f t="shared" si="9"/>
        <v>3.472222222222222E-3</v>
      </c>
      <c r="M95" s="4">
        <f t="shared" si="10"/>
        <v>0</v>
      </c>
      <c r="N95" s="50"/>
      <c r="O95" s="36"/>
      <c r="P95" s="34"/>
      <c r="Q95" s="51"/>
      <c r="R95" s="91"/>
      <c r="S95" s="93"/>
    </row>
    <row r="96" spans="1:19" x14ac:dyDescent="0.25">
      <c r="A96" s="1">
        <v>90</v>
      </c>
      <c r="B96" s="7"/>
      <c r="C96" s="16"/>
      <c r="D96" s="11" t="s">
        <v>108</v>
      </c>
      <c r="E96" s="10" t="s">
        <v>106</v>
      </c>
      <c r="F96" s="6"/>
      <c r="G96" s="6"/>
      <c r="H96" s="3">
        <f t="shared" si="8"/>
        <v>0</v>
      </c>
      <c r="I96" s="6"/>
      <c r="J96" s="39"/>
      <c r="K96" s="3">
        <v>3.472222222222222E-3</v>
      </c>
      <c r="L96" s="3">
        <f t="shared" si="9"/>
        <v>3.472222222222222E-3</v>
      </c>
      <c r="M96" s="4">
        <f t="shared" si="10"/>
        <v>0</v>
      </c>
      <c r="N96" s="50"/>
      <c r="O96" s="36"/>
      <c r="P96" s="34"/>
      <c r="Q96" s="51"/>
      <c r="R96" s="91"/>
      <c r="S96" s="93"/>
    </row>
    <row r="97" spans="1:19" x14ac:dyDescent="0.25">
      <c r="A97" s="1">
        <v>91</v>
      </c>
      <c r="B97" s="7">
        <v>14</v>
      </c>
      <c r="C97" s="16" t="s">
        <v>95</v>
      </c>
      <c r="D97" s="11" t="s">
        <v>108</v>
      </c>
      <c r="E97" s="10" t="s">
        <v>118</v>
      </c>
      <c r="F97" s="33">
        <v>0.62291666666666667</v>
      </c>
      <c r="G97" s="33">
        <v>4.8611111111111112E-3</v>
      </c>
      <c r="H97" s="3">
        <f t="shared" si="5"/>
        <v>0.38194444444444442</v>
      </c>
      <c r="I97" s="6"/>
      <c r="J97" s="39"/>
      <c r="K97" s="3">
        <v>3.472222222222222E-3</v>
      </c>
      <c r="L97" s="3">
        <f t="shared" si="6"/>
        <v>0.38541666666666663</v>
      </c>
      <c r="M97" s="4">
        <f t="shared" si="7"/>
        <v>0.375</v>
      </c>
      <c r="N97" s="50"/>
      <c r="O97" s="36"/>
      <c r="P97" s="34"/>
      <c r="Q97" s="51"/>
      <c r="R97" s="91"/>
      <c r="S97" s="93"/>
    </row>
    <row r="98" spans="1:19" x14ac:dyDescent="0.25">
      <c r="A98" s="1">
        <v>92</v>
      </c>
      <c r="B98" s="5">
        <v>19</v>
      </c>
      <c r="C98" s="20" t="s">
        <v>96</v>
      </c>
      <c r="D98" s="11" t="s">
        <v>108</v>
      </c>
      <c r="E98" s="10" t="s">
        <v>118</v>
      </c>
      <c r="F98" s="33">
        <v>0.62291666666666667</v>
      </c>
      <c r="G98" s="33">
        <v>0.96458333333333324</v>
      </c>
      <c r="H98" s="3">
        <f t="shared" si="5"/>
        <v>0.34166666666666656</v>
      </c>
      <c r="I98" s="6"/>
      <c r="J98" s="39"/>
      <c r="K98" s="3">
        <v>3.472222222222222E-3</v>
      </c>
      <c r="L98" s="3">
        <f t="shared" si="6"/>
        <v>0.34513888888888877</v>
      </c>
      <c r="M98" s="4">
        <f t="shared" si="7"/>
        <v>0.33333333333333331</v>
      </c>
      <c r="N98" s="50"/>
      <c r="O98" s="36"/>
      <c r="P98" s="34"/>
      <c r="Q98" s="51"/>
      <c r="R98" s="91"/>
      <c r="S98" s="93"/>
    </row>
    <row r="99" spans="1:19" x14ac:dyDescent="0.25">
      <c r="A99" s="1">
        <v>93</v>
      </c>
      <c r="B99" s="5">
        <v>21</v>
      </c>
      <c r="C99" s="20" t="s">
        <v>97</v>
      </c>
      <c r="D99" s="11" t="s">
        <v>108</v>
      </c>
      <c r="E99" s="10" t="s">
        <v>118</v>
      </c>
      <c r="F99" s="6"/>
      <c r="G99" s="6"/>
      <c r="H99" s="3">
        <f t="shared" si="5"/>
        <v>0</v>
      </c>
      <c r="I99" s="6"/>
      <c r="J99" s="39"/>
      <c r="K99" s="3">
        <v>3.472222222222222E-3</v>
      </c>
      <c r="L99" s="3">
        <f t="shared" si="6"/>
        <v>3.472222222222222E-3</v>
      </c>
      <c r="M99" s="4">
        <f t="shared" si="7"/>
        <v>0</v>
      </c>
      <c r="N99" s="50"/>
      <c r="O99" s="36"/>
      <c r="P99" s="34"/>
      <c r="Q99" s="51"/>
      <c r="R99" s="91"/>
      <c r="S99" s="93"/>
    </row>
    <row r="100" spans="1:19" x14ac:dyDescent="0.25">
      <c r="A100" s="1">
        <v>94</v>
      </c>
      <c r="B100" s="5">
        <v>30</v>
      </c>
      <c r="C100" s="20" t="s">
        <v>98</v>
      </c>
      <c r="D100" s="11" t="s">
        <v>108</v>
      </c>
      <c r="E100" s="10" t="s">
        <v>118</v>
      </c>
      <c r="F100" s="33"/>
      <c r="G100" s="33"/>
      <c r="H100" s="3">
        <f t="shared" si="5"/>
        <v>0</v>
      </c>
      <c r="I100" s="6"/>
      <c r="J100" s="39"/>
      <c r="K100" s="3">
        <v>3.472222222222222E-3</v>
      </c>
      <c r="L100" s="3">
        <f t="shared" si="6"/>
        <v>3.472222222222222E-3</v>
      </c>
      <c r="M100" s="4">
        <f t="shared" si="7"/>
        <v>0</v>
      </c>
      <c r="N100" s="50"/>
      <c r="O100" s="36"/>
      <c r="P100" s="34"/>
      <c r="Q100" s="51"/>
      <c r="R100" s="91"/>
      <c r="S100" s="93"/>
    </row>
    <row r="101" spans="1:19" x14ac:dyDescent="0.25">
      <c r="A101" s="1">
        <v>95</v>
      </c>
      <c r="B101" s="5">
        <v>197</v>
      </c>
      <c r="C101" s="20" t="s">
        <v>99</v>
      </c>
      <c r="D101" s="11" t="s">
        <v>108</v>
      </c>
      <c r="E101" s="10" t="s">
        <v>118</v>
      </c>
      <c r="F101" s="33">
        <v>0.97361111111111109</v>
      </c>
      <c r="G101" s="33">
        <v>0.30902777777777779</v>
      </c>
      <c r="H101" s="3">
        <f t="shared" ref="H101:H107" si="11">G101-F101+(G101&lt;F101)</f>
        <v>0.3354166666666667</v>
      </c>
      <c r="I101" s="6"/>
      <c r="J101" s="39"/>
      <c r="K101" s="3">
        <v>3.472222222222222E-3</v>
      </c>
      <c r="L101" s="3">
        <f t="shared" ref="L101:L107" si="12">H101+K101</f>
        <v>0.33888888888888891</v>
      </c>
      <c r="M101" s="4">
        <f t="shared" ref="M101:M107" si="13">MROUND(L101,"1:00")</f>
        <v>0.33333333333333331</v>
      </c>
      <c r="N101" s="50"/>
      <c r="O101" s="36"/>
      <c r="P101" s="34"/>
      <c r="Q101" s="51"/>
      <c r="R101" s="91"/>
      <c r="S101" s="93"/>
    </row>
    <row r="102" spans="1:19" x14ac:dyDescent="0.25">
      <c r="A102" s="1">
        <v>96</v>
      </c>
      <c r="B102" s="5">
        <v>17</v>
      </c>
      <c r="C102" s="20" t="s">
        <v>100</v>
      </c>
      <c r="D102" s="11" t="s">
        <v>108</v>
      </c>
      <c r="E102" s="10" t="s">
        <v>118</v>
      </c>
      <c r="F102" s="33">
        <v>0.30833333333333335</v>
      </c>
      <c r="G102" s="33">
        <v>0.62638888888888888</v>
      </c>
      <c r="H102" s="3">
        <f t="shared" si="11"/>
        <v>0.31805555555555554</v>
      </c>
      <c r="I102" s="6"/>
      <c r="J102" s="39"/>
      <c r="K102" s="3">
        <v>3.472222222222222E-3</v>
      </c>
      <c r="L102" s="3">
        <f t="shared" si="12"/>
        <v>0.32152777777777775</v>
      </c>
      <c r="M102" s="4">
        <f t="shared" si="13"/>
        <v>0.33333333333333331</v>
      </c>
      <c r="N102" s="50"/>
      <c r="O102" s="36"/>
      <c r="P102" s="34"/>
      <c r="Q102" s="51"/>
      <c r="R102" s="91"/>
      <c r="S102" s="93"/>
    </row>
    <row r="103" spans="1:19" x14ac:dyDescent="0.25">
      <c r="A103" s="1">
        <v>97</v>
      </c>
      <c r="B103" s="5">
        <v>23</v>
      </c>
      <c r="C103" s="20" t="s">
        <v>101</v>
      </c>
      <c r="D103" s="11" t="s">
        <v>108</v>
      </c>
      <c r="E103" s="10" t="s">
        <v>118</v>
      </c>
      <c r="F103" s="33">
        <v>0.99930555555555556</v>
      </c>
      <c r="G103" s="33">
        <v>0.3125</v>
      </c>
      <c r="H103" s="3">
        <f t="shared" si="11"/>
        <v>0.31319444444444444</v>
      </c>
      <c r="I103" s="6"/>
      <c r="J103" s="39"/>
      <c r="K103" s="3">
        <v>3.472222222222222E-3</v>
      </c>
      <c r="L103" s="3">
        <f t="shared" si="12"/>
        <v>0.31666666666666665</v>
      </c>
      <c r="M103" s="4">
        <f t="shared" si="13"/>
        <v>0.33333333333333331</v>
      </c>
      <c r="N103" s="50"/>
      <c r="O103" s="36"/>
      <c r="P103" s="34"/>
      <c r="Q103" s="51"/>
      <c r="R103" s="91"/>
      <c r="S103" s="93"/>
    </row>
    <row r="104" spans="1:19" x14ac:dyDescent="0.25">
      <c r="A104" s="1">
        <v>98</v>
      </c>
      <c r="B104" s="5"/>
      <c r="C104" s="20"/>
      <c r="D104" s="11" t="s">
        <v>108</v>
      </c>
      <c r="E104" s="10" t="s">
        <v>118</v>
      </c>
      <c r="F104" s="6"/>
      <c r="G104" s="6"/>
      <c r="H104" s="3">
        <f t="shared" si="11"/>
        <v>0</v>
      </c>
      <c r="I104" s="6"/>
      <c r="J104" s="39"/>
      <c r="K104" s="3">
        <v>3.472222222222222E-3</v>
      </c>
      <c r="L104" s="3">
        <f t="shared" si="12"/>
        <v>3.472222222222222E-3</v>
      </c>
      <c r="M104" s="4">
        <f t="shared" si="13"/>
        <v>0</v>
      </c>
      <c r="N104" s="50"/>
      <c r="O104" s="36"/>
      <c r="P104" s="34"/>
      <c r="Q104" s="51"/>
      <c r="R104" s="91"/>
      <c r="S104" s="93"/>
    </row>
    <row r="105" spans="1:19" x14ac:dyDescent="0.25">
      <c r="A105" s="1">
        <v>99</v>
      </c>
      <c r="B105" s="5"/>
      <c r="C105" s="20"/>
      <c r="D105" s="11" t="s">
        <v>108</v>
      </c>
      <c r="E105" s="10" t="s">
        <v>118</v>
      </c>
      <c r="F105" s="6"/>
      <c r="G105" s="6"/>
      <c r="H105" s="3">
        <f t="shared" si="11"/>
        <v>0</v>
      </c>
      <c r="I105" s="6"/>
      <c r="J105" s="39"/>
      <c r="K105" s="3">
        <v>3.472222222222222E-3</v>
      </c>
      <c r="L105" s="3">
        <f t="shared" si="12"/>
        <v>3.472222222222222E-3</v>
      </c>
      <c r="M105" s="4">
        <f t="shared" si="13"/>
        <v>0</v>
      </c>
      <c r="N105" s="50"/>
      <c r="O105" s="36"/>
      <c r="P105" s="34"/>
      <c r="Q105" s="51"/>
      <c r="R105" s="91"/>
      <c r="S105" s="93"/>
    </row>
    <row r="106" spans="1:19" x14ac:dyDescent="0.25">
      <c r="A106" s="1">
        <v>100</v>
      </c>
      <c r="B106" s="5"/>
      <c r="C106" s="20"/>
      <c r="D106" s="11" t="s">
        <v>108</v>
      </c>
      <c r="E106" s="10" t="s">
        <v>118</v>
      </c>
      <c r="F106" s="6"/>
      <c r="G106" s="6"/>
      <c r="H106" s="3">
        <f t="shared" si="11"/>
        <v>0</v>
      </c>
      <c r="I106" s="6"/>
      <c r="J106" s="39"/>
      <c r="K106" s="3">
        <v>3.472222222222222E-3</v>
      </c>
      <c r="L106" s="3">
        <f t="shared" si="12"/>
        <v>3.472222222222222E-3</v>
      </c>
      <c r="M106" s="4">
        <f t="shared" si="13"/>
        <v>0</v>
      </c>
      <c r="N106" s="50"/>
      <c r="O106" s="36"/>
      <c r="P106" s="34"/>
      <c r="Q106" s="51"/>
      <c r="R106" s="91"/>
      <c r="S106" s="93"/>
    </row>
    <row r="107" spans="1:19" x14ac:dyDescent="0.25">
      <c r="A107" s="1">
        <v>101</v>
      </c>
      <c r="B107" s="5"/>
      <c r="C107" s="20"/>
      <c r="D107" s="11" t="s">
        <v>108</v>
      </c>
      <c r="E107" s="10" t="s">
        <v>118</v>
      </c>
      <c r="F107" s="6"/>
      <c r="G107" s="6"/>
      <c r="H107" s="3">
        <f t="shared" si="11"/>
        <v>0</v>
      </c>
      <c r="I107" s="6"/>
      <c r="J107" s="39"/>
      <c r="K107" s="3">
        <v>3.472222222222222E-3</v>
      </c>
      <c r="L107" s="3">
        <f t="shared" si="12"/>
        <v>3.472222222222222E-3</v>
      </c>
      <c r="M107" s="4">
        <f t="shared" si="13"/>
        <v>0</v>
      </c>
      <c r="N107" s="50"/>
      <c r="O107" s="36"/>
      <c r="P107" s="34"/>
      <c r="Q107" s="51"/>
      <c r="R107" s="91"/>
      <c r="S107" s="93"/>
    </row>
    <row r="108" spans="1:19" x14ac:dyDescent="0.25">
      <c r="A108" s="1">
        <v>102</v>
      </c>
      <c r="B108" s="1">
        <v>52</v>
      </c>
      <c r="C108" s="19" t="s">
        <v>103</v>
      </c>
      <c r="D108" s="11" t="s">
        <v>108</v>
      </c>
      <c r="E108" s="10" t="s">
        <v>102</v>
      </c>
      <c r="F108" s="6"/>
      <c r="G108" s="6"/>
      <c r="H108" s="3">
        <f t="shared" si="5"/>
        <v>0</v>
      </c>
      <c r="I108" s="6"/>
      <c r="J108" s="39"/>
      <c r="K108" s="3">
        <v>3.472222222222222E-3</v>
      </c>
      <c r="L108" s="3">
        <f t="shared" si="6"/>
        <v>3.472222222222222E-3</v>
      </c>
      <c r="M108" s="4">
        <f t="shared" si="7"/>
        <v>0</v>
      </c>
      <c r="N108" s="50"/>
      <c r="O108" s="36"/>
      <c r="P108" s="34"/>
      <c r="Q108" s="51"/>
      <c r="R108" s="91"/>
      <c r="S108" s="93"/>
    </row>
    <row r="109" spans="1:19" x14ac:dyDescent="0.25">
      <c r="A109" s="1">
        <v>103</v>
      </c>
      <c r="B109" s="1">
        <v>213</v>
      </c>
      <c r="C109" s="19" t="s">
        <v>104</v>
      </c>
      <c r="D109" s="11" t="s">
        <v>108</v>
      </c>
      <c r="E109" s="10" t="s">
        <v>102</v>
      </c>
      <c r="F109" s="6"/>
      <c r="G109" s="6"/>
      <c r="H109" s="3">
        <f t="shared" si="5"/>
        <v>0</v>
      </c>
      <c r="I109" s="6"/>
      <c r="J109" s="39"/>
      <c r="K109" s="3">
        <v>3.472222222222222E-3</v>
      </c>
      <c r="L109" s="3">
        <f t="shared" si="6"/>
        <v>3.472222222222222E-3</v>
      </c>
      <c r="M109" s="4">
        <f t="shared" si="7"/>
        <v>0</v>
      </c>
      <c r="N109" s="50"/>
      <c r="O109" s="36"/>
      <c r="P109" s="34"/>
      <c r="Q109" s="51"/>
      <c r="R109" s="91"/>
      <c r="S109" s="93"/>
    </row>
    <row r="110" spans="1:19" x14ac:dyDescent="0.25">
      <c r="A110" s="1">
        <v>104</v>
      </c>
      <c r="B110" s="7">
        <v>33</v>
      </c>
      <c r="C110" s="16" t="s">
        <v>109</v>
      </c>
      <c r="D110" s="13" t="s">
        <v>113</v>
      </c>
      <c r="E110" s="10" t="s">
        <v>114</v>
      </c>
      <c r="F110" s="33">
        <v>0.5</v>
      </c>
      <c r="G110" s="33">
        <v>0.9604166666666667</v>
      </c>
      <c r="H110" s="3">
        <f t="shared" ref="H110:H118" si="14">G110-F110+(G110&lt;F110)</f>
        <v>0.4604166666666667</v>
      </c>
      <c r="I110" s="6"/>
      <c r="J110" s="39"/>
      <c r="K110" s="3">
        <v>3.472222222222222E-3</v>
      </c>
      <c r="L110" s="3">
        <f t="shared" ref="L110:L118" si="15">H110+K110</f>
        <v>0.46388888888888891</v>
      </c>
      <c r="M110" s="4">
        <f t="shared" ref="M110:M118" si="16">MROUND(L110,"1:00")</f>
        <v>0.45833333333333331</v>
      </c>
      <c r="N110" s="50"/>
      <c r="O110" s="36"/>
      <c r="P110" s="34"/>
      <c r="Q110" s="51"/>
      <c r="R110" s="91"/>
      <c r="S110" s="93"/>
    </row>
    <row r="111" spans="1:19" x14ac:dyDescent="0.25">
      <c r="A111" s="1">
        <v>105</v>
      </c>
      <c r="B111" s="1">
        <v>121</v>
      </c>
      <c r="C111" s="19" t="s">
        <v>110</v>
      </c>
      <c r="D111" s="13" t="s">
        <v>113</v>
      </c>
      <c r="E111" s="10" t="s">
        <v>114</v>
      </c>
      <c r="F111" s="33">
        <v>0.52430555555555558</v>
      </c>
      <c r="G111" s="33">
        <v>0.88958333333333339</v>
      </c>
      <c r="H111" s="3">
        <f t="shared" si="14"/>
        <v>0.36527777777777781</v>
      </c>
      <c r="I111" s="6"/>
      <c r="J111" s="39"/>
      <c r="K111" s="3">
        <v>3.472222222222222E-3</v>
      </c>
      <c r="L111" s="3">
        <f t="shared" si="15"/>
        <v>0.36875000000000002</v>
      </c>
      <c r="M111" s="4">
        <f t="shared" si="16"/>
        <v>0.375</v>
      </c>
      <c r="N111" s="50"/>
      <c r="O111" s="36"/>
      <c r="P111" s="34"/>
      <c r="Q111" s="51"/>
      <c r="R111" s="91"/>
      <c r="S111" s="93"/>
    </row>
    <row r="112" spans="1:19" x14ac:dyDescent="0.25">
      <c r="A112" s="1">
        <v>106</v>
      </c>
      <c r="B112" s="5">
        <v>20</v>
      </c>
      <c r="C112" s="20" t="s">
        <v>111</v>
      </c>
      <c r="D112" s="13" t="s">
        <v>113</v>
      </c>
      <c r="E112" s="10" t="s">
        <v>114</v>
      </c>
      <c r="F112" s="33">
        <v>0.52500000000000002</v>
      </c>
      <c r="G112" s="33">
        <v>0.92152777777777783</v>
      </c>
      <c r="H112" s="3">
        <f t="shared" si="14"/>
        <v>0.39652777777777781</v>
      </c>
      <c r="I112" s="6"/>
      <c r="J112" s="39"/>
      <c r="K112" s="3">
        <v>3.472222222222222E-3</v>
      </c>
      <c r="L112" s="3">
        <f t="shared" si="15"/>
        <v>0.4</v>
      </c>
      <c r="M112" s="4">
        <f t="shared" si="16"/>
        <v>0.41666666666666663</v>
      </c>
      <c r="N112" s="50"/>
      <c r="O112" s="36"/>
      <c r="P112" s="34"/>
      <c r="Q112" s="51"/>
      <c r="R112" s="91"/>
      <c r="S112" s="93"/>
    </row>
    <row r="113" spans="1:19" x14ac:dyDescent="0.25">
      <c r="A113" s="1">
        <v>107</v>
      </c>
      <c r="B113" s="96">
        <v>138</v>
      </c>
      <c r="C113" s="97" t="s">
        <v>112</v>
      </c>
      <c r="D113" s="98" t="s">
        <v>113</v>
      </c>
      <c r="E113" s="99" t="s">
        <v>114</v>
      </c>
      <c r="F113" s="100"/>
      <c r="G113" s="100"/>
      <c r="H113" s="3">
        <f t="shared" si="14"/>
        <v>0</v>
      </c>
      <c r="I113" s="6"/>
      <c r="J113" s="39"/>
      <c r="K113" s="3">
        <v>3.472222222222222E-3</v>
      </c>
      <c r="L113" s="3">
        <f t="shared" si="15"/>
        <v>3.472222222222222E-3</v>
      </c>
      <c r="M113" s="4">
        <f t="shared" si="16"/>
        <v>0</v>
      </c>
      <c r="N113" s="50"/>
      <c r="O113" s="36"/>
      <c r="P113" s="34"/>
      <c r="Q113" s="51"/>
      <c r="R113" s="91"/>
      <c r="S113" s="93"/>
    </row>
    <row r="114" spans="1:19" x14ac:dyDescent="0.25">
      <c r="A114" s="1">
        <v>108</v>
      </c>
      <c r="B114" s="30">
        <v>303</v>
      </c>
      <c r="C114" s="94" t="s">
        <v>159</v>
      </c>
      <c r="D114" s="125" t="s">
        <v>113</v>
      </c>
      <c r="E114" s="32" t="s">
        <v>114</v>
      </c>
      <c r="F114" s="129"/>
      <c r="G114" s="129"/>
      <c r="H114" s="130"/>
      <c r="I114" s="34"/>
      <c r="J114" s="131"/>
      <c r="K114" s="130"/>
      <c r="L114" s="130"/>
      <c r="M114" s="132"/>
      <c r="N114" s="34"/>
      <c r="O114" s="34"/>
      <c r="P114" s="34">
        <v>1</v>
      </c>
      <c r="Q114" s="51"/>
      <c r="R114" s="91"/>
      <c r="S114" s="93"/>
    </row>
    <row r="115" spans="1:19" x14ac:dyDescent="0.25">
      <c r="A115" s="1">
        <v>109</v>
      </c>
      <c r="B115" s="93"/>
      <c r="C115" s="94"/>
      <c r="D115" s="93"/>
      <c r="E115" s="95"/>
      <c r="F115" s="93"/>
      <c r="G115" s="93"/>
      <c r="H115" s="3">
        <f t="shared" si="14"/>
        <v>0</v>
      </c>
      <c r="I115" s="6"/>
      <c r="J115" s="39"/>
      <c r="K115" s="3">
        <v>3.472222222222222E-3</v>
      </c>
      <c r="L115" s="3">
        <f t="shared" si="15"/>
        <v>3.472222222222222E-3</v>
      </c>
      <c r="M115" s="4">
        <f t="shared" si="16"/>
        <v>0</v>
      </c>
      <c r="N115" s="50"/>
      <c r="O115" s="36"/>
      <c r="P115" s="34"/>
      <c r="Q115" s="51"/>
      <c r="R115" s="91"/>
      <c r="S115" s="93"/>
    </row>
    <row r="116" spans="1:19" x14ac:dyDescent="0.25">
      <c r="A116" s="1">
        <v>110</v>
      </c>
      <c r="B116" s="93"/>
      <c r="C116" s="94"/>
      <c r="D116" s="93"/>
      <c r="E116" s="95"/>
      <c r="F116" s="93"/>
      <c r="G116" s="93"/>
      <c r="H116" s="3">
        <f t="shared" si="14"/>
        <v>0</v>
      </c>
      <c r="I116" s="6"/>
      <c r="J116" s="39"/>
      <c r="K116" s="3">
        <v>3.472222222222222E-3</v>
      </c>
      <c r="L116" s="3">
        <f t="shared" si="15"/>
        <v>3.472222222222222E-3</v>
      </c>
      <c r="M116" s="4">
        <f t="shared" si="16"/>
        <v>0</v>
      </c>
      <c r="N116" s="50"/>
      <c r="O116" s="36"/>
      <c r="P116" s="34"/>
      <c r="Q116" s="51"/>
      <c r="R116" s="91"/>
      <c r="S116" s="93"/>
    </row>
    <row r="117" spans="1:19" x14ac:dyDescent="0.25">
      <c r="A117" s="1">
        <v>111</v>
      </c>
      <c r="B117" s="93"/>
      <c r="C117" s="94"/>
      <c r="D117" s="93"/>
      <c r="E117" s="95"/>
      <c r="F117" s="93"/>
      <c r="G117" s="93"/>
      <c r="H117" s="3">
        <f t="shared" si="14"/>
        <v>0</v>
      </c>
      <c r="I117" s="6"/>
      <c r="J117" s="39"/>
      <c r="K117" s="3">
        <v>3.472222222222222E-3</v>
      </c>
      <c r="L117" s="3">
        <f t="shared" si="15"/>
        <v>3.472222222222222E-3</v>
      </c>
      <c r="M117" s="4">
        <f t="shared" si="16"/>
        <v>0</v>
      </c>
      <c r="N117" s="50"/>
      <c r="O117" s="36"/>
      <c r="P117" s="34"/>
      <c r="Q117" s="51"/>
      <c r="R117" s="91"/>
      <c r="S117" s="93"/>
    </row>
    <row r="118" spans="1:19" x14ac:dyDescent="0.25">
      <c r="A118" s="1">
        <v>112</v>
      </c>
      <c r="B118" s="93"/>
      <c r="C118" s="94"/>
      <c r="D118" s="93"/>
      <c r="E118" s="95"/>
      <c r="F118" s="93"/>
      <c r="G118" s="93"/>
      <c r="H118" s="3">
        <f t="shared" si="14"/>
        <v>0</v>
      </c>
      <c r="I118" s="6"/>
      <c r="J118" s="39"/>
      <c r="K118" s="3">
        <v>3.472222222222222E-3</v>
      </c>
      <c r="L118" s="3">
        <f t="shared" si="15"/>
        <v>3.472222222222222E-3</v>
      </c>
      <c r="M118" s="4">
        <f t="shared" si="16"/>
        <v>0</v>
      </c>
      <c r="N118" s="50"/>
      <c r="O118" s="36"/>
      <c r="P118" s="34"/>
      <c r="Q118" s="51"/>
      <c r="R118" s="91"/>
      <c r="S118" s="93"/>
    </row>
  </sheetData>
  <autoFilter ref="A6:R6"/>
  <conditionalFormatting sqref="B1:B64 B66:B70 B72:B113 B115:B1048576">
    <cfRule type="duplicateValues" dxfId="17" priority="3"/>
  </conditionalFormatting>
  <conditionalFormatting sqref="B71">
    <cfRule type="duplicateValues" dxfId="16" priority="2"/>
  </conditionalFormatting>
  <conditionalFormatting sqref="B114">
    <cfRule type="duplicateValues" dxfId="15" priority="1"/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5:S118"/>
  <sheetViews>
    <sheetView workbookViewId="0">
      <pane xSplit="4" ySplit="6" topLeftCell="E7" activePane="bottomRight" state="frozen"/>
      <selection activeCell="M17" sqref="M17"/>
      <selection pane="topRight" activeCell="M17" sqref="M17"/>
      <selection pane="bottomLeft" activeCell="M17" sqref="M17"/>
      <selection pane="bottomRight" activeCell="M17" sqref="M17"/>
    </sheetView>
  </sheetViews>
  <sheetFormatPr defaultRowHeight="15" x14ac:dyDescent="0.25"/>
  <cols>
    <col min="1" max="1" width="4.7109375" style="2" customWidth="1"/>
    <col min="2" max="2" width="6" style="2" customWidth="1"/>
    <col min="3" max="3" width="26.42578125" style="8" customWidth="1"/>
    <col min="4" max="4" width="8.85546875" style="2" customWidth="1"/>
    <col min="5" max="5" width="11.5703125" style="9" customWidth="1"/>
    <col min="6" max="6" width="13.5703125" style="2" customWidth="1"/>
    <col min="7" max="7" width="13" style="2" customWidth="1"/>
    <col min="8" max="8" width="15.85546875" style="2" bestFit="1" customWidth="1"/>
    <col min="9" max="9" width="12.140625" style="2" bestFit="1" customWidth="1"/>
    <col min="10" max="10" width="9.140625" style="2" customWidth="1"/>
    <col min="11" max="11" width="6.140625" style="2" hidden="1" customWidth="1"/>
    <col min="12" max="12" width="5.28515625" style="2" hidden="1" customWidth="1"/>
    <col min="13" max="13" width="15.85546875" style="2" customWidth="1"/>
    <col min="14" max="17" width="9.140625" style="31"/>
    <col min="18" max="18" width="11.42578125" style="2" bestFit="1" customWidth="1"/>
    <col min="19" max="16384" width="9.140625" style="2"/>
  </cols>
  <sheetData>
    <row r="5" spans="1:19" x14ac:dyDescent="0.25">
      <c r="R5" s="1"/>
    </row>
    <row r="6" spans="1:19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1" t="s">
        <v>2</v>
      </c>
      <c r="G6" s="1" t="s">
        <v>3</v>
      </c>
      <c r="H6" s="1" t="s">
        <v>5</v>
      </c>
      <c r="I6" s="1" t="s">
        <v>4</v>
      </c>
      <c r="K6" s="1"/>
      <c r="L6" s="1"/>
      <c r="M6" s="1" t="s">
        <v>116</v>
      </c>
      <c r="N6" s="50" t="s">
        <v>123</v>
      </c>
      <c r="O6" s="36" t="s">
        <v>124</v>
      </c>
      <c r="P6" s="34" t="s">
        <v>125</v>
      </c>
      <c r="Q6" s="51" t="s">
        <v>126</v>
      </c>
      <c r="R6" s="91" t="s">
        <v>139</v>
      </c>
      <c r="S6" s="2" t="s">
        <v>160</v>
      </c>
    </row>
    <row r="7" spans="1:19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37">
        <v>0.70833333333333337</v>
      </c>
      <c r="G7" s="38">
        <v>0.9159722222222223</v>
      </c>
      <c r="H7" s="3">
        <f t="shared" ref="H7:H74" si="0">G7-F7+(G7&lt;F7)</f>
        <v>0.20763888888888893</v>
      </c>
      <c r="I7" s="6"/>
      <c r="J7" s="39"/>
      <c r="K7" s="3">
        <v>3.472222222222222E-3</v>
      </c>
      <c r="L7" s="3">
        <f>H7+K7</f>
        <v>0.21111111111111114</v>
      </c>
      <c r="M7" s="4">
        <f>MROUND(L7,"1:00")</f>
        <v>0.20833333333333331</v>
      </c>
      <c r="N7" s="50"/>
      <c r="O7" s="36"/>
      <c r="P7" s="34"/>
      <c r="Q7" s="51"/>
      <c r="R7" s="91"/>
      <c r="S7" s="93"/>
    </row>
    <row r="8" spans="1:19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33">
        <v>0.8569444444444444</v>
      </c>
      <c r="G8" s="33">
        <v>0.28958333333333336</v>
      </c>
      <c r="H8" s="3">
        <f t="shared" si="0"/>
        <v>0.43263888888888902</v>
      </c>
      <c r="I8" s="6"/>
      <c r="J8" s="39"/>
      <c r="K8" s="3">
        <v>3.472222222222222E-3</v>
      </c>
      <c r="L8" s="3">
        <f t="shared" ref="L8:L74" si="1">H8+K8</f>
        <v>0.43611111111111123</v>
      </c>
      <c r="M8" s="4">
        <f>MROUND(L8,"1:00")</f>
        <v>0.41666666666666663</v>
      </c>
      <c r="N8" s="50"/>
      <c r="O8" s="36"/>
      <c r="P8" s="34"/>
      <c r="Q8" s="51"/>
      <c r="R8" s="91"/>
      <c r="S8" s="93"/>
    </row>
    <row r="9" spans="1:19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120"/>
      <c r="G9" s="120"/>
      <c r="H9" s="117">
        <f t="shared" si="0"/>
        <v>0</v>
      </c>
      <c r="I9" s="51"/>
      <c r="J9" s="118"/>
      <c r="K9" s="117">
        <v>3.472222222222222E-3</v>
      </c>
      <c r="L9" s="117">
        <f t="shared" si="1"/>
        <v>3.472222222222222E-3</v>
      </c>
      <c r="M9" s="119">
        <f t="shared" ref="M9:M75" si="2">MROUND(L9,"1:00")</f>
        <v>0</v>
      </c>
      <c r="N9" s="51"/>
      <c r="O9" s="51"/>
      <c r="P9" s="51"/>
      <c r="Q9" s="51">
        <v>1</v>
      </c>
      <c r="R9" s="91"/>
      <c r="S9" s="93"/>
    </row>
    <row r="10" spans="1:19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33">
        <v>0.7319444444444444</v>
      </c>
      <c r="G10" s="33">
        <v>0.23263888888888887</v>
      </c>
      <c r="H10" s="3">
        <f t="shared" si="0"/>
        <v>0.50069444444444444</v>
      </c>
      <c r="I10" s="6"/>
      <c r="J10" s="39"/>
      <c r="K10" s="3">
        <v>3.472222222222222E-3</v>
      </c>
      <c r="L10" s="3">
        <f t="shared" si="1"/>
        <v>0.50416666666666665</v>
      </c>
      <c r="M10" s="4">
        <f t="shared" si="2"/>
        <v>0.5</v>
      </c>
      <c r="N10" s="50"/>
      <c r="O10" s="36"/>
      <c r="P10" s="34"/>
      <c r="Q10" s="51"/>
      <c r="R10" s="91"/>
      <c r="S10" s="93"/>
    </row>
    <row r="11" spans="1:19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33">
        <v>0.71458333333333324</v>
      </c>
      <c r="G11" s="33">
        <v>1.3888888888888889E-3</v>
      </c>
      <c r="H11" s="3">
        <f t="shared" si="0"/>
        <v>0.28680555555555565</v>
      </c>
      <c r="I11" s="6"/>
      <c r="J11" s="39"/>
      <c r="K11" s="3">
        <v>3.472222222222222E-3</v>
      </c>
      <c r="L11" s="3">
        <f t="shared" si="1"/>
        <v>0.29027777777777786</v>
      </c>
      <c r="M11" s="4">
        <f t="shared" si="2"/>
        <v>0.29166666666666663</v>
      </c>
      <c r="N11" s="50"/>
      <c r="O11" s="36"/>
      <c r="P11" s="34"/>
      <c r="Q11" s="51"/>
      <c r="R11" s="91"/>
      <c r="S11" s="93"/>
    </row>
    <row r="12" spans="1:19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33">
        <v>0.31805555555555554</v>
      </c>
      <c r="G12" s="33">
        <v>0.62847222222222221</v>
      </c>
      <c r="H12" s="3">
        <f t="shared" si="0"/>
        <v>0.31041666666666667</v>
      </c>
      <c r="I12" s="6"/>
      <c r="J12" s="39"/>
      <c r="K12" s="3">
        <v>3.472222222222222E-3</v>
      </c>
      <c r="L12" s="3">
        <f t="shared" si="1"/>
        <v>0.31388888888888888</v>
      </c>
      <c r="M12" s="4">
        <f t="shared" si="2"/>
        <v>0.33333333333333331</v>
      </c>
      <c r="N12" s="50"/>
      <c r="O12" s="36"/>
      <c r="P12" s="34"/>
      <c r="Q12" s="51"/>
      <c r="R12" s="91"/>
      <c r="S12" s="93"/>
    </row>
    <row r="13" spans="1:19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6"/>
      <c r="G13" s="6"/>
      <c r="H13" s="3">
        <f t="shared" si="0"/>
        <v>0</v>
      </c>
      <c r="I13" s="6"/>
      <c r="J13" s="39"/>
      <c r="K13" s="3">
        <v>3.472222222222222E-3</v>
      </c>
      <c r="L13" s="3">
        <f t="shared" si="1"/>
        <v>3.472222222222222E-3</v>
      </c>
      <c r="M13" s="4">
        <f t="shared" si="2"/>
        <v>0</v>
      </c>
      <c r="N13" s="50"/>
      <c r="O13" s="36"/>
      <c r="P13" s="34"/>
      <c r="Q13" s="51"/>
      <c r="R13" s="91"/>
      <c r="S13" s="93"/>
    </row>
    <row r="14" spans="1:19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33">
        <v>0.68958333333333333</v>
      </c>
      <c r="G14" s="33">
        <v>1.3888888888888889E-3</v>
      </c>
      <c r="H14" s="3">
        <f t="shared" si="0"/>
        <v>0.31180555555555556</v>
      </c>
      <c r="I14" s="6"/>
      <c r="J14" s="39"/>
      <c r="K14" s="3">
        <v>3.472222222222222E-3</v>
      </c>
      <c r="L14" s="3">
        <f t="shared" si="1"/>
        <v>0.31527777777777777</v>
      </c>
      <c r="M14" s="4">
        <f t="shared" si="2"/>
        <v>0.33333333333333331</v>
      </c>
      <c r="N14" s="50"/>
      <c r="O14" s="36"/>
      <c r="P14" s="34"/>
      <c r="Q14" s="51"/>
      <c r="R14" s="91"/>
      <c r="S14" s="93"/>
    </row>
    <row r="15" spans="1:19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120"/>
      <c r="G15" s="120"/>
      <c r="H15" s="117">
        <f t="shared" si="0"/>
        <v>0</v>
      </c>
      <c r="I15" s="51"/>
      <c r="J15" s="118"/>
      <c r="K15" s="117">
        <v>3.472222222222222E-3</v>
      </c>
      <c r="L15" s="117">
        <f t="shared" si="1"/>
        <v>3.472222222222222E-3</v>
      </c>
      <c r="M15" s="119">
        <f t="shared" si="2"/>
        <v>0</v>
      </c>
      <c r="N15" s="51"/>
      <c r="O15" s="51"/>
      <c r="P15" s="51"/>
      <c r="Q15" s="51">
        <v>1</v>
      </c>
      <c r="R15" s="91"/>
      <c r="S15" s="93"/>
    </row>
    <row r="16" spans="1:19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33">
        <v>0.98888888888888893</v>
      </c>
      <c r="G16" s="33">
        <v>0.32847222222222222</v>
      </c>
      <c r="H16" s="3">
        <f t="shared" si="0"/>
        <v>0.33958333333333335</v>
      </c>
      <c r="I16" s="6"/>
      <c r="J16" s="39"/>
      <c r="K16" s="3">
        <v>3.472222222222222E-3</v>
      </c>
      <c r="L16" s="3">
        <f t="shared" si="1"/>
        <v>0.34305555555555556</v>
      </c>
      <c r="M16" s="4">
        <f t="shared" si="2"/>
        <v>0.33333333333333331</v>
      </c>
      <c r="N16" s="50"/>
      <c r="O16" s="36"/>
      <c r="P16" s="34"/>
      <c r="Q16" s="51"/>
      <c r="R16" s="91"/>
      <c r="S16" s="93"/>
    </row>
    <row r="17" spans="1:19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33">
        <v>0.6791666666666667</v>
      </c>
      <c r="G17" s="33">
        <v>0.97152777777777777</v>
      </c>
      <c r="H17" s="3">
        <f t="shared" si="0"/>
        <v>0.29236111111111107</v>
      </c>
      <c r="I17" s="6"/>
      <c r="J17" s="39"/>
      <c r="K17" s="3">
        <v>3.472222222222222E-3</v>
      </c>
      <c r="L17" s="3">
        <f t="shared" si="1"/>
        <v>0.29583333333333328</v>
      </c>
      <c r="M17" s="4">
        <f t="shared" si="2"/>
        <v>0.29166666666666663</v>
      </c>
      <c r="N17" s="50"/>
      <c r="O17" s="36"/>
      <c r="P17" s="34"/>
      <c r="Q17" s="51"/>
      <c r="R17" s="91"/>
      <c r="S17" s="93"/>
    </row>
    <row r="18" spans="1:19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6"/>
      <c r="G18" s="6"/>
      <c r="H18" s="3">
        <f t="shared" si="0"/>
        <v>0</v>
      </c>
      <c r="I18" s="6"/>
      <c r="J18" s="39"/>
      <c r="K18" s="3">
        <v>3.472222222222222E-3</v>
      </c>
      <c r="L18" s="3">
        <f t="shared" si="1"/>
        <v>3.472222222222222E-3</v>
      </c>
      <c r="M18" s="4">
        <f t="shared" si="2"/>
        <v>0</v>
      </c>
      <c r="N18" s="50"/>
      <c r="O18" s="36"/>
      <c r="P18" s="34"/>
      <c r="Q18" s="51"/>
      <c r="R18" s="91"/>
      <c r="S18" s="93"/>
    </row>
    <row r="19" spans="1:19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51"/>
      <c r="G19" s="51"/>
      <c r="H19" s="117">
        <f t="shared" si="0"/>
        <v>0</v>
      </c>
      <c r="I19" s="51"/>
      <c r="J19" s="118"/>
      <c r="K19" s="117">
        <v>3.472222222222222E-3</v>
      </c>
      <c r="L19" s="117">
        <f t="shared" si="1"/>
        <v>3.472222222222222E-3</v>
      </c>
      <c r="M19" s="119">
        <f t="shared" si="2"/>
        <v>0</v>
      </c>
      <c r="N19" s="51"/>
      <c r="O19" s="51"/>
      <c r="P19" s="51"/>
      <c r="Q19" s="51">
        <v>1</v>
      </c>
      <c r="R19" s="91"/>
      <c r="S19" s="93"/>
    </row>
    <row r="20" spans="1:19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120"/>
      <c r="G20" s="51"/>
      <c r="H20" s="117">
        <v>0</v>
      </c>
      <c r="I20" s="51"/>
      <c r="J20" s="118"/>
      <c r="K20" s="117">
        <v>3.472222222222222E-3</v>
      </c>
      <c r="L20" s="117">
        <f t="shared" si="1"/>
        <v>3.472222222222222E-3</v>
      </c>
      <c r="M20" s="119">
        <f t="shared" si="2"/>
        <v>0</v>
      </c>
      <c r="N20" s="51"/>
      <c r="O20" s="51"/>
      <c r="P20" s="51"/>
      <c r="Q20" s="51">
        <v>1</v>
      </c>
      <c r="R20" s="91"/>
      <c r="S20" s="93"/>
    </row>
    <row r="21" spans="1:19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33">
        <v>0</v>
      </c>
      <c r="G21" s="33">
        <v>0.4069444444444445</v>
      </c>
      <c r="H21" s="3">
        <f t="shared" si="0"/>
        <v>0.4069444444444445</v>
      </c>
      <c r="I21" s="6"/>
      <c r="J21" s="39"/>
      <c r="K21" s="3">
        <v>3.472222222222222E-3</v>
      </c>
      <c r="L21" s="3">
        <f t="shared" si="1"/>
        <v>0.41041666666666671</v>
      </c>
      <c r="M21" s="4">
        <f t="shared" si="2"/>
        <v>0.41666666666666663</v>
      </c>
      <c r="N21" s="50"/>
      <c r="O21" s="36"/>
      <c r="P21" s="34"/>
      <c r="Q21" s="51"/>
      <c r="R21" s="91"/>
      <c r="S21" s="93"/>
    </row>
    <row r="22" spans="1:19" x14ac:dyDescent="0.25">
      <c r="A22" s="1">
        <v>16</v>
      </c>
      <c r="B22" s="1">
        <v>150</v>
      </c>
      <c r="C22" s="15" t="s">
        <v>22</v>
      </c>
      <c r="D22" s="12" t="s">
        <v>107</v>
      </c>
      <c r="E22" s="10" t="s">
        <v>115</v>
      </c>
      <c r="F22" s="33">
        <v>0.59166666666666667</v>
      </c>
      <c r="G22" s="33">
        <v>0.97013888888888899</v>
      </c>
      <c r="H22" s="3">
        <f t="shared" si="0"/>
        <v>0.37847222222222232</v>
      </c>
      <c r="I22" s="6"/>
      <c r="J22" s="39"/>
      <c r="K22" s="3">
        <v>3.472222222222222E-3</v>
      </c>
      <c r="L22" s="3">
        <f t="shared" si="1"/>
        <v>0.38194444444444453</v>
      </c>
      <c r="M22" s="4">
        <f t="shared" si="2"/>
        <v>0.375</v>
      </c>
      <c r="N22" s="50"/>
      <c r="O22" s="36"/>
      <c r="P22" s="34"/>
      <c r="Q22" s="51"/>
      <c r="R22" s="91"/>
      <c r="S22" s="93"/>
    </row>
    <row r="23" spans="1:19" x14ac:dyDescent="0.25">
      <c r="A23" s="1">
        <v>17</v>
      </c>
      <c r="B23" s="1">
        <v>174</v>
      </c>
      <c r="C23" s="15" t="s">
        <v>23</v>
      </c>
      <c r="D23" s="12" t="s">
        <v>107</v>
      </c>
      <c r="E23" s="10" t="s">
        <v>115</v>
      </c>
      <c r="F23" s="33">
        <v>1.5277777777777777E-2</v>
      </c>
      <c r="G23" s="33">
        <v>0.3263888888888889</v>
      </c>
      <c r="H23" s="3">
        <f t="shared" si="0"/>
        <v>0.31111111111111112</v>
      </c>
      <c r="I23" s="6"/>
      <c r="J23" s="39"/>
      <c r="K23" s="3">
        <v>3.472222222222222E-3</v>
      </c>
      <c r="L23" s="3">
        <f t="shared" si="1"/>
        <v>0.31458333333333333</v>
      </c>
      <c r="M23" s="4">
        <f t="shared" si="2"/>
        <v>0.33333333333333331</v>
      </c>
      <c r="N23" s="50"/>
      <c r="O23" s="36"/>
      <c r="P23" s="34"/>
      <c r="Q23" s="51"/>
      <c r="R23" s="91"/>
      <c r="S23" s="93"/>
    </row>
    <row r="24" spans="1:19" x14ac:dyDescent="0.25">
      <c r="A24" s="1">
        <v>18</v>
      </c>
      <c r="B24" s="1">
        <v>192</v>
      </c>
      <c r="C24" s="15" t="s">
        <v>24</v>
      </c>
      <c r="D24" s="12" t="s">
        <v>107</v>
      </c>
      <c r="E24" s="10" t="s">
        <v>115</v>
      </c>
      <c r="F24" s="33">
        <v>0.42638888888888887</v>
      </c>
      <c r="G24" s="33">
        <v>0.74513888888888891</v>
      </c>
      <c r="H24" s="3">
        <f t="shared" si="0"/>
        <v>0.31875000000000003</v>
      </c>
      <c r="I24" s="6"/>
      <c r="J24" s="39"/>
      <c r="K24" s="3">
        <v>3.472222222222222E-3</v>
      </c>
      <c r="L24" s="3">
        <f t="shared" si="1"/>
        <v>0.32222222222222224</v>
      </c>
      <c r="M24" s="4">
        <f t="shared" si="2"/>
        <v>0.33333333333333331</v>
      </c>
      <c r="N24" s="50"/>
      <c r="O24" s="36"/>
      <c r="P24" s="34"/>
      <c r="Q24" s="51"/>
      <c r="R24" s="91"/>
      <c r="S24" s="93"/>
    </row>
    <row r="25" spans="1:19" x14ac:dyDescent="0.25">
      <c r="A25" s="1">
        <v>19</v>
      </c>
      <c r="B25" s="1">
        <v>218</v>
      </c>
      <c r="C25" s="15" t="s">
        <v>25</v>
      </c>
      <c r="D25" s="12" t="s">
        <v>107</v>
      </c>
      <c r="E25" s="10" t="s">
        <v>115</v>
      </c>
      <c r="F25" s="33">
        <v>7.6388888888888886E-3</v>
      </c>
      <c r="G25" s="33">
        <v>0.2902777777777778</v>
      </c>
      <c r="H25" s="3">
        <f t="shared" si="0"/>
        <v>0.28263888888888894</v>
      </c>
      <c r="I25" s="6"/>
      <c r="J25" s="39"/>
      <c r="K25" s="3">
        <v>3.472222222222222E-3</v>
      </c>
      <c r="L25" s="3">
        <f t="shared" si="1"/>
        <v>0.28611111111111115</v>
      </c>
      <c r="M25" s="4">
        <f t="shared" si="2"/>
        <v>0.29166666666666663</v>
      </c>
      <c r="N25" s="50"/>
      <c r="O25" s="36"/>
      <c r="P25" s="34"/>
      <c r="Q25" s="51"/>
      <c r="R25" s="91"/>
      <c r="S25" s="93"/>
    </row>
    <row r="26" spans="1:19" x14ac:dyDescent="0.25">
      <c r="A26" s="1">
        <v>20</v>
      </c>
      <c r="B26" s="1">
        <v>194</v>
      </c>
      <c r="C26" s="17" t="s">
        <v>26</v>
      </c>
      <c r="D26" s="12" t="s">
        <v>107</v>
      </c>
      <c r="E26" s="10" t="s">
        <v>115</v>
      </c>
      <c r="F26" s="120"/>
      <c r="G26" s="120"/>
      <c r="H26" s="117">
        <f t="shared" si="0"/>
        <v>0</v>
      </c>
      <c r="I26" s="51"/>
      <c r="J26" s="118"/>
      <c r="K26" s="117">
        <v>3.472222222222222E-3</v>
      </c>
      <c r="L26" s="117">
        <f t="shared" si="1"/>
        <v>3.472222222222222E-3</v>
      </c>
      <c r="M26" s="119">
        <f t="shared" si="2"/>
        <v>0</v>
      </c>
      <c r="N26" s="51"/>
      <c r="O26" s="51"/>
      <c r="P26" s="51"/>
      <c r="Q26" s="51">
        <v>1</v>
      </c>
      <c r="R26" s="91"/>
      <c r="S26" s="93"/>
    </row>
    <row r="27" spans="1:19" x14ac:dyDescent="0.25">
      <c r="A27" s="1">
        <v>21</v>
      </c>
      <c r="B27" s="6">
        <v>217</v>
      </c>
      <c r="C27" s="15" t="s">
        <v>27</v>
      </c>
      <c r="D27" s="12" t="s">
        <v>107</v>
      </c>
      <c r="E27" s="10" t="s">
        <v>30</v>
      </c>
      <c r="F27" s="33">
        <v>0.71527777777777779</v>
      </c>
      <c r="G27" s="33">
        <v>0.99444444444444446</v>
      </c>
      <c r="H27" s="3">
        <f t="shared" si="0"/>
        <v>0.27916666666666667</v>
      </c>
      <c r="I27" s="6"/>
      <c r="J27" s="39"/>
      <c r="K27" s="3">
        <v>3.472222222222222E-3</v>
      </c>
      <c r="L27" s="3">
        <f t="shared" si="1"/>
        <v>0.28263888888888888</v>
      </c>
      <c r="M27" s="4">
        <f t="shared" si="2"/>
        <v>0.29166666666666663</v>
      </c>
      <c r="N27" s="50"/>
      <c r="O27" s="36"/>
      <c r="P27" s="34"/>
      <c r="Q27" s="51"/>
      <c r="R27" s="91"/>
      <c r="S27" s="93"/>
    </row>
    <row r="28" spans="1:19" x14ac:dyDescent="0.25">
      <c r="A28" s="1">
        <v>22</v>
      </c>
      <c r="B28" s="6">
        <v>221</v>
      </c>
      <c r="C28" s="15" t="s">
        <v>28</v>
      </c>
      <c r="D28" s="12" t="s">
        <v>107</v>
      </c>
      <c r="E28" s="10" t="s">
        <v>30</v>
      </c>
      <c r="F28" s="33">
        <v>0.71527777777777779</v>
      </c>
      <c r="G28" s="33">
        <v>0.99444444444444446</v>
      </c>
      <c r="H28" s="3">
        <f t="shared" si="0"/>
        <v>0.27916666666666667</v>
      </c>
      <c r="I28" s="6"/>
      <c r="J28" s="39"/>
      <c r="K28" s="3">
        <v>3.472222222222222E-3</v>
      </c>
      <c r="L28" s="3">
        <f t="shared" si="1"/>
        <v>0.28263888888888888</v>
      </c>
      <c r="M28" s="4">
        <f t="shared" si="2"/>
        <v>0.29166666666666663</v>
      </c>
      <c r="N28" s="50"/>
      <c r="O28" s="36"/>
      <c r="P28" s="34"/>
      <c r="Q28" s="51"/>
      <c r="R28" s="91"/>
      <c r="S28" s="93"/>
    </row>
    <row r="29" spans="1:19" x14ac:dyDescent="0.25">
      <c r="A29" s="1">
        <v>23</v>
      </c>
      <c r="B29" s="1">
        <v>182</v>
      </c>
      <c r="C29" s="15" t="s">
        <v>29</v>
      </c>
      <c r="D29" s="12" t="s">
        <v>107</v>
      </c>
      <c r="E29" s="10" t="s">
        <v>30</v>
      </c>
      <c r="F29" s="33">
        <v>0.42569444444444443</v>
      </c>
      <c r="G29" s="33">
        <v>0.60277777777777775</v>
      </c>
      <c r="H29" s="3">
        <f t="shared" si="0"/>
        <v>0.17708333333333331</v>
      </c>
      <c r="I29" s="6"/>
      <c r="J29" s="39"/>
      <c r="K29" s="3">
        <v>3.472222222222222E-3</v>
      </c>
      <c r="L29" s="3">
        <f t="shared" si="1"/>
        <v>0.18055555555555552</v>
      </c>
      <c r="M29" s="4">
        <f t="shared" si="2"/>
        <v>0.16666666666666666</v>
      </c>
      <c r="N29" s="50"/>
      <c r="O29" s="36"/>
      <c r="P29" s="34"/>
      <c r="Q29" s="51"/>
      <c r="R29" s="91"/>
      <c r="S29" s="93"/>
    </row>
    <row r="30" spans="1:19" x14ac:dyDescent="0.25">
      <c r="A30" s="1">
        <v>24</v>
      </c>
      <c r="B30" s="1">
        <v>1</v>
      </c>
      <c r="C30" s="14" t="s">
        <v>31</v>
      </c>
      <c r="D30" s="12" t="s">
        <v>107</v>
      </c>
      <c r="E30" s="10" t="s">
        <v>65</v>
      </c>
      <c r="F30" s="6"/>
      <c r="G30" s="6"/>
      <c r="H30" s="3">
        <f t="shared" si="0"/>
        <v>0</v>
      </c>
      <c r="I30" s="6"/>
      <c r="J30" s="39"/>
      <c r="K30" s="3">
        <v>3.472222222222222E-3</v>
      </c>
      <c r="L30" s="3">
        <f t="shared" si="1"/>
        <v>3.472222222222222E-3</v>
      </c>
      <c r="M30" s="4">
        <f t="shared" si="2"/>
        <v>0</v>
      </c>
      <c r="N30" s="50"/>
      <c r="O30" s="36"/>
      <c r="P30" s="34"/>
      <c r="Q30" s="51"/>
      <c r="R30" s="91"/>
      <c r="S30" s="93"/>
    </row>
    <row r="31" spans="1:19" x14ac:dyDescent="0.25">
      <c r="A31" s="1">
        <v>25</v>
      </c>
      <c r="B31" s="1">
        <v>131</v>
      </c>
      <c r="C31" s="14" t="s">
        <v>32</v>
      </c>
      <c r="D31" s="12" t="s">
        <v>107</v>
      </c>
      <c r="E31" s="10" t="s">
        <v>65</v>
      </c>
      <c r="F31" s="33">
        <v>0.61944444444444446</v>
      </c>
      <c r="G31" s="33">
        <v>0.96388888888888891</v>
      </c>
      <c r="H31" s="3">
        <f t="shared" si="0"/>
        <v>0.34444444444444444</v>
      </c>
      <c r="I31" s="6"/>
      <c r="J31" s="39"/>
      <c r="K31" s="3">
        <v>3.472222222222222E-3</v>
      </c>
      <c r="L31" s="3">
        <f t="shared" si="1"/>
        <v>0.34791666666666665</v>
      </c>
      <c r="M31" s="4">
        <f t="shared" si="2"/>
        <v>0.33333333333333331</v>
      </c>
      <c r="N31" s="50"/>
      <c r="O31" s="36"/>
      <c r="P31" s="34"/>
      <c r="Q31" s="51"/>
      <c r="R31" s="91"/>
      <c r="S31" s="93"/>
    </row>
    <row r="32" spans="1:19" x14ac:dyDescent="0.25">
      <c r="A32" s="1">
        <v>26</v>
      </c>
      <c r="B32" s="1">
        <v>27</v>
      </c>
      <c r="C32" s="14" t="s">
        <v>33</v>
      </c>
      <c r="D32" s="12" t="s">
        <v>107</v>
      </c>
      <c r="E32" s="10" t="s">
        <v>65</v>
      </c>
      <c r="F32" s="33">
        <v>0.63194444444444442</v>
      </c>
      <c r="G32" s="33">
        <v>0.96111111111111114</v>
      </c>
      <c r="H32" s="3">
        <f t="shared" si="0"/>
        <v>0.32916666666666672</v>
      </c>
      <c r="I32" s="6"/>
      <c r="J32" s="39"/>
      <c r="K32" s="3">
        <v>3.472222222222222E-3</v>
      </c>
      <c r="L32" s="3">
        <f t="shared" si="1"/>
        <v>0.33263888888888893</v>
      </c>
      <c r="M32" s="4">
        <f t="shared" si="2"/>
        <v>0.33333333333333331</v>
      </c>
      <c r="N32" s="50"/>
      <c r="O32" s="36"/>
      <c r="P32" s="34"/>
      <c r="Q32" s="51"/>
      <c r="R32" s="91"/>
      <c r="S32" s="93"/>
    </row>
    <row r="33" spans="1:19" x14ac:dyDescent="0.25">
      <c r="A33" s="1">
        <v>27</v>
      </c>
      <c r="B33" s="1">
        <v>31</v>
      </c>
      <c r="C33" s="14" t="s">
        <v>34</v>
      </c>
      <c r="D33" s="12" t="s">
        <v>107</v>
      </c>
      <c r="E33" s="10" t="s">
        <v>65</v>
      </c>
      <c r="F33" s="33">
        <v>0.9604166666666667</v>
      </c>
      <c r="G33" s="33">
        <v>0.33749999999999997</v>
      </c>
      <c r="H33" s="3">
        <f t="shared" si="0"/>
        <v>0.37708333333333321</v>
      </c>
      <c r="I33" s="6"/>
      <c r="J33" s="39"/>
      <c r="K33" s="3">
        <v>3.472222222222222E-3</v>
      </c>
      <c r="L33" s="3">
        <f t="shared" si="1"/>
        <v>0.38055555555555542</v>
      </c>
      <c r="M33" s="4">
        <f t="shared" si="2"/>
        <v>0.375</v>
      </c>
      <c r="N33" s="50"/>
      <c r="O33" s="36"/>
      <c r="P33" s="34"/>
      <c r="Q33" s="51"/>
      <c r="R33" s="91"/>
      <c r="S33" s="93"/>
    </row>
    <row r="34" spans="1:19" x14ac:dyDescent="0.25">
      <c r="A34" s="1">
        <v>28</v>
      </c>
      <c r="B34" s="1">
        <v>28</v>
      </c>
      <c r="C34" s="14" t="s">
        <v>35</v>
      </c>
      <c r="D34" s="12" t="s">
        <v>107</v>
      </c>
      <c r="E34" s="10" t="s">
        <v>65</v>
      </c>
      <c r="F34" s="33">
        <v>0.33263888888888887</v>
      </c>
      <c r="G34" s="33">
        <v>0.6430555555555556</v>
      </c>
      <c r="H34" s="3">
        <f t="shared" si="0"/>
        <v>0.31041666666666673</v>
      </c>
      <c r="I34" s="6"/>
      <c r="J34" s="39"/>
      <c r="K34" s="3">
        <v>3.472222222222222E-3</v>
      </c>
      <c r="L34" s="3">
        <f t="shared" si="1"/>
        <v>0.31388888888888894</v>
      </c>
      <c r="M34" s="4">
        <f t="shared" si="2"/>
        <v>0.33333333333333331</v>
      </c>
      <c r="N34" s="50"/>
      <c r="O34" s="36"/>
      <c r="P34" s="34"/>
      <c r="Q34" s="51"/>
      <c r="R34" s="91"/>
      <c r="S34" s="93"/>
    </row>
    <row r="35" spans="1:19" x14ac:dyDescent="0.25">
      <c r="A35" s="1">
        <v>29</v>
      </c>
      <c r="B35" s="1">
        <v>167</v>
      </c>
      <c r="C35" s="14" t="s">
        <v>36</v>
      </c>
      <c r="D35" s="12" t="s">
        <v>107</v>
      </c>
      <c r="E35" s="10" t="s">
        <v>65</v>
      </c>
      <c r="F35" s="33">
        <v>0.65625</v>
      </c>
      <c r="G35" s="33">
        <v>0.9555555555555556</v>
      </c>
      <c r="H35" s="3">
        <f t="shared" si="0"/>
        <v>0.2993055555555556</v>
      </c>
      <c r="I35" s="6"/>
      <c r="J35" s="39"/>
      <c r="K35" s="3">
        <v>3.472222222222222E-3</v>
      </c>
      <c r="L35" s="3">
        <f t="shared" si="1"/>
        <v>0.30277777777777781</v>
      </c>
      <c r="M35" s="4">
        <f t="shared" si="2"/>
        <v>0.29166666666666663</v>
      </c>
      <c r="N35" s="50"/>
      <c r="O35" s="36"/>
      <c r="P35" s="34"/>
      <c r="Q35" s="51"/>
      <c r="R35" s="91"/>
      <c r="S35" s="93"/>
    </row>
    <row r="36" spans="1:19" x14ac:dyDescent="0.25">
      <c r="A36" s="1">
        <v>30</v>
      </c>
      <c r="B36" s="1">
        <v>98</v>
      </c>
      <c r="C36" s="14" t="s">
        <v>37</v>
      </c>
      <c r="D36" s="12" t="s">
        <v>107</v>
      </c>
      <c r="E36" s="10" t="s">
        <v>65</v>
      </c>
      <c r="F36" s="33">
        <v>0.83333333333333337</v>
      </c>
      <c r="G36" s="33">
        <v>0.23541666666666669</v>
      </c>
      <c r="H36" s="3">
        <f t="shared" si="0"/>
        <v>0.40208333333333335</v>
      </c>
      <c r="I36" s="6"/>
      <c r="J36" s="39"/>
      <c r="K36" s="3">
        <v>3.472222222222222E-3</v>
      </c>
      <c r="L36" s="3">
        <f t="shared" si="1"/>
        <v>0.40555555555555556</v>
      </c>
      <c r="M36" s="4">
        <f t="shared" si="2"/>
        <v>0.41666666666666663</v>
      </c>
      <c r="N36" s="50"/>
      <c r="O36" s="36"/>
      <c r="P36" s="34"/>
      <c r="Q36" s="51"/>
      <c r="R36" s="91"/>
      <c r="S36" s="93"/>
    </row>
    <row r="37" spans="1:19" x14ac:dyDescent="0.25">
      <c r="A37" s="1">
        <v>31</v>
      </c>
      <c r="B37" s="1">
        <v>173</v>
      </c>
      <c r="C37" s="14" t="s">
        <v>38</v>
      </c>
      <c r="D37" s="12" t="s">
        <v>107</v>
      </c>
      <c r="E37" s="10" t="s">
        <v>65</v>
      </c>
      <c r="F37" s="33">
        <v>0.76250000000000007</v>
      </c>
      <c r="G37" s="33">
        <v>1.3888888888888889E-3</v>
      </c>
      <c r="H37" s="3">
        <f t="shared" si="0"/>
        <v>0.23888888888888882</v>
      </c>
      <c r="I37" s="6"/>
      <c r="J37" s="39"/>
      <c r="K37" s="3">
        <v>3.472222222222222E-3</v>
      </c>
      <c r="L37" s="3">
        <f t="shared" si="1"/>
        <v>0.24236111111111103</v>
      </c>
      <c r="M37" s="4">
        <f t="shared" si="2"/>
        <v>0.25</v>
      </c>
      <c r="N37" s="50"/>
      <c r="O37" s="36"/>
      <c r="P37" s="34"/>
      <c r="Q37" s="51"/>
      <c r="R37" s="91"/>
      <c r="S37" s="93"/>
    </row>
    <row r="38" spans="1:19" x14ac:dyDescent="0.25">
      <c r="A38" s="1">
        <v>32</v>
      </c>
      <c r="B38" s="1">
        <v>190</v>
      </c>
      <c r="C38" s="14" t="s">
        <v>39</v>
      </c>
      <c r="D38" s="12" t="s">
        <v>107</v>
      </c>
      <c r="E38" s="10" t="s">
        <v>65</v>
      </c>
      <c r="F38" s="33">
        <v>0.94444444444444453</v>
      </c>
      <c r="G38" s="33">
        <v>0.35138888888888892</v>
      </c>
      <c r="H38" s="3">
        <f t="shared" si="0"/>
        <v>0.40694444444444433</v>
      </c>
      <c r="I38" s="6"/>
      <c r="J38" s="39"/>
      <c r="K38" s="3">
        <v>3.472222222222222E-3</v>
      </c>
      <c r="L38" s="3">
        <f t="shared" si="1"/>
        <v>0.41041666666666654</v>
      </c>
      <c r="M38" s="4">
        <f t="shared" si="2"/>
        <v>0.41666666666666663</v>
      </c>
      <c r="N38" s="50"/>
      <c r="O38" s="36"/>
      <c r="P38" s="34"/>
      <c r="Q38" s="51"/>
      <c r="R38" s="91"/>
      <c r="S38" s="93"/>
    </row>
    <row r="39" spans="1:19" x14ac:dyDescent="0.25">
      <c r="A39" s="1">
        <v>33</v>
      </c>
      <c r="B39" s="1">
        <v>200</v>
      </c>
      <c r="C39" s="14" t="s">
        <v>40</v>
      </c>
      <c r="D39" s="12" t="s">
        <v>107</v>
      </c>
      <c r="E39" s="10" t="s">
        <v>65</v>
      </c>
      <c r="F39" s="33">
        <v>0.33194444444444443</v>
      </c>
      <c r="G39" s="33">
        <v>0.62291666666666667</v>
      </c>
      <c r="H39" s="3">
        <f t="shared" si="0"/>
        <v>0.29097222222222224</v>
      </c>
      <c r="I39" s="6"/>
      <c r="J39" s="39"/>
      <c r="K39" s="3">
        <v>3.472222222222222E-3</v>
      </c>
      <c r="L39" s="3">
        <f t="shared" si="1"/>
        <v>0.29444444444444445</v>
      </c>
      <c r="M39" s="4">
        <f t="shared" si="2"/>
        <v>0.29166666666666663</v>
      </c>
      <c r="N39" s="50"/>
      <c r="O39" s="36"/>
      <c r="P39" s="34"/>
      <c r="Q39" s="51"/>
      <c r="R39" s="91"/>
      <c r="S39" s="93"/>
    </row>
    <row r="40" spans="1:19" x14ac:dyDescent="0.25">
      <c r="A40" s="1">
        <v>34</v>
      </c>
      <c r="B40" s="1">
        <v>201</v>
      </c>
      <c r="C40" s="14" t="s">
        <v>41</v>
      </c>
      <c r="D40" s="12" t="s">
        <v>107</v>
      </c>
      <c r="E40" s="10" t="s">
        <v>65</v>
      </c>
      <c r="F40" s="33">
        <v>0</v>
      </c>
      <c r="G40" s="33">
        <v>0.35694444444444445</v>
      </c>
      <c r="H40" s="3">
        <f t="shared" si="0"/>
        <v>0.35694444444444445</v>
      </c>
      <c r="I40" s="6" t="s">
        <v>152</v>
      </c>
      <c r="J40" s="39"/>
      <c r="K40" s="3">
        <v>3.472222222222222E-3</v>
      </c>
      <c r="L40" s="3">
        <f t="shared" si="1"/>
        <v>0.36041666666666666</v>
      </c>
      <c r="M40" s="4">
        <f t="shared" si="2"/>
        <v>0.375</v>
      </c>
      <c r="N40" s="50"/>
      <c r="O40" s="36"/>
      <c r="P40" s="34"/>
      <c r="Q40" s="51"/>
      <c r="R40" s="91"/>
      <c r="S40" s="93"/>
    </row>
    <row r="41" spans="1:19" x14ac:dyDescent="0.25">
      <c r="A41" s="1">
        <v>35</v>
      </c>
      <c r="B41" s="1">
        <v>215</v>
      </c>
      <c r="C41" s="14" t="s">
        <v>42</v>
      </c>
      <c r="D41" s="12" t="s">
        <v>107</v>
      </c>
      <c r="E41" s="10" t="s">
        <v>65</v>
      </c>
      <c r="F41" s="33">
        <v>0.61944444444444446</v>
      </c>
      <c r="G41" s="33">
        <v>0.9555555555555556</v>
      </c>
      <c r="H41" s="3">
        <f t="shared" si="0"/>
        <v>0.33611111111111114</v>
      </c>
      <c r="I41" s="6"/>
      <c r="J41" s="39"/>
      <c r="K41" s="3">
        <v>3.472222222222222E-3</v>
      </c>
      <c r="L41" s="3">
        <f t="shared" si="1"/>
        <v>0.33958333333333335</v>
      </c>
      <c r="M41" s="4">
        <f t="shared" si="2"/>
        <v>0.33333333333333331</v>
      </c>
      <c r="N41" s="50"/>
      <c r="O41" s="36"/>
      <c r="P41" s="34"/>
      <c r="Q41" s="51"/>
      <c r="R41" s="91"/>
      <c r="S41" s="93"/>
    </row>
    <row r="42" spans="1:19" x14ac:dyDescent="0.25">
      <c r="A42" s="1">
        <v>36</v>
      </c>
      <c r="B42" s="1">
        <v>219</v>
      </c>
      <c r="C42" s="14" t="s">
        <v>43</v>
      </c>
      <c r="D42" s="12" t="s">
        <v>107</v>
      </c>
      <c r="E42" s="10" t="s">
        <v>65</v>
      </c>
      <c r="F42" s="33">
        <v>0.2951388888888889</v>
      </c>
      <c r="G42" s="33">
        <v>0.6430555555555556</v>
      </c>
      <c r="H42" s="3">
        <f t="shared" si="0"/>
        <v>0.34791666666666671</v>
      </c>
      <c r="I42" s="6"/>
      <c r="J42" s="39"/>
      <c r="K42" s="3">
        <v>3.472222222222222E-3</v>
      </c>
      <c r="L42" s="3">
        <f t="shared" si="1"/>
        <v>0.35138888888888892</v>
      </c>
      <c r="M42" s="4">
        <f t="shared" si="2"/>
        <v>0.33333333333333331</v>
      </c>
      <c r="N42" s="50"/>
      <c r="O42" s="36"/>
      <c r="P42" s="34"/>
      <c r="Q42" s="51"/>
      <c r="R42" s="91"/>
      <c r="S42" s="93"/>
    </row>
    <row r="43" spans="1:19" ht="12.75" customHeight="1" x14ac:dyDescent="0.25">
      <c r="A43" s="1">
        <v>37</v>
      </c>
      <c r="B43" s="1">
        <v>154</v>
      </c>
      <c r="C43" s="14" t="s">
        <v>136</v>
      </c>
      <c r="D43" s="12" t="s">
        <v>107</v>
      </c>
      <c r="E43" s="10" t="s">
        <v>65</v>
      </c>
      <c r="F43" s="33">
        <v>0.62916666666666665</v>
      </c>
      <c r="G43" s="33">
        <v>0.96458333333333324</v>
      </c>
      <c r="H43" s="3">
        <f t="shared" si="0"/>
        <v>0.33541666666666659</v>
      </c>
      <c r="I43" s="6"/>
      <c r="J43" s="39"/>
      <c r="K43" s="3">
        <v>3.472222222222222E-3</v>
      </c>
      <c r="L43" s="3">
        <f t="shared" si="1"/>
        <v>0.3388888888888888</v>
      </c>
      <c r="M43" s="4">
        <f t="shared" si="2"/>
        <v>0.33333333333333331</v>
      </c>
      <c r="N43" s="50"/>
      <c r="O43" s="36"/>
      <c r="P43" s="34"/>
      <c r="Q43" s="51"/>
      <c r="R43" s="91"/>
      <c r="S43" s="93"/>
    </row>
    <row r="44" spans="1:19" ht="12.75" customHeight="1" x14ac:dyDescent="0.25">
      <c r="A44" s="1">
        <v>38</v>
      </c>
      <c r="B44" s="1">
        <v>149</v>
      </c>
      <c r="C44" s="14" t="s">
        <v>144</v>
      </c>
      <c r="D44" s="12" t="s">
        <v>107</v>
      </c>
      <c r="E44" s="10" t="s">
        <v>65</v>
      </c>
      <c r="F44" s="33">
        <v>0.82500000000000007</v>
      </c>
      <c r="G44" s="33">
        <v>0.99097222222222225</v>
      </c>
      <c r="H44" s="3">
        <f t="shared" si="0"/>
        <v>0.16597222222222219</v>
      </c>
      <c r="I44" s="6"/>
      <c r="J44" s="39"/>
      <c r="K44" s="3">
        <v>3.472222222222222E-3</v>
      </c>
      <c r="L44" s="3">
        <f t="shared" si="1"/>
        <v>0.1694444444444444</v>
      </c>
      <c r="M44" s="4">
        <f t="shared" si="2"/>
        <v>0.16666666666666666</v>
      </c>
      <c r="N44" s="50"/>
      <c r="O44" s="36"/>
      <c r="P44" s="34"/>
      <c r="Q44" s="51"/>
      <c r="R44" s="91"/>
      <c r="S44" s="93"/>
    </row>
    <row r="45" spans="1:19" x14ac:dyDescent="0.25">
      <c r="A45" s="1">
        <v>39</v>
      </c>
      <c r="B45" s="1">
        <v>55</v>
      </c>
      <c r="C45" s="14" t="s">
        <v>45</v>
      </c>
      <c r="D45" s="12" t="s">
        <v>107</v>
      </c>
      <c r="E45" s="10" t="s">
        <v>44</v>
      </c>
      <c r="F45" s="6">
        <v>0</v>
      </c>
      <c r="G45" s="33">
        <v>0.27361111111111108</v>
      </c>
      <c r="H45" s="3">
        <f t="shared" si="0"/>
        <v>0.27361111111111108</v>
      </c>
      <c r="I45" s="6" t="s">
        <v>152</v>
      </c>
      <c r="J45" s="39"/>
      <c r="K45" s="3">
        <v>3.4722222222222199E-3</v>
      </c>
      <c r="L45" s="3">
        <f t="shared" si="1"/>
        <v>0.27708333333333329</v>
      </c>
      <c r="M45" s="4">
        <f t="shared" si="2"/>
        <v>0.29166666666666663</v>
      </c>
      <c r="N45" s="50"/>
      <c r="O45" s="36"/>
      <c r="P45" s="34"/>
      <c r="Q45" s="51"/>
      <c r="R45" s="91"/>
      <c r="S45" s="93"/>
    </row>
    <row r="46" spans="1:19" x14ac:dyDescent="0.25">
      <c r="A46" s="1">
        <v>40</v>
      </c>
      <c r="B46" s="1">
        <v>170</v>
      </c>
      <c r="C46" s="15" t="s">
        <v>46</v>
      </c>
      <c r="D46" s="12" t="s">
        <v>107</v>
      </c>
      <c r="E46" s="10" t="s">
        <v>44</v>
      </c>
      <c r="F46" s="137"/>
      <c r="G46" s="137"/>
      <c r="H46" s="3">
        <f t="shared" si="0"/>
        <v>0</v>
      </c>
      <c r="I46" s="137"/>
      <c r="J46" s="138"/>
      <c r="K46" s="136">
        <v>3.4722222222222199E-3</v>
      </c>
      <c r="L46" s="136">
        <f t="shared" si="1"/>
        <v>3.4722222222222199E-3</v>
      </c>
      <c r="M46" s="139">
        <f t="shared" si="2"/>
        <v>0</v>
      </c>
      <c r="N46" s="137"/>
      <c r="O46" s="137"/>
      <c r="P46" s="137">
        <v>1</v>
      </c>
      <c r="Q46" s="51"/>
      <c r="R46" s="91"/>
      <c r="S46" s="93"/>
    </row>
    <row r="47" spans="1:19" x14ac:dyDescent="0.25">
      <c r="A47" s="1">
        <v>41</v>
      </c>
      <c r="B47" s="1">
        <v>65</v>
      </c>
      <c r="C47" s="15" t="s">
        <v>47</v>
      </c>
      <c r="D47" s="12" t="s">
        <v>107</v>
      </c>
      <c r="E47" s="10" t="s">
        <v>66</v>
      </c>
      <c r="F47" s="33">
        <v>0.73125000000000007</v>
      </c>
      <c r="G47" s="33">
        <v>0.30208333333333331</v>
      </c>
      <c r="H47" s="3">
        <f t="shared" si="0"/>
        <v>0.5708333333333333</v>
      </c>
      <c r="I47" s="6"/>
      <c r="J47" s="39"/>
      <c r="K47" s="3">
        <v>3.4722222222222199E-3</v>
      </c>
      <c r="L47" s="3">
        <f t="shared" si="1"/>
        <v>0.57430555555555551</v>
      </c>
      <c r="M47" s="4">
        <f t="shared" si="2"/>
        <v>0.58333333333333326</v>
      </c>
      <c r="N47" s="50"/>
      <c r="O47" s="36"/>
      <c r="P47" s="34"/>
      <c r="Q47" s="51"/>
      <c r="R47" s="91"/>
      <c r="S47" s="93" t="s">
        <v>172</v>
      </c>
    </row>
    <row r="48" spans="1:19" x14ac:dyDescent="0.25">
      <c r="A48" s="1">
        <v>42</v>
      </c>
      <c r="B48" s="1">
        <v>25</v>
      </c>
      <c r="C48" s="14" t="s">
        <v>48</v>
      </c>
      <c r="D48" s="12" t="s">
        <v>107</v>
      </c>
      <c r="E48" s="10" t="s">
        <v>66</v>
      </c>
      <c r="F48" s="33">
        <v>0.63055555555555554</v>
      </c>
      <c r="G48" s="33">
        <v>0.28333333333333333</v>
      </c>
      <c r="H48" s="3">
        <f t="shared" si="0"/>
        <v>0.65277777777777779</v>
      </c>
      <c r="I48" s="6"/>
      <c r="J48" s="39"/>
      <c r="K48" s="3">
        <v>3.472222222222222E-3</v>
      </c>
      <c r="L48" s="3">
        <f t="shared" si="1"/>
        <v>0.65625</v>
      </c>
      <c r="M48" s="4">
        <f t="shared" si="2"/>
        <v>0.66666666666666663</v>
      </c>
      <c r="N48" s="50"/>
      <c r="O48" s="36"/>
      <c r="P48" s="34"/>
      <c r="Q48" s="51"/>
      <c r="R48" s="91"/>
      <c r="S48" s="93" t="s">
        <v>177</v>
      </c>
    </row>
    <row r="49" spans="1:19" x14ac:dyDescent="0.25">
      <c r="A49" s="1">
        <v>43</v>
      </c>
      <c r="B49" s="1">
        <v>26</v>
      </c>
      <c r="C49" s="14" t="s">
        <v>49</v>
      </c>
      <c r="D49" s="12" t="s">
        <v>107</v>
      </c>
      <c r="E49" s="10" t="s">
        <v>66</v>
      </c>
      <c r="F49" s="33">
        <v>0.63055555555555554</v>
      </c>
      <c r="G49" s="33">
        <v>0.96180555555555547</v>
      </c>
      <c r="H49" s="3">
        <f t="shared" si="0"/>
        <v>0.33124999999999993</v>
      </c>
      <c r="I49" s="6"/>
      <c r="J49" s="39"/>
      <c r="K49" s="3">
        <v>3.472222222222222E-3</v>
      </c>
      <c r="L49" s="3">
        <f t="shared" si="1"/>
        <v>0.33472222222222214</v>
      </c>
      <c r="M49" s="4">
        <f t="shared" si="2"/>
        <v>0.33333333333333331</v>
      </c>
      <c r="N49" s="50"/>
      <c r="O49" s="36"/>
      <c r="P49" s="34"/>
      <c r="Q49" s="51"/>
      <c r="R49" s="91"/>
      <c r="S49" s="93"/>
    </row>
    <row r="50" spans="1:19" x14ac:dyDescent="0.25">
      <c r="A50" s="1">
        <v>44</v>
      </c>
      <c r="B50" s="1">
        <v>186</v>
      </c>
      <c r="C50" s="18" t="s">
        <v>50</v>
      </c>
      <c r="D50" s="12" t="s">
        <v>107</v>
      </c>
      <c r="E50" s="10" t="s">
        <v>66</v>
      </c>
      <c r="F50" s="33">
        <v>0.48333333333333334</v>
      </c>
      <c r="G50" s="33">
        <v>0.67291666666666661</v>
      </c>
      <c r="H50" s="3">
        <f t="shared" si="0"/>
        <v>0.18958333333333327</v>
      </c>
      <c r="I50" s="6"/>
      <c r="J50" s="39"/>
      <c r="K50" s="3">
        <v>3.472222222222222E-3</v>
      </c>
      <c r="L50" s="3">
        <f t="shared" si="1"/>
        <v>0.19305555555555548</v>
      </c>
      <c r="M50" s="4">
        <f t="shared" si="2"/>
        <v>0.20833333333333331</v>
      </c>
      <c r="N50" s="50"/>
      <c r="O50" s="36"/>
      <c r="P50" s="34"/>
      <c r="Q50" s="51"/>
      <c r="R50" s="91"/>
      <c r="S50" s="93"/>
    </row>
    <row r="51" spans="1:19" x14ac:dyDescent="0.25">
      <c r="A51" s="1">
        <v>45</v>
      </c>
      <c r="B51" s="1">
        <v>85</v>
      </c>
      <c r="C51" s="15" t="s">
        <v>51</v>
      </c>
      <c r="D51" s="12" t="s">
        <v>107</v>
      </c>
      <c r="E51" s="10" t="s">
        <v>66</v>
      </c>
      <c r="F51" s="51"/>
      <c r="G51" s="51"/>
      <c r="H51" s="117">
        <f t="shared" si="0"/>
        <v>0</v>
      </c>
      <c r="I51" s="51"/>
      <c r="J51" s="118"/>
      <c r="K51" s="117">
        <v>3.472222222222222E-3</v>
      </c>
      <c r="L51" s="117">
        <f t="shared" si="1"/>
        <v>3.472222222222222E-3</v>
      </c>
      <c r="M51" s="119">
        <f t="shared" si="2"/>
        <v>0</v>
      </c>
      <c r="N51" s="51"/>
      <c r="O51" s="51"/>
      <c r="P51" s="51"/>
      <c r="Q51" s="51">
        <v>1</v>
      </c>
      <c r="R51" s="91"/>
      <c r="S51" s="93"/>
    </row>
    <row r="52" spans="1:19" x14ac:dyDescent="0.25">
      <c r="A52" s="1">
        <v>46</v>
      </c>
      <c r="B52" s="1">
        <v>66</v>
      </c>
      <c r="C52" s="15" t="s">
        <v>52</v>
      </c>
      <c r="D52" s="12" t="s">
        <v>107</v>
      </c>
      <c r="E52" s="10" t="s">
        <v>66</v>
      </c>
      <c r="F52" s="33">
        <v>0.7319444444444444</v>
      </c>
      <c r="G52" s="33">
        <v>0.30208333333333331</v>
      </c>
      <c r="H52" s="3">
        <f t="shared" si="0"/>
        <v>0.57013888888888897</v>
      </c>
      <c r="I52" s="6"/>
      <c r="J52" s="39"/>
      <c r="K52" s="3">
        <v>3.472222222222222E-3</v>
      </c>
      <c r="L52" s="3">
        <f t="shared" si="1"/>
        <v>0.57361111111111118</v>
      </c>
      <c r="M52" s="4">
        <f t="shared" si="2"/>
        <v>0.58333333333333326</v>
      </c>
      <c r="N52" s="50"/>
      <c r="O52" s="36"/>
      <c r="P52" s="34"/>
      <c r="Q52" s="51"/>
      <c r="R52" s="91"/>
      <c r="S52" s="93" t="s">
        <v>172</v>
      </c>
    </row>
    <row r="53" spans="1:19" x14ac:dyDescent="0.25">
      <c r="A53" s="1">
        <v>47</v>
      </c>
      <c r="B53" s="1">
        <v>7</v>
      </c>
      <c r="C53" s="18" t="s">
        <v>53</v>
      </c>
      <c r="D53" s="12" t="s">
        <v>107</v>
      </c>
      <c r="E53" s="10" t="s">
        <v>66</v>
      </c>
      <c r="F53" s="120"/>
      <c r="G53" s="120"/>
      <c r="H53" s="117">
        <f t="shared" si="0"/>
        <v>0</v>
      </c>
      <c r="I53" s="51"/>
      <c r="J53" s="118"/>
      <c r="K53" s="117">
        <v>3.472222222222222E-3</v>
      </c>
      <c r="L53" s="117">
        <f t="shared" si="1"/>
        <v>3.472222222222222E-3</v>
      </c>
      <c r="M53" s="119">
        <f t="shared" si="2"/>
        <v>0</v>
      </c>
      <c r="N53" s="51"/>
      <c r="O53" s="51"/>
      <c r="P53" s="51"/>
      <c r="Q53" s="51">
        <v>1</v>
      </c>
      <c r="R53" s="91"/>
      <c r="S53" s="93"/>
    </row>
    <row r="54" spans="1:19" x14ac:dyDescent="0.25">
      <c r="A54" s="1">
        <v>48</v>
      </c>
      <c r="B54" s="1">
        <v>110</v>
      </c>
      <c r="C54" s="14" t="s">
        <v>54</v>
      </c>
      <c r="D54" s="12" t="s">
        <v>107</v>
      </c>
      <c r="E54" s="10" t="s">
        <v>66</v>
      </c>
      <c r="F54" s="33">
        <v>0.33194444444444443</v>
      </c>
      <c r="G54" s="33">
        <v>0.61944444444444446</v>
      </c>
      <c r="H54" s="3">
        <f t="shared" si="0"/>
        <v>0.28750000000000003</v>
      </c>
      <c r="I54" s="6"/>
      <c r="J54" s="39"/>
      <c r="K54" s="3">
        <v>3.472222222222222E-3</v>
      </c>
      <c r="L54" s="3">
        <f t="shared" si="1"/>
        <v>0.29097222222222224</v>
      </c>
      <c r="M54" s="4">
        <f t="shared" si="2"/>
        <v>0.29166666666666663</v>
      </c>
      <c r="N54" s="50"/>
      <c r="O54" s="36"/>
      <c r="P54" s="34"/>
      <c r="Q54" s="51"/>
      <c r="R54" s="91"/>
      <c r="S54" s="93"/>
    </row>
    <row r="55" spans="1:19" x14ac:dyDescent="0.25">
      <c r="A55" s="1">
        <v>49</v>
      </c>
      <c r="B55" s="1">
        <v>179</v>
      </c>
      <c r="C55" s="18" t="s">
        <v>55</v>
      </c>
      <c r="D55" s="12" t="s">
        <v>107</v>
      </c>
      <c r="E55" s="10" t="s">
        <v>66</v>
      </c>
      <c r="F55" s="33">
        <v>0.63958333333333328</v>
      </c>
      <c r="G55" s="33">
        <v>0.96736111111111101</v>
      </c>
      <c r="H55" s="3">
        <f t="shared" si="0"/>
        <v>0.32777777777777772</v>
      </c>
      <c r="I55" s="6"/>
      <c r="J55" s="39"/>
      <c r="K55" s="3">
        <v>3.472222222222222E-3</v>
      </c>
      <c r="L55" s="3">
        <f t="shared" si="1"/>
        <v>0.33124999999999993</v>
      </c>
      <c r="M55" s="4">
        <f t="shared" si="2"/>
        <v>0.33333333333333331</v>
      </c>
      <c r="N55" s="50"/>
      <c r="O55" s="36"/>
      <c r="P55" s="34"/>
      <c r="Q55" s="51"/>
      <c r="R55" s="91"/>
      <c r="S55" s="93"/>
    </row>
    <row r="56" spans="1:19" x14ac:dyDescent="0.25">
      <c r="A56" s="1">
        <v>50</v>
      </c>
      <c r="B56" s="1">
        <v>187</v>
      </c>
      <c r="C56" s="18" t="s">
        <v>56</v>
      </c>
      <c r="D56" s="12" t="s">
        <v>107</v>
      </c>
      <c r="E56" s="10" t="s">
        <v>66</v>
      </c>
      <c r="F56" s="33">
        <v>1.5277777777777777E-2</v>
      </c>
      <c r="G56" s="33">
        <v>0.37152777777777773</v>
      </c>
      <c r="H56" s="3">
        <f t="shared" si="0"/>
        <v>0.35624999999999996</v>
      </c>
      <c r="I56" s="6"/>
      <c r="J56" s="39"/>
      <c r="K56" s="3">
        <v>3.472222222222222E-3</v>
      </c>
      <c r="L56" s="3">
        <f t="shared" si="1"/>
        <v>0.35972222222222217</v>
      </c>
      <c r="M56" s="4">
        <f t="shared" si="2"/>
        <v>0.375</v>
      </c>
      <c r="N56" s="50"/>
      <c r="O56" s="36"/>
      <c r="P56" s="34"/>
      <c r="Q56" s="51"/>
      <c r="R56" s="91"/>
      <c r="S56" s="93"/>
    </row>
    <row r="57" spans="1:19" x14ac:dyDescent="0.25">
      <c r="A57" s="1">
        <v>51</v>
      </c>
      <c r="B57" s="1">
        <v>188</v>
      </c>
      <c r="C57" s="18" t="s">
        <v>57</v>
      </c>
      <c r="D57" s="12" t="s">
        <v>107</v>
      </c>
      <c r="E57" s="10" t="s">
        <v>66</v>
      </c>
      <c r="F57" s="36"/>
      <c r="G57" s="36"/>
      <c r="H57" s="3">
        <f t="shared" si="0"/>
        <v>0</v>
      </c>
      <c r="I57" s="36"/>
      <c r="J57" s="114"/>
      <c r="K57" s="113">
        <v>3.472222222222222E-3</v>
      </c>
      <c r="L57" s="113">
        <f t="shared" si="1"/>
        <v>3.472222222222222E-3</v>
      </c>
      <c r="M57" s="115">
        <f t="shared" si="2"/>
        <v>0</v>
      </c>
      <c r="N57" s="36"/>
      <c r="O57" s="36">
        <v>1</v>
      </c>
      <c r="P57" s="34"/>
      <c r="Q57" s="51"/>
      <c r="R57" s="91"/>
      <c r="S57" s="93"/>
    </row>
    <row r="58" spans="1:19" x14ac:dyDescent="0.25">
      <c r="A58" s="1">
        <v>52</v>
      </c>
      <c r="B58" s="1">
        <v>129</v>
      </c>
      <c r="C58" s="18" t="s">
        <v>143</v>
      </c>
      <c r="D58" s="12" t="s">
        <v>107</v>
      </c>
      <c r="E58" s="10" t="s">
        <v>66</v>
      </c>
      <c r="F58" s="33">
        <v>0.3354166666666667</v>
      </c>
      <c r="G58" s="33">
        <v>0.67083333333333339</v>
      </c>
      <c r="H58" s="3">
        <f t="shared" si="0"/>
        <v>0.3354166666666667</v>
      </c>
      <c r="I58" s="6"/>
      <c r="J58" s="39"/>
      <c r="K58" s="3">
        <v>3.472222222222222E-3</v>
      </c>
      <c r="L58" s="3">
        <f t="shared" si="1"/>
        <v>0.33888888888888891</v>
      </c>
      <c r="M58" s="4">
        <f t="shared" si="2"/>
        <v>0.33333333333333331</v>
      </c>
      <c r="N58" s="50"/>
      <c r="O58" s="36"/>
      <c r="P58" s="34"/>
      <c r="Q58" s="51"/>
      <c r="R58" s="91"/>
      <c r="S58" s="93"/>
    </row>
    <row r="59" spans="1:19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33">
        <v>0</v>
      </c>
      <c r="G59" s="33">
        <v>3.472222222222222E-3</v>
      </c>
      <c r="H59" s="3">
        <f t="shared" si="0"/>
        <v>3.472222222222222E-3</v>
      </c>
      <c r="I59" s="6" t="s">
        <v>152</v>
      </c>
      <c r="J59" s="39"/>
      <c r="K59" s="3">
        <v>3.472222222222222E-3</v>
      </c>
      <c r="L59" s="3">
        <f t="shared" si="1"/>
        <v>6.9444444444444441E-3</v>
      </c>
      <c r="M59" s="4">
        <f t="shared" si="2"/>
        <v>0</v>
      </c>
      <c r="N59" s="50"/>
      <c r="O59" s="36"/>
      <c r="P59" s="34"/>
      <c r="Q59" s="51"/>
      <c r="R59" s="91"/>
      <c r="S59" s="93"/>
    </row>
    <row r="60" spans="1:19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33">
        <v>0.66319444444444442</v>
      </c>
      <c r="G60" s="33">
        <v>3.472222222222222E-3</v>
      </c>
      <c r="H60" s="3">
        <f t="shared" si="0"/>
        <v>0.34027777777777779</v>
      </c>
      <c r="I60" s="6"/>
      <c r="J60" s="39"/>
      <c r="K60" s="3">
        <v>3.472222222222222E-3</v>
      </c>
      <c r="L60" s="3">
        <f t="shared" si="1"/>
        <v>0.34375</v>
      </c>
      <c r="M60" s="4">
        <f t="shared" si="2"/>
        <v>0.33333333333333331</v>
      </c>
      <c r="N60" s="50"/>
      <c r="O60" s="36"/>
      <c r="P60" s="34"/>
      <c r="Q60" s="51"/>
      <c r="R60" s="91"/>
      <c r="S60" s="93"/>
    </row>
    <row r="61" spans="1:19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33">
        <v>0.68194444444444446</v>
      </c>
      <c r="G61" s="33">
        <v>0.22916666666666666</v>
      </c>
      <c r="H61" s="3">
        <f t="shared" si="0"/>
        <v>0.54722222222222217</v>
      </c>
      <c r="I61" s="6"/>
      <c r="J61" s="39"/>
      <c r="K61" s="3">
        <v>3.472222222222222E-3</v>
      </c>
      <c r="L61" s="3">
        <f t="shared" si="1"/>
        <v>0.55069444444444438</v>
      </c>
      <c r="M61" s="4">
        <f t="shared" si="2"/>
        <v>0.54166666666666663</v>
      </c>
      <c r="N61" s="50"/>
      <c r="O61" s="36"/>
      <c r="P61" s="34"/>
      <c r="Q61" s="51"/>
      <c r="R61" s="91"/>
      <c r="S61" s="93"/>
    </row>
    <row r="62" spans="1:19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33">
        <v>0.72777777777777775</v>
      </c>
      <c r="G62" s="33">
        <v>0.18680555555555556</v>
      </c>
      <c r="H62" s="3">
        <f t="shared" si="0"/>
        <v>0.45902777777777781</v>
      </c>
      <c r="I62" s="6"/>
      <c r="J62" s="39"/>
      <c r="K62" s="3">
        <v>3.472222222222222E-3</v>
      </c>
      <c r="L62" s="3">
        <f t="shared" si="1"/>
        <v>0.46250000000000002</v>
      </c>
      <c r="M62" s="4">
        <f t="shared" si="2"/>
        <v>0.45833333333333331</v>
      </c>
      <c r="N62" s="50"/>
      <c r="O62" s="36"/>
      <c r="P62" s="34"/>
      <c r="Q62" s="51"/>
      <c r="R62" s="91"/>
      <c r="S62" s="93"/>
    </row>
    <row r="63" spans="1:19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33">
        <v>0.63680555555555551</v>
      </c>
      <c r="G63" s="33">
        <v>0.96736111111111101</v>
      </c>
      <c r="H63" s="3">
        <f t="shared" si="0"/>
        <v>0.33055555555555549</v>
      </c>
      <c r="I63" s="6"/>
      <c r="J63" s="39"/>
      <c r="K63" s="3">
        <v>3.472222222222222E-3</v>
      </c>
      <c r="L63" s="3">
        <f t="shared" si="1"/>
        <v>0.3340277777777777</v>
      </c>
      <c r="M63" s="4">
        <f t="shared" si="2"/>
        <v>0.33333333333333331</v>
      </c>
      <c r="N63" s="50"/>
      <c r="O63" s="36"/>
      <c r="P63" s="34"/>
      <c r="Q63" s="51"/>
      <c r="R63" s="91"/>
      <c r="S63" s="93"/>
    </row>
    <row r="64" spans="1:19" x14ac:dyDescent="0.25">
      <c r="A64" s="1">
        <v>58</v>
      </c>
      <c r="B64" s="7">
        <v>225</v>
      </c>
      <c r="C64" s="16" t="s">
        <v>64</v>
      </c>
      <c r="D64" s="12" t="s">
        <v>107</v>
      </c>
      <c r="E64" s="10" t="s">
        <v>133</v>
      </c>
      <c r="F64" s="33"/>
      <c r="G64" s="33"/>
      <c r="H64" s="3">
        <f t="shared" si="0"/>
        <v>0</v>
      </c>
      <c r="I64" s="6"/>
      <c r="J64" s="39"/>
      <c r="K64" s="3">
        <v>3.472222222222222E-3</v>
      </c>
      <c r="L64" s="3">
        <f t="shared" ref="L64:L65" si="3">H64+K64</f>
        <v>3.472222222222222E-3</v>
      </c>
      <c r="M64" s="4">
        <f t="shared" ref="M64:M65" si="4">MROUND(L64,"1:00")</f>
        <v>0</v>
      </c>
      <c r="N64" s="50"/>
      <c r="O64" s="36"/>
      <c r="P64" s="34"/>
      <c r="Q64" s="51"/>
      <c r="R64" s="91"/>
      <c r="S64" s="93"/>
    </row>
    <row r="65" spans="1:19" x14ac:dyDescent="0.25">
      <c r="A65" s="1">
        <v>59</v>
      </c>
      <c r="B65" s="7">
        <v>4</v>
      </c>
      <c r="C65" s="16" t="s">
        <v>150</v>
      </c>
      <c r="D65" s="11" t="s">
        <v>108</v>
      </c>
      <c r="E65" s="10" t="s">
        <v>149</v>
      </c>
      <c r="F65" s="33"/>
      <c r="G65" s="33"/>
      <c r="H65" s="3">
        <f t="shared" si="0"/>
        <v>0</v>
      </c>
      <c r="I65" s="6"/>
      <c r="J65" s="39"/>
      <c r="K65" s="3">
        <v>3.472222222222222E-3</v>
      </c>
      <c r="L65" s="3">
        <f t="shared" si="3"/>
        <v>3.472222222222222E-3</v>
      </c>
      <c r="M65" s="4">
        <f t="shared" si="4"/>
        <v>0</v>
      </c>
      <c r="N65" s="50"/>
      <c r="O65" s="36"/>
      <c r="P65" s="34"/>
      <c r="Q65" s="51"/>
      <c r="R65" s="91"/>
      <c r="S65" s="93"/>
    </row>
    <row r="66" spans="1:19" x14ac:dyDescent="0.25">
      <c r="A66" s="1">
        <v>60</v>
      </c>
      <c r="B66" s="7">
        <v>2</v>
      </c>
      <c r="C66" s="90" t="s">
        <v>146</v>
      </c>
      <c r="D66" s="11" t="s">
        <v>108</v>
      </c>
      <c r="E66" s="10" t="s">
        <v>147</v>
      </c>
      <c r="F66" s="33"/>
      <c r="G66" s="33"/>
      <c r="H66" s="3">
        <f t="shared" si="0"/>
        <v>0</v>
      </c>
      <c r="I66" s="6"/>
      <c r="J66" s="39"/>
      <c r="K66" s="3">
        <v>3.472222222222222E-3</v>
      </c>
      <c r="L66" s="3">
        <f t="shared" si="1"/>
        <v>3.472222222222222E-3</v>
      </c>
      <c r="M66" s="4">
        <f t="shared" si="2"/>
        <v>0</v>
      </c>
      <c r="N66" s="50"/>
      <c r="O66" s="36"/>
      <c r="P66" s="34"/>
      <c r="Q66" s="51"/>
      <c r="R66" s="91"/>
      <c r="S66" s="93"/>
    </row>
    <row r="67" spans="1:19" x14ac:dyDescent="0.25">
      <c r="A67" s="1">
        <v>61</v>
      </c>
      <c r="B67" s="1">
        <v>127</v>
      </c>
      <c r="C67" s="19" t="s">
        <v>70</v>
      </c>
      <c r="D67" s="11" t="s">
        <v>108</v>
      </c>
      <c r="E67" s="10" t="s">
        <v>69</v>
      </c>
      <c r="F67" s="33">
        <v>0.57500000000000007</v>
      </c>
      <c r="G67" s="33">
        <v>0.89583333333333337</v>
      </c>
      <c r="H67" s="3">
        <f t="shared" si="0"/>
        <v>0.3208333333333333</v>
      </c>
      <c r="I67" s="6"/>
      <c r="J67" s="39"/>
      <c r="K67" s="3">
        <v>3.472222222222222E-3</v>
      </c>
      <c r="L67" s="3">
        <f t="shared" si="1"/>
        <v>0.32430555555555551</v>
      </c>
      <c r="M67" s="4">
        <f t="shared" si="2"/>
        <v>0.33333333333333331</v>
      </c>
      <c r="N67" s="50"/>
      <c r="O67" s="36"/>
      <c r="P67" s="34"/>
      <c r="Q67" s="51"/>
      <c r="R67" s="91"/>
      <c r="S67" s="93"/>
    </row>
    <row r="68" spans="1:19" x14ac:dyDescent="0.25">
      <c r="A68" s="1">
        <v>62</v>
      </c>
      <c r="B68" s="1">
        <v>198</v>
      </c>
      <c r="C68" s="19" t="s">
        <v>71</v>
      </c>
      <c r="D68" s="11" t="s">
        <v>108</v>
      </c>
      <c r="E68" s="10" t="s">
        <v>69</v>
      </c>
      <c r="F68" s="33">
        <v>0.57500000000000007</v>
      </c>
      <c r="G68" s="33">
        <v>0.97916666666666663</v>
      </c>
      <c r="H68" s="3">
        <f t="shared" si="0"/>
        <v>0.40416666666666656</v>
      </c>
      <c r="I68" s="6"/>
      <c r="J68" s="39"/>
      <c r="K68" s="3">
        <v>3.472222222222222E-3</v>
      </c>
      <c r="L68" s="3">
        <f t="shared" si="1"/>
        <v>0.40763888888888877</v>
      </c>
      <c r="M68" s="4">
        <f t="shared" si="2"/>
        <v>0.41666666666666663</v>
      </c>
      <c r="N68" s="50"/>
      <c r="O68" s="36"/>
      <c r="P68" s="34"/>
      <c r="Q68" s="51"/>
      <c r="R68" s="91"/>
      <c r="S68" s="93"/>
    </row>
    <row r="69" spans="1:19" x14ac:dyDescent="0.25">
      <c r="A69" s="1">
        <v>63</v>
      </c>
      <c r="B69" s="1">
        <v>136</v>
      </c>
      <c r="C69" s="19" t="s">
        <v>72</v>
      </c>
      <c r="D69" s="11" t="s">
        <v>108</v>
      </c>
      <c r="E69" s="10" t="s">
        <v>105</v>
      </c>
      <c r="F69" s="33">
        <v>0.62222222222222223</v>
      </c>
      <c r="G69" s="33">
        <v>0.97986111111111107</v>
      </c>
      <c r="H69" s="3">
        <f t="shared" si="0"/>
        <v>0.35763888888888884</v>
      </c>
      <c r="I69" s="6"/>
      <c r="J69" s="39"/>
      <c r="K69" s="3">
        <v>3.4722222222222199E-3</v>
      </c>
      <c r="L69" s="3">
        <f t="shared" si="1"/>
        <v>0.36111111111111105</v>
      </c>
      <c r="M69" s="4">
        <f t="shared" si="2"/>
        <v>0.375</v>
      </c>
      <c r="N69" s="50"/>
      <c r="O69" s="36"/>
      <c r="P69" s="34"/>
      <c r="Q69" s="51"/>
      <c r="R69" s="91"/>
      <c r="S69" s="93"/>
    </row>
    <row r="70" spans="1:19" x14ac:dyDescent="0.25">
      <c r="A70" s="1">
        <v>64</v>
      </c>
      <c r="B70" s="1">
        <v>95</v>
      </c>
      <c r="C70" s="19" t="s">
        <v>73</v>
      </c>
      <c r="D70" s="11" t="s">
        <v>108</v>
      </c>
      <c r="E70" s="10" t="s">
        <v>117</v>
      </c>
      <c r="F70" s="33">
        <v>0.54166666666666663</v>
      </c>
      <c r="G70" s="33">
        <v>0.92638888888888893</v>
      </c>
      <c r="H70" s="3">
        <f t="shared" si="0"/>
        <v>0.3847222222222223</v>
      </c>
      <c r="I70" s="6"/>
      <c r="J70" s="39"/>
      <c r="K70" s="3">
        <v>3.4722222222222199E-3</v>
      </c>
      <c r="L70" s="3">
        <f t="shared" ref="L70:L71" si="5">H70+K70</f>
        <v>0.38819444444444451</v>
      </c>
      <c r="M70" s="4">
        <f t="shared" ref="M70:M71" si="6">MROUND(L70,"1:00")</f>
        <v>0.375</v>
      </c>
      <c r="N70" s="50"/>
      <c r="O70" s="36"/>
      <c r="P70" s="34"/>
      <c r="Q70" s="51"/>
      <c r="R70" s="91"/>
      <c r="S70" s="93"/>
    </row>
    <row r="71" spans="1:19" x14ac:dyDescent="0.25">
      <c r="A71" s="1">
        <v>65</v>
      </c>
      <c r="B71" s="1">
        <v>140</v>
      </c>
      <c r="C71" s="19" t="s">
        <v>154</v>
      </c>
      <c r="D71" s="11" t="s">
        <v>108</v>
      </c>
      <c r="E71" s="10" t="s">
        <v>117</v>
      </c>
      <c r="F71" s="33">
        <v>0.59375</v>
      </c>
      <c r="G71" s="33">
        <v>0.89583333333333337</v>
      </c>
      <c r="H71" s="3">
        <f t="shared" si="0"/>
        <v>0.30208333333333337</v>
      </c>
      <c r="I71" s="6"/>
      <c r="J71" s="39"/>
      <c r="K71" s="3">
        <v>3.4722222222222199E-3</v>
      </c>
      <c r="L71" s="3">
        <f t="shared" si="5"/>
        <v>0.30555555555555558</v>
      </c>
      <c r="M71" s="4">
        <f t="shared" si="6"/>
        <v>0.29166666666666663</v>
      </c>
      <c r="N71" s="50"/>
      <c r="O71" s="36"/>
      <c r="P71" s="34"/>
      <c r="Q71" s="51"/>
      <c r="R71" s="91"/>
      <c r="S71" s="93"/>
    </row>
    <row r="72" spans="1:19" x14ac:dyDescent="0.25">
      <c r="A72" s="1">
        <v>66</v>
      </c>
      <c r="B72" s="7">
        <v>10</v>
      </c>
      <c r="C72" s="16" t="s">
        <v>74</v>
      </c>
      <c r="D72" s="11" t="s">
        <v>108</v>
      </c>
      <c r="E72" s="10" t="s">
        <v>106</v>
      </c>
      <c r="F72" s="6"/>
      <c r="G72" s="6"/>
      <c r="H72" s="3">
        <f t="shared" si="0"/>
        <v>0</v>
      </c>
      <c r="I72" s="6"/>
      <c r="J72" s="39"/>
      <c r="K72" s="3">
        <v>3.472222222222222E-3</v>
      </c>
      <c r="L72" s="3">
        <f t="shared" si="1"/>
        <v>3.472222222222222E-3</v>
      </c>
      <c r="M72" s="4">
        <f t="shared" si="2"/>
        <v>0</v>
      </c>
      <c r="N72" s="50"/>
      <c r="O72" s="36"/>
      <c r="P72" s="34"/>
      <c r="Q72" s="51"/>
      <c r="R72" s="91"/>
      <c r="S72" s="93"/>
    </row>
    <row r="73" spans="1:19" x14ac:dyDescent="0.25">
      <c r="A73" s="1">
        <v>67</v>
      </c>
      <c r="B73" s="7">
        <v>34</v>
      </c>
      <c r="C73" s="16" t="s">
        <v>75</v>
      </c>
      <c r="D73" s="11" t="s">
        <v>108</v>
      </c>
      <c r="E73" s="10" t="s">
        <v>106</v>
      </c>
      <c r="F73" s="6"/>
      <c r="G73" s="6"/>
      <c r="H73" s="3">
        <f t="shared" si="0"/>
        <v>0</v>
      </c>
      <c r="I73" s="6"/>
      <c r="J73" s="39"/>
      <c r="K73" s="3">
        <v>3.472222222222222E-3</v>
      </c>
      <c r="L73" s="3">
        <f t="shared" si="1"/>
        <v>3.472222222222222E-3</v>
      </c>
      <c r="M73" s="4">
        <f t="shared" si="2"/>
        <v>0</v>
      </c>
      <c r="N73" s="50"/>
      <c r="O73" s="36"/>
      <c r="P73" s="34"/>
      <c r="Q73" s="51"/>
      <c r="R73" s="91"/>
      <c r="S73" s="93"/>
    </row>
    <row r="74" spans="1:19" x14ac:dyDescent="0.25">
      <c r="A74" s="1">
        <v>68</v>
      </c>
      <c r="B74" s="7">
        <v>32</v>
      </c>
      <c r="C74" s="16" t="s">
        <v>76</v>
      </c>
      <c r="D74" s="11" t="s">
        <v>108</v>
      </c>
      <c r="E74" s="10" t="s">
        <v>106</v>
      </c>
      <c r="F74" s="6"/>
      <c r="G74" s="6"/>
      <c r="H74" s="3">
        <f t="shared" si="0"/>
        <v>0</v>
      </c>
      <c r="I74" s="6"/>
      <c r="J74" s="39"/>
      <c r="K74" s="3">
        <v>3.472222222222222E-3</v>
      </c>
      <c r="L74" s="3">
        <f t="shared" si="1"/>
        <v>3.472222222222222E-3</v>
      </c>
      <c r="M74" s="4">
        <f t="shared" si="2"/>
        <v>0</v>
      </c>
      <c r="N74" s="50"/>
      <c r="O74" s="36"/>
      <c r="P74" s="34"/>
      <c r="Q74" s="51"/>
      <c r="R74" s="91"/>
      <c r="S74" s="93"/>
    </row>
    <row r="75" spans="1:19" x14ac:dyDescent="0.25">
      <c r="A75" s="1">
        <v>69</v>
      </c>
      <c r="B75" s="7">
        <v>12</v>
      </c>
      <c r="C75" s="16" t="s">
        <v>77</v>
      </c>
      <c r="D75" s="11" t="s">
        <v>108</v>
      </c>
      <c r="E75" s="10" t="s">
        <v>106</v>
      </c>
      <c r="F75" s="6"/>
      <c r="G75" s="6"/>
      <c r="H75" s="3">
        <f t="shared" ref="H75:H113" si="7">G75-F75+(G75&lt;F75)</f>
        <v>0</v>
      </c>
      <c r="I75" s="6"/>
      <c r="J75" s="39"/>
      <c r="K75" s="3">
        <v>3.472222222222222E-3</v>
      </c>
      <c r="L75" s="3">
        <f t="shared" ref="L75:L111" si="8">H75+K75</f>
        <v>3.472222222222222E-3</v>
      </c>
      <c r="M75" s="4">
        <f t="shared" si="2"/>
        <v>0</v>
      </c>
      <c r="N75" s="50"/>
      <c r="O75" s="36"/>
      <c r="P75" s="34"/>
      <c r="Q75" s="51"/>
      <c r="R75" s="91"/>
      <c r="S75" s="93"/>
    </row>
    <row r="76" spans="1:19" x14ac:dyDescent="0.25">
      <c r="A76" s="1">
        <v>70</v>
      </c>
      <c r="B76" s="7">
        <v>38</v>
      </c>
      <c r="C76" s="16" t="s">
        <v>78</v>
      </c>
      <c r="D76" s="11" t="s">
        <v>108</v>
      </c>
      <c r="E76" s="10" t="s">
        <v>106</v>
      </c>
      <c r="F76" s="6"/>
      <c r="G76" s="6"/>
      <c r="H76" s="3">
        <f t="shared" si="7"/>
        <v>0</v>
      </c>
      <c r="I76" s="6"/>
      <c r="J76" s="39"/>
      <c r="K76" s="3">
        <v>3.472222222222222E-3</v>
      </c>
      <c r="L76" s="3">
        <f t="shared" si="8"/>
        <v>3.472222222222222E-3</v>
      </c>
      <c r="M76" s="4">
        <f t="shared" ref="M76:M118" si="9">MROUND(L76,"1:00")</f>
        <v>0</v>
      </c>
      <c r="N76" s="50"/>
      <c r="O76" s="36"/>
      <c r="P76" s="34"/>
      <c r="Q76" s="51"/>
      <c r="R76" s="91"/>
      <c r="S76" s="93"/>
    </row>
    <row r="77" spans="1:19" x14ac:dyDescent="0.25">
      <c r="A77" s="1">
        <v>71</v>
      </c>
      <c r="B77" s="7">
        <v>43</v>
      </c>
      <c r="C77" s="16" t="s">
        <v>79</v>
      </c>
      <c r="D77" s="11" t="s">
        <v>108</v>
      </c>
      <c r="E77" s="10" t="s">
        <v>106</v>
      </c>
      <c r="F77" s="6"/>
      <c r="G77" s="6"/>
      <c r="H77" s="3">
        <f t="shared" si="7"/>
        <v>0</v>
      </c>
      <c r="I77" s="6"/>
      <c r="J77" s="39"/>
      <c r="K77" s="3">
        <v>3.472222222222222E-3</v>
      </c>
      <c r="L77" s="3">
        <f t="shared" si="8"/>
        <v>3.472222222222222E-3</v>
      </c>
      <c r="M77" s="4">
        <f t="shared" si="9"/>
        <v>0</v>
      </c>
      <c r="N77" s="50"/>
      <c r="O77" s="36"/>
      <c r="P77" s="34"/>
      <c r="Q77" s="51"/>
      <c r="R77" s="91"/>
      <c r="S77" s="93"/>
    </row>
    <row r="78" spans="1:19" x14ac:dyDescent="0.25">
      <c r="A78" s="1">
        <v>72</v>
      </c>
      <c r="B78" s="7">
        <v>40</v>
      </c>
      <c r="C78" s="16" t="s">
        <v>80</v>
      </c>
      <c r="D78" s="11" t="s">
        <v>108</v>
      </c>
      <c r="E78" s="10" t="s">
        <v>106</v>
      </c>
      <c r="F78" s="6"/>
      <c r="G78" s="6"/>
      <c r="H78" s="3">
        <f t="shared" si="7"/>
        <v>0</v>
      </c>
      <c r="I78" s="6"/>
      <c r="J78" s="39"/>
      <c r="K78" s="3">
        <v>3.472222222222222E-3</v>
      </c>
      <c r="L78" s="3">
        <f t="shared" si="8"/>
        <v>3.472222222222222E-3</v>
      </c>
      <c r="M78" s="4">
        <f t="shared" si="9"/>
        <v>0</v>
      </c>
      <c r="N78" s="50"/>
      <c r="O78" s="36"/>
      <c r="P78" s="34"/>
      <c r="Q78" s="51"/>
      <c r="R78" s="91"/>
      <c r="S78" s="93"/>
    </row>
    <row r="79" spans="1:19" x14ac:dyDescent="0.25">
      <c r="A79" s="1">
        <v>73</v>
      </c>
      <c r="B79" s="7">
        <v>104</v>
      </c>
      <c r="C79" s="16" t="s">
        <v>81</v>
      </c>
      <c r="D79" s="11" t="s">
        <v>108</v>
      </c>
      <c r="E79" s="10" t="s">
        <v>106</v>
      </c>
      <c r="F79" s="6"/>
      <c r="G79" s="6"/>
      <c r="H79" s="3">
        <f t="shared" si="7"/>
        <v>0</v>
      </c>
      <c r="I79" s="6"/>
      <c r="J79" s="39"/>
      <c r="K79" s="3">
        <v>3.472222222222222E-3</v>
      </c>
      <c r="L79" s="3">
        <f t="shared" si="8"/>
        <v>3.472222222222222E-3</v>
      </c>
      <c r="M79" s="4">
        <f t="shared" si="9"/>
        <v>0</v>
      </c>
      <c r="N79" s="50"/>
      <c r="O79" s="36"/>
      <c r="P79" s="34"/>
      <c r="Q79" s="51"/>
      <c r="R79" s="91"/>
      <c r="S79" s="93"/>
    </row>
    <row r="80" spans="1:19" x14ac:dyDescent="0.25">
      <c r="A80" s="1">
        <v>74</v>
      </c>
      <c r="B80" s="5">
        <v>165</v>
      </c>
      <c r="C80" s="20" t="s">
        <v>82</v>
      </c>
      <c r="D80" s="11" t="s">
        <v>108</v>
      </c>
      <c r="E80" s="10" t="s">
        <v>106</v>
      </c>
      <c r="F80" s="6"/>
      <c r="G80" s="6"/>
      <c r="H80" s="3">
        <f t="shared" si="7"/>
        <v>0</v>
      </c>
      <c r="I80" s="6"/>
      <c r="J80" s="39"/>
      <c r="K80" s="3">
        <v>3.472222222222222E-3</v>
      </c>
      <c r="L80" s="3">
        <f t="shared" si="8"/>
        <v>3.472222222222222E-3</v>
      </c>
      <c r="M80" s="4">
        <f t="shared" si="9"/>
        <v>0</v>
      </c>
      <c r="N80" s="50"/>
      <c r="O80" s="36"/>
      <c r="P80" s="34"/>
      <c r="Q80" s="51"/>
      <c r="R80" s="91"/>
      <c r="S80" s="93"/>
    </row>
    <row r="81" spans="1:19" x14ac:dyDescent="0.25">
      <c r="A81" s="1">
        <v>75</v>
      </c>
      <c r="B81" s="7">
        <v>116</v>
      </c>
      <c r="C81" s="16" t="s">
        <v>83</v>
      </c>
      <c r="D81" s="11" t="s">
        <v>108</v>
      </c>
      <c r="E81" s="10" t="s">
        <v>106</v>
      </c>
      <c r="F81" s="6"/>
      <c r="G81" s="6"/>
      <c r="H81" s="3">
        <f t="shared" si="7"/>
        <v>0</v>
      </c>
      <c r="I81" s="6"/>
      <c r="J81" s="39"/>
      <c r="K81" s="3">
        <v>3.472222222222222E-3</v>
      </c>
      <c r="L81" s="3">
        <f t="shared" si="8"/>
        <v>3.472222222222222E-3</v>
      </c>
      <c r="M81" s="4">
        <f t="shared" si="9"/>
        <v>0</v>
      </c>
      <c r="N81" s="50"/>
      <c r="O81" s="36"/>
      <c r="P81" s="34"/>
      <c r="Q81" s="51"/>
      <c r="R81" s="91"/>
      <c r="S81" s="93"/>
    </row>
    <row r="82" spans="1:19" x14ac:dyDescent="0.25">
      <c r="A82" s="1">
        <v>76</v>
      </c>
      <c r="B82" s="7">
        <v>3</v>
      </c>
      <c r="C82" s="16" t="s">
        <v>84</v>
      </c>
      <c r="D82" s="11" t="s">
        <v>108</v>
      </c>
      <c r="E82" s="10" t="s">
        <v>106</v>
      </c>
      <c r="F82" s="6"/>
      <c r="G82" s="6"/>
      <c r="H82" s="3">
        <f t="shared" si="7"/>
        <v>0</v>
      </c>
      <c r="I82" s="6"/>
      <c r="J82" s="39"/>
      <c r="K82" s="3">
        <v>3.472222222222222E-3</v>
      </c>
      <c r="L82" s="3">
        <f t="shared" si="8"/>
        <v>3.472222222222222E-3</v>
      </c>
      <c r="M82" s="4">
        <f t="shared" si="9"/>
        <v>0</v>
      </c>
      <c r="N82" s="50"/>
      <c r="O82" s="36"/>
      <c r="P82" s="34"/>
      <c r="Q82" s="51"/>
      <c r="R82" s="91"/>
      <c r="S82" s="93"/>
    </row>
    <row r="83" spans="1:19" x14ac:dyDescent="0.25">
      <c r="A83" s="1">
        <v>77</v>
      </c>
      <c r="B83" s="7">
        <v>39</v>
      </c>
      <c r="C83" s="16" t="s">
        <v>85</v>
      </c>
      <c r="D83" s="11" t="s">
        <v>108</v>
      </c>
      <c r="E83" s="10" t="s">
        <v>106</v>
      </c>
      <c r="F83" s="6"/>
      <c r="G83" s="6"/>
      <c r="H83" s="3">
        <f t="shared" si="7"/>
        <v>0</v>
      </c>
      <c r="I83" s="6"/>
      <c r="J83" s="39"/>
      <c r="K83" s="3">
        <v>3.472222222222222E-3</v>
      </c>
      <c r="L83" s="3">
        <f t="shared" si="8"/>
        <v>3.472222222222222E-3</v>
      </c>
      <c r="M83" s="4">
        <f t="shared" si="9"/>
        <v>0</v>
      </c>
      <c r="N83" s="50"/>
      <c r="O83" s="36"/>
      <c r="P83" s="34"/>
      <c r="Q83" s="51"/>
      <c r="R83" s="91"/>
      <c r="S83" s="93"/>
    </row>
    <row r="84" spans="1:19" x14ac:dyDescent="0.25">
      <c r="A84" s="1">
        <v>78</v>
      </c>
      <c r="B84" s="7">
        <v>300</v>
      </c>
      <c r="C84" s="16" t="s">
        <v>86</v>
      </c>
      <c r="D84" s="11" t="s">
        <v>108</v>
      </c>
      <c r="E84" s="10" t="s">
        <v>106</v>
      </c>
      <c r="F84" s="6"/>
      <c r="G84" s="6"/>
      <c r="H84" s="3">
        <f t="shared" si="7"/>
        <v>0</v>
      </c>
      <c r="I84" s="6"/>
      <c r="J84" s="39"/>
      <c r="K84" s="3">
        <v>3.472222222222222E-3</v>
      </c>
      <c r="L84" s="3">
        <f t="shared" si="8"/>
        <v>3.472222222222222E-3</v>
      </c>
      <c r="M84" s="4">
        <f t="shared" si="9"/>
        <v>0</v>
      </c>
      <c r="N84" s="50"/>
      <c r="O84" s="36"/>
      <c r="P84" s="34"/>
      <c r="Q84" s="51"/>
      <c r="R84" s="91"/>
      <c r="S84" s="93"/>
    </row>
    <row r="85" spans="1:19" x14ac:dyDescent="0.25">
      <c r="A85" s="1">
        <v>79</v>
      </c>
      <c r="B85" s="7">
        <v>147</v>
      </c>
      <c r="C85" s="16" t="s">
        <v>87</v>
      </c>
      <c r="D85" s="11" t="s">
        <v>108</v>
      </c>
      <c r="E85" s="10" t="s">
        <v>106</v>
      </c>
      <c r="F85" s="6"/>
      <c r="G85" s="6"/>
      <c r="H85" s="3">
        <f t="shared" si="7"/>
        <v>0</v>
      </c>
      <c r="I85" s="6"/>
      <c r="J85" s="39"/>
      <c r="K85" s="3">
        <v>3.472222222222222E-3</v>
      </c>
      <c r="L85" s="3">
        <f t="shared" si="8"/>
        <v>3.472222222222222E-3</v>
      </c>
      <c r="M85" s="4">
        <f t="shared" si="9"/>
        <v>0</v>
      </c>
      <c r="N85" s="50"/>
      <c r="O85" s="36"/>
      <c r="P85" s="34"/>
      <c r="Q85" s="51"/>
      <c r="R85" s="91"/>
      <c r="S85" s="93"/>
    </row>
    <row r="86" spans="1:19" x14ac:dyDescent="0.25">
      <c r="A86" s="1">
        <v>80</v>
      </c>
      <c r="B86" s="7">
        <v>134</v>
      </c>
      <c r="C86" s="16" t="s">
        <v>88</v>
      </c>
      <c r="D86" s="11" t="s">
        <v>108</v>
      </c>
      <c r="E86" s="10" t="s">
        <v>106</v>
      </c>
      <c r="F86" s="6"/>
      <c r="G86" s="6"/>
      <c r="H86" s="3">
        <f t="shared" si="7"/>
        <v>0</v>
      </c>
      <c r="I86" s="6"/>
      <c r="J86" s="39"/>
      <c r="K86" s="3">
        <v>3.472222222222222E-3</v>
      </c>
      <c r="L86" s="3">
        <f t="shared" si="8"/>
        <v>3.472222222222222E-3</v>
      </c>
      <c r="M86" s="4">
        <f t="shared" si="9"/>
        <v>0</v>
      </c>
      <c r="N86" s="50"/>
      <c r="O86" s="36"/>
      <c r="P86" s="34"/>
      <c r="Q86" s="51"/>
      <c r="R86" s="91"/>
      <c r="S86" s="93"/>
    </row>
    <row r="87" spans="1:19" x14ac:dyDescent="0.25">
      <c r="A87" s="1">
        <v>81</v>
      </c>
      <c r="B87" s="7">
        <v>141</v>
      </c>
      <c r="C87" s="16" t="s">
        <v>89</v>
      </c>
      <c r="D87" s="11" t="s">
        <v>108</v>
      </c>
      <c r="E87" s="10" t="s">
        <v>106</v>
      </c>
      <c r="F87" s="6"/>
      <c r="G87" s="6"/>
      <c r="H87" s="3">
        <f t="shared" si="7"/>
        <v>0</v>
      </c>
      <c r="I87" s="6"/>
      <c r="J87" s="39"/>
      <c r="K87" s="3">
        <v>3.472222222222222E-3</v>
      </c>
      <c r="L87" s="3">
        <f t="shared" si="8"/>
        <v>3.472222222222222E-3</v>
      </c>
      <c r="M87" s="4">
        <f t="shared" si="9"/>
        <v>0</v>
      </c>
      <c r="N87" s="50"/>
      <c r="O87" s="36"/>
      <c r="P87" s="34"/>
      <c r="Q87" s="51"/>
      <c r="R87" s="91"/>
      <c r="S87" s="93"/>
    </row>
    <row r="88" spans="1:19" x14ac:dyDescent="0.25">
      <c r="A88" s="1">
        <v>82</v>
      </c>
      <c r="B88" s="7">
        <v>133</v>
      </c>
      <c r="C88" s="16" t="s">
        <v>90</v>
      </c>
      <c r="D88" s="11" t="s">
        <v>108</v>
      </c>
      <c r="E88" s="10" t="s">
        <v>106</v>
      </c>
      <c r="F88" s="6"/>
      <c r="G88" s="6"/>
      <c r="H88" s="3">
        <f t="shared" si="7"/>
        <v>0</v>
      </c>
      <c r="I88" s="6"/>
      <c r="J88" s="39"/>
      <c r="K88" s="3">
        <v>3.472222222222222E-3</v>
      </c>
      <c r="L88" s="3">
        <f t="shared" si="8"/>
        <v>3.472222222222222E-3</v>
      </c>
      <c r="M88" s="4">
        <f t="shared" si="9"/>
        <v>0</v>
      </c>
      <c r="N88" s="50"/>
      <c r="O88" s="36"/>
      <c r="P88" s="34"/>
      <c r="Q88" s="51"/>
      <c r="R88" s="91"/>
      <c r="S88" s="93"/>
    </row>
    <row r="89" spans="1:19" x14ac:dyDescent="0.25">
      <c r="A89" s="1">
        <v>83</v>
      </c>
      <c r="B89" s="7">
        <v>132</v>
      </c>
      <c r="C89" s="16" t="s">
        <v>91</v>
      </c>
      <c r="D89" s="11" t="s">
        <v>108</v>
      </c>
      <c r="E89" s="10" t="s">
        <v>106</v>
      </c>
      <c r="F89" s="6"/>
      <c r="G89" s="6"/>
      <c r="H89" s="3">
        <f t="shared" si="7"/>
        <v>0</v>
      </c>
      <c r="I89" s="6"/>
      <c r="J89" s="39"/>
      <c r="K89" s="3">
        <v>3.472222222222222E-3</v>
      </c>
      <c r="L89" s="3">
        <f t="shared" si="8"/>
        <v>3.472222222222222E-3</v>
      </c>
      <c r="M89" s="4">
        <f t="shared" si="9"/>
        <v>0</v>
      </c>
      <c r="N89" s="50"/>
      <c r="O89" s="36"/>
      <c r="P89" s="34"/>
      <c r="Q89" s="51"/>
      <c r="R89" s="91"/>
      <c r="S89" s="93"/>
    </row>
    <row r="90" spans="1:19" x14ac:dyDescent="0.25">
      <c r="A90" s="1">
        <v>84</v>
      </c>
      <c r="B90" s="7">
        <v>144</v>
      </c>
      <c r="C90" s="16" t="s">
        <v>92</v>
      </c>
      <c r="D90" s="11" t="s">
        <v>108</v>
      </c>
      <c r="E90" s="10" t="s">
        <v>106</v>
      </c>
      <c r="F90" s="6"/>
      <c r="G90" s="6"/>
      <c r="H90" s="3">
        <f t="shared" si="7"/>
        <v>0</v>
      </c>
      <c r="I90" s="6"/>
      <c r="J90" s="39"/>
      <c r="K90" s="3">
        <v>3.472222222222222E-3</v>
      </c>
      <c r="L90" s="3">
        <f t="shared" si="8"/>
        <v>3.472222222222222E-3</v>
      </c>
      <c r="M90" s="4">
        <f t="shared" si="9"/>
        <v>0</v>
      </c>
      <c r="N90" s="50"/>
      <c r="O90" s="36"/>
      <c r="P90" s="34"/>
      <c r="Q90" s="51"/>
      <c r="R90" s="91"/>
      <c r="S90" s="93"/>
    </row>
    <row r="91" spans="1:19" x14ac:dyDescent="0.25">
      <c r="A91" s="1">
        <v>85</v>
      </c>
      <c r="B91" s="7">
        <v>148</v>
      </c>
      <c r="C91" s="16" t="s">
        <v>93</v>
      </c>
      <c r="D91" s="11" t="s">
        <v>108</v>
      </c>
      <c r="E91" s="10" t="s">
        <v>106</v>
      </c>
      <c r="F91" s="6"/>
      <c r="G91" s="6"/>
      <c r="H91" s="3">
        <f t="shared" si="7"/>
        <v>0</v>
      </c>
      <c r="I91" s="6"/>
      <c r="J91" s="39"/>
      <c r="K91" s="3">
        <v>3.472222222222222E-3</v>
      </c>
      <c r="L91" s="3">
        <f t="shared" si="8"/>
        <v>3.472222222222222E-3</v>
      </c>
      <c r="M91" s="4">
        <f t="shared" si="9"/>
        <v>0</v>
      </c>
      <c r="N91" s="50"/>
      <c r="O91" s="36"/>
      <c r="P91" s="34"/>
      <c r="Q91" s="51"/>
      <c r="R91" s="91"/>
      <c r="S91" s="93"/>
    </row>
    <row r="92" spans="1:19" x14ac:dyDescent="0.25">
      <c r="A92" s="1">
        <v>86</v>
      </c>
      <c r="B92" s="7">
        <v>145</v>
      </c>
      <c r="C92" s="16" t="s">
        <v>94</v>
      </c>
      <c r="D92" s="11" t="s">
        <v>108</v>
      </c>
      <c r="E92" s="10" t="s">
        <v>106</v>
      </c>
      <c r="F92" s="6"/>
      <c r="G92" s="6"/>
      <c r="H92" s="3">
        <f t="shared" si="7"/>
        <v>0</v>
      </c>
      <c r="I92" s="6"/>
      <c r="J92" s="39"/>
      <c r="K92" s="3">
        <v>3.472222222222222E-3</v>
      </c>
      <c r="L92" s="3">
        <f t="shared" ref="L92:L96" si="10">H92+K92</f>
        <v>3.472222222222222E-3</v>
      </c>
      <c r="M92" s="4">
        <f t="shared" ref="M92:M96" si="11">MROUND(L92,"1:00")</f>
        <v>0</v>
      </c>
      <c r="N92" s="50"/>
      <c r="O92" s="36"/>
      <c r="P92" s="34"/>
      <c r="Q92" s="51"/>
      <c r="R92" s="91"/>
      <c r="S92" s="93"/>
    </row>
    <row r="93" spans="1:19" x14ac:dyDescent="0.25">
      <c r="A93" s="1">
        <v>87</v>
      </c>
      <c r="B93" s="7"/>
      <c r="C93" s="16"/>
      <c r="D93" s="11"/>
      <c r="E93" s="10"/>
      <c r="F93" s="6"/>
      <c r="G93" s="6"/>
      <c r="H93" s="3">
        <f t="shared" si="7"/>
        <v>0</v>
      </c>
      <c r="I93" s="6"/>
      <c r="J93" s="39"/>
      <c r="K93" s="3">
        <v>3.472222222222222E-3</v>
      </c>
      <c r="L93" s="3">
        <f t="shared" si="10"/>
        <v>3.472222222222222E-3</v>
      </c>
      <c r="M93" s="4">
        <f t="shared" si="11"/>
        <v>0</v>
      </c>
      <c r="N93" s="50"/>
      <c r="O93" s="36"/>
      <c r="P93" s="34"/>
      <c r="Q93" s="51"/>
      <c r="R93" s="91"/>
      <c r="S93" s="93"/>
    </row>
    <row r="94" spans="1:19" x14ac:dyDescent="0.25">
      <c r="A94" s="1">
        <v>88</v>
      </c>
      <c r="B94" s="7"/>
      <c r="C94" s="16"/>
      <c r="D94" s="11"/>
      <c r="E94" s="10"/>
      <c r="F94" s="6"/>
      <c r="G94" s="6"/>
      <c r="H94" s="3">
        <f t="shared" si="7"/>
        <v>0</v>
      </c>
      <c r="I94" s="6"/>
      <c r="J94" s="39"/>
      <c r="K94" s="3">
        <v>3.472222222222222E-3</v>
      </c>
      <c r="L94" s="3">
        <f t="shared" si="10"/>
        <v>3.472222222222222E-3</v>
      </c>
      <c r="M94" s="4">
        <f t="shared" si="11"/>
        <v>0</v>
      </c>
      <c r="N94" s="50"/>
      <c r="O94" s="36"/>
      <c r="P94" s="34"/>
      <c r="Q94" s="51"/>
      <c r="R94" s="91"/>
      <c r="S94" s="93"/>
    </row>
    <row r="95" spans="1:19" x14ac:dyDescent="0.25">
      <c r="A95" s="1">
        <v>89</v>
      </c>
      <c r="B95" s="7"/>
      <c r="C95" s="16"/>
      <c r="D95" s="11"/>
      <c r="E95" s="10"/>
      <c r="F95" s="6"/>
      <c r="G95" s="6"/>
      <c r="H95" s="3">
        <f t="shared" si="7"/>
        <v>0</v>
      </c>
      <c r="I95" s="6"/>
      <c r="J95" s="39"/>
      <c r="K95" s="3">
        <v>3.472222222222222E-3</v>
      </c>
      <c r="L95" s="3">
        <f t="shared" si="10"/>
        <v>3.472222222222222E-3</v>
      </c>
      <c r="M95" s="4">
        <f t="shared" si="11"/>
        <v>0</v>
      </c>
      <c r="N95" s="50"/>
      <c r="O95" s="36"/>
      <c r="P95" s="34"/>
      <c r="Q95" s="51"/>
      <c r="R95" s="91"/>
      <c r="S95" s="93"/>
    </row>
    <row r="96" spans="1:19" x14ac:dyDescent="0.25">
      <c r="A96" s="1">
        <v>90</v>
      </c>
      <c r="B96" s="7"/>
      <c r="C96" s="16"/>
      <c r="D96" s="11"/>
      <c r="E96" s="10"/>
      <c r="F96" s="6"/>
      <c r="G96" s="6"/>
      <c r="H96" s="3">
        <f t="shared" si="7"/>
        <v>0</v>
      </c>
      <c r="I96" s="6"/>
      <c r="J96" s="39"/>
      <c r="K96" s="3">
        <v>3.472222222222222E-3</v>
      </c>
      <c r="L96" s="3">
        <f t="shared" si="10"/>
        <v>3.472222222222222E-3</v>
      </c>
      <c r="M96" s="4">
        <f t="shared" si="11"/>
        <v>0</v>
      </c>
      <c r="N96" s="50"/>
      <c r="O96" s="36"/>
      <c r="P96" s="34"/>
      <c r="Q96" s="51"/>
      <c r="R96" s="91"/>
      <c r="S96" s="93"/>
    </row>
    <row r="97" spans="1:19" x14ac:dyDescent="0.25">
      <c r="A97" s="1">
        <v>91</v>
      </c>
      <c r="B97" s="7">
        <v>14</v>
      </c>
      <c r="C97" s="16" t="s">
        <v>95</v>
      </c>
      <c r="D97" s="11" t="s">
        <v>108</v>
      </c>
      <c r="E97" s="10" t="s">
        <v>118</v>
      </c>
      <c r="F97" s="33">
        <v>0.55486111111111114</v>
      </c>
      <c r="G97" s="33">
        <v>0.9868055555555556</v>
      </c>
      <c r="H97" s="3">
        <f t="shared" si="7"/>
        <v>0.43194444444444446</v>
      </c>
      <c r="I97" s="6"/>
      <c r="J97" s="39"/>
      <c r="K97" s="3">
        <v>3.472222222222222E-3</v>
      </c>
      <c r="L97" s="3">
        <f t="shared" si="8"/>
        <v>0.43541666666666667</v>
      </c>
      <c r="M97" s="4">
        <f t="shared" si="9"/>
        <v>0.41666666666666663</v>
      </c>
      <c r="N97" s="50"/>
      <c r="O97" s="36"/>
      <c r="P97" s="34"/>
      <c r="Q97" s="51"/>
      <c r="R97" s="91"/>
      <c r="S97" s="93"/>
    </row>
    <row r="98" spans="1:19" x14ac:dyDescent="0.25">
      <c r="A98" s="1">
        <v>92</v>
      </c>
      <c r="B98" s="5">
        <v>19</v>
      </c>
      <c r="C98" s="20" t="s">
        <v>96</v>
      </c>
      <c r="D98" s="11" t="s">
        <v>108</v>
      </c>
      <c r="E98" s="10" t="s">
        <v>118</v>
      </c>
      <c r="F98" s="33">
        <v>0.62291666666666667</v>
      </c>
      <c r="G98" s="33">
        <v>0.96458333333333324</v>
      </c>
      <c r="H98" s="3">
        <f t="shared" si="7"/>
        <v>0.34166666666666656</v>
      </c>
      <c r="I98" s="6"/>
      <c r="J98" s="39"/>
      <c r="K98" s="3">
        <v>3.472222222222222E-3</v>
      </c>
      <c r="L98" s="3">
        <f t="shared" si="8"/>
        <v>0.34513888888888877</v>
      </c>
      <c r="M98" s="4">
        <f t="shared" si="9"/>
        <v>0.33333333333333331</v>
      </c>
      <c r="N98" s="50"/>
      <c r="O98" s="36"/>
      <c r="P98" s="34"/>
      <c r="Q98" s="51"/>
      <c r="R98" s="91"/>
      <c r="S98" s="93"/>
    </row>
    <row r="99" spans="1:19" x14ac:dyDescent="0.25">
      <c r="A99" s="1">
        <v>93</v>
      </c>
      <c r="B99" s="5">
        <v>21</v>
      </c>
      <c r="C99" s="20" t="s">
        <v>97</v>
      </c>
      <c r="D99" s="11" t="s">
        <v>108</v>
      </c>
      <c r="E99" s="10" t="s">
        <v>118</v>
      </c>
      <c r="F99" s="6"/>
      <c r="G99" s="6"/>
      <c r="H99" s="3">
        <f t="shared" si="7"/>
        <v>0</v>
      </c>
      <c r="I99" s="6"/>
      <c r="J99" s="39"/>
      <c r="K99" s="3">
        <v>3.472222222222222E-3</v>
      </c>
      <c r="L99" s="3">
        <f t="shared" si="8"/>
        <v>3.472222222222222E-3</v>
      </c>
      <c r="M99" s="4">
        <f t="shared" si="9"/>
        <v>0</v>
      </c>
      <c r="N99" s="50"/>
      <c r="O99" s="36"/>
      <c r="P99" s="34"/>
      <c r="Q99" s="51"/>
      <c r="R99" s="91"/>
      <c r="S99" s="93"/>
    </row>
    <row r="100" spans="1:19" x14ac:dyDescent="0.25">
      <c r="A100" s="1">
        <v>94</v>
      </c>
      <c r="B100" s="5">
        <v>30</v>
      </c>
      <c r="C100" s="20" t="s">
        <v>98</v>
      </c>
      <c r="D100" s="11" t="s">
        <v>108</v>
      </c>
      <c r="E100" s="10" t="s">
        <v>118</v>
      </c>
      <c r="F100" s="33">
        <v>0.99791666666666667</v>
      </c>
      <c r="G100" s="33">
        <v>0.30833333333333335</v>
      </c>
      <c r="H100" s="3">
        <f t="shared" si="7"/>
        <v>0.31041666666666667</v>
      </c>
      <c r="I100" s="6"/>
      <c r="J100" s="39"/>
      <c r="K100" s="3">
        <v>3.472222222222222E-3</v>
      </c>
      <c r="L100" s="3">
        <f t="shared" si="8"/>
        <v>0.31388888888888888</v>
      </c>
      <c r="M100" s="4">
        <f t="shared" si="9"/>
        <v>0.33333333333333331</v>
      </c>
      <c r="N100" s="50"/>
      <c r="O100" s="36"/>
      <c r="P100" s="34"/>
      <c r="Q100" s="51"/>
      <c r="R100" s="91"/>
      <c r="S100" s="93"/>
    </row>
    <row r="101" spans="1:19" x14ac:dyDescent="0.25">
      <c r="A101" s="1">
        <v>95</v>
      </c>
      <c r="B101" s="5">
        <v>197</v>
      </c>
      <c r="C101" s="20" t="s">
        <v>99</v>
      </c>
      <c r="D101" s="11" t="s">
        <v>108</v>
      </c>
      <c r="E101" s="10" t="s">
        <v>118</v>
      </c>
      <c r="F101" s="6"/>
      <c r="G101" s="6"/>
      <c r="H101" s="3">
        <f t="shared" si="7"/>
        <v>0</v>
      </c>
      <c r="I101" s="6"/>
      <c r="J101" s="39"/>
      <c r="K101" s="3">
        <v>3.472222222222222E-3</v>
      </c>
      <c r="L101" s="3">
        <f t="shared" ref="L101:L107" si="12">H101+K101</f>
        <v>3.472222222222222E-3</v>
      </c>
      <c r="M101" s="4">
        <f t="shared" ref="M101:M107" si="13">MROUND(L101,"1:00")</f>
        <v>0</v>
      </c>
      <c r="N101" s="50"/>
      <c r="O101" s="36"/>
      <c r="P101" s="34"/>
      <c r="Q101" s="51"/>
      <c r="R101" s="91"/>
      <c r="S101" s="93"/>
    </row>
    <row r="102" spans="1:19" x14ac:dyDescent="0.25">
      <c r="A102" s="1">
        <v>96</v>
      </c>
      <c r="B102" s="5">
        <v>17</v>
      </c>
      <c r="C102" s="20" t="s">
        <v>100</v>
      </c>
      <c r="D102" s="11" t="s">
        <v>108</v>
      </c>
      <c r="E102" s="10" t="s">
        <v>118</v>
      </c>
      <c r="F102" s="33"/>
      <c r="G102" s="33"/>
      <c r="H102" s="3">
        <f t="shared" si="7"/>
        <v>0</v>
      </c>
      <c r="I102" s="6"/>
      <c r="J102" s="39"/>
      <c r="K102" s="3">
        <v>3.472222222222222E-3</v>
      </c>
      <c r="L102" s="3">
        <f t="shared" si="12"/>
        <v>3.472222222222222E-3</v>
      </c>
      <c r="M102" s="4">
        <f t="shared" si="13"/>
        <v>0</v>
      </c>
      <c r="N102" s="50"/>
      <c r="O102" s="36"/>
      <c r="P102" s="34"/>
      <c r="Q102" s="51"/>
      <c r="R102" s="91"/>
      <c r="S102" s="93"/>
    </row>
    <row r="103" spans="1:19" x14ac:dyDescent="0.25">
      <c r="A103" s="1">
        <v>97</v>
      </c>
      <c r="B103" s="5">
        <v>23</v>
      </c>
      <c r="C103" s="20" t="s">
        <v>101</v>
      </c>
      <c r="D103" s="11" t="s">
        <v>108</v>
      </c>
      <c r="E103" s="10" t="s">
        <v>118</v>
      </c>
      <c r="F103" s="6"/>
      <c r="G103" s="6"/>
      <c r="H103" s="3">
        <f t="shared" si="7"/>
        <v>0</v>
      </c>
      <c r="I103" s="6"/>
      <c r="J103" s="39"/>
      <c r="K103" s="3">
        <v>3.472222222222222E-3</v>
      </c>
      <c r="L103" s="3">
        <f t="shared" si="12"/>
        <v>3.472222222222222E-3</v>
      </c>
      <c r="M103" s="4">
        <f t="shared" si="13"/>
        <v>0</v>
      </c>
      <c r="N103" s="50"/>
      <c r="O103" s="36"/>
      <c r="P103" s="34"/>
      <c r="Q103" s="51"/>
      <c r="R103" s="91"/>
      <c r="S103" s="93"/>
    </row>
    <row r="104" spans="1:19" x14ac:dyDescent="0.25">
      <c r="A104" s="1">
        <v>98</v>
      </c>
      <c r="B104" s="5"/>
      <c r="C104" s="20"/>
      <c r="D104" s="11"/>
      <c r="E104" s="10"/>
      <c r="F104" s="6"/>
      <c r="G104" s="6"/>
      <c r="H104" s="3">
        <f t="shared" si="7"/>
        <v>0</v>
      </c>
      <c r="I104" s="6"/>
      <c r="J104" s="39"/>
      <c r="K104" s="3">
        <v>3.472222222222222E-3</v>
      </c>
      <c r="L104" s="3">
        <f t="shared" si="12"/>
        <v>3.472222222222222E-3</v>
      </c>
      <c r="M104" s="4">
        <f t="shared" si="13"/>
        <v>0</v>
      </c>
      <c r="N104" s="50"/>
      <c r="O104" s="36"/>
      <c r="P104" s="34"/>
      <c r="Q104" s="51"/>
      <c r="R104" s="91"/>
      <c r="S104" s="93"/>
    </row>
    <row r="105" spans="1:19" x14ac:dyDescent="0.25">
      <c r="A105" s="1">
        <v>99</v>
      </c>
      <c r="B105" s="5"/>
      <c r="C105" s="20"/>
      <c r="D105" s="11"/>
      <c r="E105" s="10"/>
      <c r="F105" s="6"/>
      <c r="G105" s="6"/>
      <c r="H105" s="3">
        <f t="shared" si="7"/>
        <v>0</v>
      </c>
      <c r="I105" s="6"/>
      <c r="J105" s="39"/>
      <c r="K105" s="3">
        <v>3.472222222222222E-3</v>
      </c>
      <c r="L105" s="3">
        <f t="shared" si="12"/>
        <v>3.472222222222222E-3</v>
      </c>
      <c r="M105" s="4">
        <f t="shared" si="13"/>
        <v>0</v>
      </c>
      <c r="N105" s="50"/>
      <c r="O105" s="36"/>
      <c r="P105" s="34"/>
      <c r="Q105" s="51"/>
      <c r="R105" s="91"/>
      <c r="S105" s="93"/>
    </row>
    <row r="106" spans="1:19" x14ac:dyDescent="0.25">
      <c r="A106" s="1">
        <v>100</v>
      </c>
      <c r="B106" s="5"/>
      <c r="C106" s="20"/>
      <c r="D106" s="11"/>
      <c r="E106" s="10"/>
      <c r="F106" s="6"/>
      <c r="G106" s="6"/>
      <c r="H106" s="3">
        <f t="shared" si="7"/>
        <v>0</v>
      </c>
      <c r="I106" s="6"/>
      <c r="J106" s="39"/>
      <c r="K106" s="3">
        <v>3.472222222222222E-3</v>
      </c>
      <c r="L106" s="3">
        <f t="shared" si="12"/>
        <v>3.472222222222222E-3</v>
      </c>
      <c r="M106" s="4">
        <f t="shared" si="13"/>
        <v>0</v>
      </c>
      <c r="N106" s="50"/>
      <c r="O106" s="36"/>
      <c r="P106" s="34"/>
      <c r="Q106" s="51"/>
      <c r="R106" s="91"/>
      <c r="S106" s="93"/>
    </row>
    <row r="107" spans="1:19" x14ac:dyDescent="0.25">
      <c r="A107" s="1">
        <v>101</v>
      </c>
      <c r="B107" s="5"/>
      <c r="C107" s="20"/>
      <c r="D107" s="11"/>
      <c r="E107" s="10"/>
      <c r="F107" s="6"/>
      <c r="G107" s="6"/>
      <c r="H107" s="3">
        <f t="shared" si="7"/>
        <v>0</v>
      </c>
      <c r="I107" s="6"/>
      <c r="J107" s="39"/>
      <c r="K107" s="3">
        <v>3.472222222222222E-3</v>
      </c>
      <c r="L107" s="3">
        <f t="shared" si="12"/>
        <v>3.472222222222222E-3</v>
      </c>
      <c r="M107" s="4">
        <f t="shared" si="13"/>
        <v>0</v>
      </c>
      <c r="N107" s="50"/>
      <c r="O107" s="36"/>
      <c r="P107" s="34"/>
      <c r="Q107" s="51"/>
      <c r="R107" s="91"/>
      <c r="S107" s="93"/>
    </row>
    <row r="108" spans="1:19" x14ac:dyDescent="0.25">
      <c r="A108" s="1">
        <v>102</v>
      </c>
      <c r="B108" s="1">
        <v>52</v>
      </c>
      <c r="C108" s="19" t="s">
        <v>103</v>
      </c>
      <c r="D108" s="11" t="s">
        <v>108</v>
      </c>
      <c r="E108" s="10" t="s">
        <v>102</v>
      </c>
      <c r="F108" s="6"/>
      <c r="G108" s="6"/>
      <c r="H108" s="3">
        <f t="shared" si="7"/>
        <v>0</v>
      </c>
      <c r="I108" s="6"/>
      <c r="J108" s="39"/>
      <c r="K108" s="3">
        <v>3.472222222222222E-3</v>
      </c>
      <c r="L108" s="3">
        <f t="shared" si="8"/>
        <v>3.472222222222222E-3</v>
      </c>
      <c r="M108" s="4">
        <f t="shared" si="9"/>
        <v>0</v>
      </c>
      <c r="N108" s="50"/>
      <c r="O108" s="36"/>
      <c r="P108" s="34"/>
      <c r="Q108" s="51"/>
      <c r="R108" s="91"/>
      <c r="S108" s="93"/>
    </row>
    <row r="109" spans="1:19" x14ac:dyDescent="0.25">
      <c r="A109" s="1">
        <v>103</v>
      </c>
      <c r="B109" s="1">
        <v>213</v>
      </c>
      <c r="C109" s="19" t="s">
        <v>104</v>
      </c>
      <c r="D109" s="11" t="s">
        <v>108</v>
      </c>
      <c r="E109" s="10" t="s">
        <v>102</v>
      </c>
      <c r="F109" s="6"/>
      <c r="G109" s="6"/>
      <c r="H109" s="3">
        <f t="shared" si="7"/>
        <v>0</v>
      </c>
      <c r="I109" s="6"/>
      <c r="J109" s="39"/>
      <c r="K109" s="3">
        <v>3.472222222222222E-3</v>
      </c>
      <c r="L109" s="3">
        <f t="shared" si="8"/>
        <v>3.472222222222222E-3</v>
      </c>
      <c r="M109" s="4">
        <f t="shared" si="9"/>
        <v>0</v>
      </c>
      <c r="N109" s="50"/>
      <c r="O109" s="36"/>
      <c r="P109" s="34"/>
      <c r="Q109" s="51"/>
      <c r="R109" s="91"/>
      <c r="S109" s="93"/>
    </row>
    <row r="110" spans="1:19" x14ac:dyDescent="0.25">
      <c r="A110" s="1">
        <v>104</v>
      </c>
      <c r="B110" s="7">
        <v>33</v>
      </c>
      <c r="C110" s="16" t="s">
        <v>109</v>
      </c>
      <c r="D110" s="13" t="s">
        <v>113</v>
      </c>
      <c r="E110" s="10" t="s">
        <v>114</v>
      </c>
      <c r="F110" s="33">
        <v>0.375</v>
      </c>
      <c r="G110" s="33">
        <v>0.95000000000000007</v>
      </c>
      <c r="H110" s="3">
        <f t="shared" si="7"/>
        <v>0.57500000000000007</v>
      </c>
      <c r="I110" s="6"/>
      <c r="J110" s="39"/>
      <c r="K110" s="3">
        <v>3.472222222222222E-3</v>
      </c>
      <c r="L110" s="3">
        <f t="shared" si="8"/>
        <v>0.57847222222222228</v>
      </c>
      <c r="M110" s="4">
        <f t="shared" si="9"/>
        <v>0.58333333333333326</v>
      </c>
      <c r="N110" s="50"/>
      <c r="O110" s="36"/>
      <c r="P110" s="34"/>
      <c r="Q110" s="51"/>
      <c r="R110" s="91"/>
      <c r="S110" s="93"/>
    </row>
    <row r="111" spans="1:19" x14ac:dyDescent="0.25">
      <c r="A111" s="1">
        <v>105</v>
      </c>
      <c r="B111" s="1">
        <v>121</v>
      </c>
      <c r="C111" s="19" t="s">
        <v>110</v>
      </c>
      <c r="D111" s="13" t="s">
        <v>113</v>
      </c>
      <c r="E111" s="10" t="s">
        <v>114</v>
      </c>
      <c r="F111" s="33">
        <v>0.45833333333333331</v>
      </c>
      <c r="G111" s="33">
        <v>0.93819444444444444</v>
      </c>
      <c r="H111" s="3">
        <f t="shared" si="7"/>
        <v>0.47986111111111113</v>
      </c>
      <c r="I111" s="6"/>
      <c r="J111" s="39"/>
      <c r="K111" s="3">
        <v>3.472222222222222E-3</v>
      </c>
      <c r="L111" s="3">
        <f t="shared" si="8"/>
        <v>0.48333333333333334</v>
      </c>
      <c r="M111" s="4">
        <f t="shared" si="9"/>
        <v>0.5</v>
      </c>
      <c r="N111" s="50"/>
      <c r="O111" s="36"/>
      <c r="P111" s="34"/>
      <c r="Q111" s="51"/>
      <c r="R111" s="91"/>
      <c r="S111" s="93"/>
    </row>
    <row r="112" spans="1:19" x14ac:dyDescent="0.25">
      <c r="A112" s="1">
        <v>106</v>
      </c>
      <c r="B112" s="5">
        <v>20</v>
      </c>
      <c r="C112" s="20" t="s">
        <v>111</v>
      </c>
      <c r="D112" s="13" t="s">
        <v>113</v>
      </c>
      <c r="E112" s="10" t="s">
        <v>114</v>
      </c>
      <c r="F112" s="33">
        <v>0.39305555555555555</v>
      </c>
      <c r="G112" s="33">
        <v>0.90347222222222223</v>
      </c>
      <c r="H112" s="3">
        <f t="shared" si="7"/>
        <v>0.51041666666666674</v>
      </c>
      <c r="I112" s="6"/>
      <c r="J112" s="39"/>
      <c r="K112" s="3">
        <v>3.472222222222222E-3</v>
      </c>
      <c r="L112" s="3">
        <f t="shared" ref="L112:L118" si="14">H112+K112</f>
        <v>0.51388888888888895</v>
      </c>
      <c r="M112" s="4">
        <f t="shared" si="9"/>
        <v>0.5</v>
      </c>
      <c r="N112" s="50"/>
      <c r="O112" s="36"/>
      <c r="P112" s="34"/>
      <c r="Q112" s="51"/>
      <c r="R112" s="91"/>
      <c r="S112" s="93"/>
    </row>
    <row r="113" spans="1:19" x14ac:dyDescent="0.25">
      <c r="A113" s="1">
        <v>107</v>
      </c>
      <c r="B113" s="96">
        <v>138</v>
      </c>
      <c r="C113" s="97" t="s">
        <v>112</v>
      </c>
      <c r="D113" s="98" t="s">
        <v>113</v>
      </c>
      <c r="E113" s="99" t="s">
        <v>114</v>
      </c>
      <c r="F113" s="116">
        <v>0.63402777777777775</v>
      </c>
      <c r="G113" s="116">
        <v>0.97013888888888899</v>
      </c>
      <c r="H113" s="3">
        <f t="shared" si="7"/>
        <v>0.33611111111111125</v>
      </c>
      <c r="I113" s="6"/>
      <c r="J113" s="39"/>
      <c r="K113" s="3">
        <v>3.472222222222222E-3</v>
      </c>
      <c r="L113" s="3">
        <f t="shared" si="14"/>
        <v>0.33958333333333346</v>
      </c>
      <c r="M113" s="4">
        <f t="shared" si="9"/>
        <v>0.33333333333333331</v>
      </c>
      <c r="N113" s="50"/>
      <c r="O113" s="36"/>
      <c r="P113" s="34"/>
      <c r="Q113" s="51"/>
      <c r="R113" s="91"/>
      <c r="S113" s="93"/>
    </row>
    <row r="114" spans="1:19" x14ac:dyDescent="0.25">
      <c r="A114" s="1">
        <v>108</v>
      </c>
      <c r="B114" s="30">
        <v>303</v>
      </c>
      <c r="C114" s="94" t="s">
        <v>159</v>
      </c>
      <c r="D114" s="125" t="s">
        <v>113</v>
      </c>
      <c r="E114" s="32" t="s">
        <v>114</v>
      </c>
      <c r="F114" s="129"/>
      <c r="G114" s="129"/>
      <c r="H114" s="130"/>
      <c r="I114" s="34"/>
      <c r="J114" s="131"/>
      <c r="K114" s="130"/>
      <c r="L114" s="130"/>
      <c r="M114" s="132"/>
      <c r="N114" s="34"/>
      <c r="O114" s="34"/>
      <c r="P114" s="34">
        <v>1</v>
      </c>
      <c r="Q114" s="51"/>
      <c r="R114" s="91"/>
      <c r="S114" s="93"/>
    </row>
    <row r="115" spans="1:19" x14ac:dyDescent="0.25">
      <c r="A115" s="1">
        <v>109</v>
      </c>
      <c r="B115" s="93"/>
      <c r="C115" s="94"/>
      <c r="D115" s="93"/>
      <c r="E115" s="95"/>
      <c r="F115" s="93"/>
      <c r="G115" s="93"/>
      <c r="H115" s="3">
        <f t="shared" ref="H115:H118" si="15">G115-F115+(G115&lt;F115)</f>
        <v>0</v>
      </c>
      <c r="I115" s="6"/>
      <c r="J115" s="39"/>
      <c r="K115" s="3">
        <v>3.472222222222222E-3</v>
      </c>
      <c r="L115" s="3">
        <f t="shared" si="14"/>
        <v>3.472222222222222E-3</v>
      </c>
      <c r="M115" s="4">
        <f t="shared" si="9"/>
        <v>0</v>
      </c>
      <c r="N115" s="50"/>
      <c r="O115" s="36"/>
      <c r="P115" s="34"/>
      <c r="Q115" s="51"/>
      <c r="R115" s="91"/>
      <c r="S115" s="93"/>
    </row>
    <row r="116" spans="1:19" x14ac:dyDescent="0.25">
      <c r="A116" s="1">
        <v>110</v>
      </c>
      <c r="B116" s="93"/>
      <c r="C116" s="94"/>
      <c r="D116" s="93"/>
      <c r="E116" s="95"/>
      <c r="F116" s="93"/>
      <c r="G116" s="93"/>
      <c r="H116" s="3">
        <f t="shared" si="15"/>
        <v>0</v>
      </c>
      <c r="I116" s="6"/>
      <c r="J116" s="39"/>
      <c r="K116" s="3">
        <v>3.472222222222222E-3</v>
      </c>
      <c r="L116" s="3">
        <f t="shared" si="14"/>
        <v>3.472222222222222E-3</v>
      </c>
      <c r="M116" s="4">
        <f t="shared" si="9"/>
        <v>0</v>
      </c>
      <c r="N116" s="50"/>
      <c r="O116" s="36"/>
      <c r="P116" s="34"/>
      <c r="Q116" s="51"/>
      <c r="R116" s="91"/>
      <c r="S116" s="93"/>
    </row>
    <row r="117" spans="1:19" x14ac:dyDescent="0.25">
      <c r="A117" s="1">
        <v>111</v>
      </c>
      <c r="B117" s="93"/>
      <c r="C117" s="94"/>
      <c r="D117" s="93"/>
      <c r="E117" s="95"/>
      <c r="F117" s="93"/>
      <c r="G117" s="93"/>
      <c r="H117" s="3">
        <f t="shared" si="15"/>
        <v>0</v>
      </c>
      <c r="I117" s="6"/>
      <c r="J117" s="39"/>
      <c r="K117" s="3">
        <v>3.472222222222222E-3</v>
      </c>
      <c r="L117" s="3">
        <f t="shared" si="14"/>
        <v>3.472222222222222E-3</v>
      </c>
      <c r="M117" s="4">
        <f t="shared" si="9"/>
        <v>0</v>
      </c>
      <c r="N117" s="50"/>
      <c r="O117" s="36"/>
      <c r="P117" s="34"/>
      <c r="Q117" s="51"/>
      <c r="R117" s="91"/>
      <c r="S117" s="93"/>
    </row>
    <row r="118" spans="1:19" x14ac:dyDescent="0.25">
      <c r="A118" s="1">
        <v>112</v>
      </c>
      <c r="B118" s="93"/>
      <c r="C118" s="94"/>
      <c r="D118" s="93"/>
      <c r="E118" s="95"/>
      <c r="F118" s="93"/>
      <c r="G118" s="93"/>
      <c r="H118" s="3">
        <f t="shared" si="15"/>
        <v>0</v>
      </c>
      <c r="I118" s="6"/>
      <c r="J118" s="39"/>
      <c r="K118" s="3">
        <v>3.472222222222222E-3</v>
      </c>
      <c r="L118" s="3">
        <f t="shared" si="14"/>
        <v>3.472222222222222E-3</v>
      </c>
      <c r="M118" s="4">
        <f t="shared" si="9"/>
        <v>0</v>
      </c>
      <c r="N118" s="50"/>
      <c r="O118" s="36"/>
      <c r="P118" s="34"/>
      <c r="Q118" s="51"/>
      <c r="R118" s="91"/>
      <c r="S118" s="93"/>
    </row>
  </sheetData>
  <autoFilter ref="A6:R6"/>
  <conditionalFormatting sqref="B1:B64 B66:B70 B72:B113 B115:B1048576">
    <cfRule type="duplicateValues" dxfId="14" priority="3"/>
  </conditionalFormatting>
  <conditionalFormatting sqref="B71">
    <cfRule type="duplicateValues" dxfId="13" priority="2"/>
  </conditionalFormatting>
  <conditionalFormatting sqref="B114">
    <cfRule type="duplicateValues" dxfId="12" priority="1"/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5:S118"/>
  <sheetViews>
    <sheetView zoomScaleNormal="100" workbookViewId="0">
      <pane xSplit="5" ySplit="6" topLeftCell="F40" activePane="bottomRight" state="frozen"/>
      <selection activeCell="M17" sqref="M17"/>
      <selection pane="topRight" activeCell="M17" sqref="M17"/>
      <selection pane="bottomLeft" activeCell="M17" sqref="M17"/>
      <selection pane="bottomRight" activeCell="M17" sqref="M17"/>
    </sheetView>
  </sheetViews>
  <sheetFormatPr defaultRowHeight="15" x14ac:dyDescent="0.25"/>
  <cols>
    <col min="1" max="1" width="4.7109375" style="2" customWidth="1"/>
    <col min="2" max="2" width="6" style="2" customWidth="1"/>
    <col min="3" max="3" width="26.42578125" style="8" customWidth="1"/>
    <col min="4" max="4" width="8.85546875" style="2" customWidth="1"/>
    <col min="5" max="5" width="11.5703125" style="9" customWidth="1"/>
    <col min="6" max="6" width="13.5703125" style="2" customWidth="1"/>
    <col min="7" max="7" width="13" style="2" customWidth="1"/>
    <col min="8" max="8" width="15.85546875" style="2" bestFit="1" customWidth="1"/>
    <col min="9" max="9" width="12.140625" style="2" bestFit="1" customWidth="1"/>
    <col min="10" max="10" width="9.140625" style="2" customWidth="1"/>
    <col min="11" max="11" width="6.140625" style="2" hidden="1" customWidth="1"/>
    <col min="12" max="12" width="5.28515625" style="2" hidden="1" customWidth="1"/>
    <col min="13" max="13" width="15.85546875" style="2" customWidth="1"/>
    <col min="14" max="17" width="9.140625" style="31"/>
    <col min="18" max="18" width="11.42578125" style="2" bestFit="1" customWidth="1"/>
    <col min="19" max="16384" width="9.140625" style="2"/>
  </cols>
  <sheetData>
    <row r="5" spans="1:19" x14ac:dyDescent="0.25">
      <c r="R5" s="1"/>
    </row>
    <row r="6" spans="1:19" x14ac:dyDescent="0.25">
      <c r="A6" s="1" t="s">
        <v>119</v>
      </c>
      <c r="B6" s="1" t="s">
        <v>0</v>
      </c>
      <c r="C6" s="1" t="s">
        <v>1</v>
      </c>
      <c r="D6" s="11" t="s">
        <v>68</v>
      </c>
      <c r="E6" s="11" t="s">
        <v>6</v>
      </c>
      <c r="F6" s="1" t="s">
        <v>2</v>
      </c>
      <c r="G6" s="1" t="s">
        <v>3</v>
      </c>
      <c r="H6" s="1" t="s">
        <v>5</v>
      </c>
      <c r="I6" s="1" t="s">
        <v>4</v>
      </c>
      <c r="K6" s="1"/>
      <c r="L6" s="1"/>
      <c r="M6" s="1" t="s">
        <v>116</v>
      </c>
      <c r="N6" s="50" t="s">
        <v>123</v>
      </c>
      <c r="O6" s="36" t="s">
        <v>124</v>
      </c>
      <c r="P6" s="34" t="s">
        <v>125</v>
      </c>
      <c r="Q6" s="51" t="s">
        <v>126</v>
      </c>
      <c r="R6" s="91" t="s">
        <v>139</v>
      </c>
      <c r="S6" s="93" t="s">
        <v>160</v>
      </c>
    </row>
    <row r="7" spans="1:19" x14ac:dyDescent="0.25">
      <c r="A7" s="1">
        <v>1</v>
      </c>
      <c r="B7" s="1">
        <v>181</v>
      </c>
      <c r="C7" s="14" t="s">
        <v>7</v>
      </c>
      <c r="D7" s="12" t="s">
        <v>107</v>
      </c>
      <c r="E7" s="10" t="s">
        <v>115</v>
      </c>
      <c r="F7" s="37">
        <v>0.22916666666666666</v>
      </c>
      <c r="G7" s="38">
        <v>0.54166666666666663</v>
      </c>
      <c r="H7" s="3">
        <f t="shared" ref="H7:H14" si="0">G7-F7+(G7&lt;F7)</f>
        <v>0.3125</v>
      </c>
      <c r="I7" s="6"/>
      <c r="J7" s="39"/>
      <c r="K7" s="3">
        <v>3.472222222222222E-3</v>
      </c>
      <c r="L7" s="3">
        <f>H7+K7</f>
        <v>0.31597222222222221</v>
      </c>
      <c r="M7" s="4">
        <f>MROUND(L7,"1:00")</f>
        <v>0.33333333333333331</v>
      </c>
      <c r="N7" s="50"/>
      <c r="O7" s="36"/>
      <c r="P7" s="34"/>
      <c r="Q7" s="51"/>
      <c r="R7" s="91"/>
      <c r="S7" s="93"/>
    </row>
    <row r="8" spans="1:19" x14ac:dyDescent="0.25">
      <c r="A8" s="1">
        <v>2</v>
      </c>
      <c r="B8" s="1">
        <v>204</v>
      </c>
      <c r="C8" s="14" t="s">
        <v>8</v>
      </c>
      <c r="D8" s="12" t="s">
        <v>107</v>
      </c>
      <c r="E8" s="10" t="s">
        <v>115</v>
      </c>
      <c r="F8" s="33">
        <v>0.91319444444444453</v>
      </c>
      <c r="G8" s="33">
        <v>0.23958333333333334</v>
      </c>
      <c r="H8" s="3">
        <f t="shared" si="0"/>
        <v>0.32638888888888884</v>
      </c>
      <c r="I8" s="6"/>
      <c r="J8" s="39"/>
      <c r="K8" s="3">
        <v>3.472222222222222E-3</v>
      </c>
      <c r="L8" s="3">
        <f t="shared" ref="L8:L74" si="1">H8+K8</f>
        <v>0.32986111111111105</v>
      </c>
      <c r="M8" s="4">
        <f>MROUND(L8,"1:00")</f>
        <v>0.33333333333333331</v>
      </c>
      <c r="N8" s="50"/>
      <c r="O8" s="36"/>
      <c r="P8" s="34"/>
      <c r="Q8" s="51"/>
      <c r="R8" s="91"/>
      <c r="S8" s="93"/>
    </row>
    <row r="9" spans="1:19" x14ac:dyDescent="0.25">
      <c r="A9" s="1">
        <v>3</v>
      </c>
      <c r="B9" s="1">
        <v>178</v>
      </c>
      <c r="C9" s="14" t="s">
        <v>9</v>
      </c>
      <c r="D9" s="12" t="s">
        <v>107</v>
      </c>
      <c r="E9" s="10" t="s">
        <v>115</v>
      </c>
      <c r="F9" s="33">
        <v>0.66388888888888886</v>
      </c>
      <c r="G9" s="33">
        <v>0.99375000000000002</v>
      </c>
      <c r="H9" s="3">
        <f t="shared" si="0"/>
        <v>0.32986111111111116</v>
      </c>
      <c r="I9" s="6"/>
      <c r="J9" s="39"/>
      <c r="K9" s="3">
        <v>3.472222222222222E-3</v>
      </c>
      <c r="L9" s="3">
        <f t="shared" si="1"/>
        <v>0.33333333333333337</v>
      </c>
      <c r="M9" s="4">
        <f t="shared" ref="M9:M75" si="2">MROUND(L9,"1:00")</f>
        <v>0.33333333333333331</v>
      </c>
      <c r="N9" s="50"/>
      <c r="O9" s="36"/>
      <c r="P9" s="34"/>
      <c r="Q9" s="51"/>
      <c r="R9" s="91"/>
      <c r="S9" s="93"/>
    </row>
    <row r="10" spans="1:19" x14ac:dyDescent="0.25">
      <c r="A10" s="1">
        <v>4</v>
      </c>
      <c r="B10" s="1">
        <v>185</v>
      </c>
      <c r="C10" s="14" t="s">
        <v>10</v>
      </c>
      <c r="D10" s="12" t="s">
        <v>107</v>
      </c>
      <c r="E10" s="10" t="s">
        <v>115</v>
      </c>
      <c r="F10" s="33">
        <v>0.73888888888888893</v>
      </c>
      <c r="G10" s="33">
        <v>0.98819444444444438</v>
      </c>
      <c r="H10" s="3">
        <f t="shared" si="0"/>
        <v>0.24930555555555545</v>
      </c>
      <c r="I10" s="6"/>
      <c r="J10" s="39"/>
      <c r="K10" s="3">
        <v>3.472222222222222E-3</v>
      </c>
      <c r="L10" s="3">
        <f t="shared" si="1"/>
        <v>0.25277777777777766</v>
      </c>
      <c r="M10" s="4">
        <f t="shared" si="2"/>
        <v>0.25</v>
      </c>
      <c r="N10" s="50"/>
      <c r="O10" s="36"/>
      <c r="P10" s="34"/>
      <c r="Q10" s="51"/>
      <c r="R10" s="91"/>
      <c r="S10" s="93"/>
    </row>
    <row r="11" spans="1:19" x14ac:dyDescent="0.25">
      <c r="A11" s="1">
        <v>5</v>
      </c>
      <c r="B11" s="1">
        <v>205</v>
      </c>
      <c r="C11" s="14" t="s">
        <v>11</v>
      </c>
      <c r="D11" s="12" t="s">
        <v>107</v>
      </c>
      <c r="E11" s="10" t="s">
        <v>115</v>
      </c>
      <c r="F11" s="33">
        <v>0.99722222222222223</v>
      </c>
      <c r="G11" s="33">
        <v>0.33749999999999997</v>
      </c>
      <c r="H11" s="3">
        <f t="shared" si="0"/>
        <v>0.34027777777777768</v>
      </c>
      <c r="I11" s="6"/>
      <c r="J11" s="39"/>
      <c r="K11" s="3">
        <v>3.472222222222222E-3</v>
      </c>
      <c r="L11" s="3">
        <f t="shared" si="1"/>
        <v>0.34374999999999989</v>
      </c>
      <c r="M11" s="4">
        <f t="shared" si="2"/>
        <v>0.33333333333333331</v>
      </c>
      <c r="N11" s="50"/>
      <c r="O11" s="36"/>
      <c r="P11" s="34"/>
      <c r="Q11" s="51"/>
      <c r="R11" s="91"/>
      <c r="S11" s="93"/>
    </row>
    <row r="12" spans="1:19" x14ac:dyDescent="0.25">
      <c r="A12" s="1">
        <v>6</v>
      </c>
      <c r="B12" s="1">
        <v>207</v>
      </c>
      <c r="C12" s="14" t="s">
        <v>12</v>
      </c>
      <c r="D12" s="12" t="s">
        <v>107</v>
      </c>
      <c r="E12" s="10" t="s">
        <v>115</v>
      </c>
      <c r="F12" s="33">
        <v>0.32013888888888892</v>
      </c>
      <c r="G12" s="33">
        <v>0.54375000000000007</v>
      </c>
      <c r="H12" s="3">
        <f t="shared" si="0"/>
        <v>0.22361111111111115</v>
      </c>
      <c r="I12" s="6"/>
      <c r="J12" s="39"/>
      <c r="K12" s="3">
        <v>3.472222222222222E-3</v>
      </c>
      <c r="L12" s="3">
        <f t="shared" si="1"/>
        <v>0.22708333333333336</v>
      </c>
      <c r="M12" s="4">
        <f t="shared" si="2"/>
        <v>0.20833333333333331</v>
      </c>
      <c r="N12" s="50"/>
      <c r="O12" s="36"/>
      <c r="P12" s="34"/>
      <c r="Q12" s="51"/>
      <c r="R12" s="91"/>
      <c r="S12" s="93"/>
    </row>
    <row r="13" spans="1:19" x14ac:dyDescent="0.25">
      <c r="A13" s="1">
        <v>7</v>
      </c>
      <c r="B13" s="1">
        <v>109</v>
      </c>
      <c r="C13" s="14" t="s">
        <v>13</v>
      </c>
      <c r="D13" s="12" t="s">
        <v>107</v>
      </c>
      <c r="E13" s="10" t="s">
        <v>115</v>
      </c>
      <c r="F13" s="33">
        <v>0.67013888888888884</v>
      </c>
      <c r="G13" s="33">
        <v>3.4722222222222224E-2</v>
      </c>
      <c r="H13" s="3">
        <f t="shared" si="0"/>
        <v>0.36458333333333337</v>
      </c>
      <c r="I13" s="6"/>
      <c r="J13" s="39"/>
      <c r="K13" s="3">
        <v>3.472222222222222E-3</v>
      </c>
      <c r="L13" s="3">
        <f t="shared" si="1"/>
        <v>0.36805555555555558</v>
      </c>
      <c r="M13" s="4">
        <f t="shared" si="2"/>
        <v>0.375</v>
      </c>
      <c r="N13" s="50"/>
      <c r="O13" s="36"/>
      <c r="P13" s="34"/>
      <c r="Q13" s="51"/>
      <c r="R13" s="91"/>
      <c r="S13" s="93"/>
    </row>
    <row r="14" spans="1:19" x14ac:dyDescent="0.25">
      <c r="A14" s="1">
        <v>8</v>
      </c>
      <c r="B14" s="1">
        <v>163</v>
      </c>
      <c r="C14" s="15" t="s">
        <v>14</v>
      </c>
      <c r="D14" s="12" t="s">
        <v>107</v>
      </c>
      <c r="E14" s="10" t="s">
        <v>115</v>
      </c>
      <c r="F14" s="51"/>
      <c r="G14" s="51"/>
      <c r="H14" s="117">
        <f t="shared" si="0"/>
        <v>0</v>
      </c>
      <c r="I14" s="51"/>
      <c r="J14" s="118"/>
      <c r="K14" s="117">
        <v>3.472222222222222E-3</v>
      </c>
      <c r="L14" s="117">
        <f t="shared" si="1"/>
        <v>3.472222222222222E-3</v>
      </c>
      <c r="M14" s="119">
        <f t="shared" si="2"/>
        <v>0</v>
      </c>
      <c r="N14" s="51"/>
      <c r="O14" s="51"/>
      <c r="P14" s="51"/>
      <c r="Q14" s="51">
        <v>1</v>
      </c>
      <c r="R14" s="91"/>
      <c r="S14" s="93"/>
    </row>
    <row r="15" spans="1:19" x14ac:dyDescent="0.25">
      <c r="A15" s="1">
        <v>9</v>
      </c>
      <c r="B15" s="5">
        <v>210</v>
      </c>
      <c r="C15" s="16" t="s">
        <v>15</v>
      </c>
      <c r="D15" s="12" t="s">
        <v>107</v>
      </c>
      <c r="E15" s="10" t="s">
        <v>115</v>
      </c>
      <c r="F15" s="33">
        <v>0</v>
      </c>
      <c r="G15" s="33">
        <v>0.99930555555555556</v>
      </c>
      <c r="H15" s="3">
        <v>0</v>
      </c>
      <c r="I15" s="6" t="s">
        <v>152</v>
      </c>
      <c r="J15" s="39"/>
      <c r="K15" s="3">
        <v>3.472222222222222E-3</v>
      </c>
      <c r="L15" s="3">
        <f t="shared" si="1"/>
        <v>3.472222222222222E-3</v>
      </c>
      <c r="M15" s="4">
        <f t="shared" si="2"/>
        <v>0</v>
      </c>
      <c r="N15" s="50"/>
      <c r="O15" s="36"/>
      <c r="P15" s="34"/>
      <c r="Q15" s="51"/>
      <c r="R15" s="91"/>
      <c r="S15" s="93"/>
    </row>
    <row r="16" spans="1:19" x14ac:dyDescent="0.25">
      <c r="A16" s="1">
        <v>10</v>
      </c>
      <c r="B16" s="5">
        <v>211</v>
      </c>
      <c r="C16" s="16" t="s">
        <v>16</v>
      </c>
      <c r="D16" s="12" t="s">
        <v>107</v>
      </c>
      <c r="E16" s="10" t="s">
        <v>115</v>
      </c>
      <c r="F16" s="33">
        <v>0.73055555555555562</v>
      </c>
      <c r="G16" s="33">
        <v>0.97291666666666676</v>
      </c>
      <c r="H16" s="3">
        <f>G16-F16+(G16&lt;F16)</f>
        <v>0.24236111111111114</v>
      </c>
      <c r="I16" s="6"/>
      <c r="J16" s="39"/>
      <c r="K16" s="3">
        <v>3.472222222222222E-3</v>
      </c>
      <c r="L16" s="3">
        <f t="shared" si="1"/>
        <v>0.24583333333333335</v>
      </c>
      <c r="M16" s="4">
        <f t="shared" si="2"/>
        <v>0.25</v>
      </c>
      <c r="N16" s="50"/>
      <c r="O16" s="36"/>
      <c r="P16" s="34"/>
      <c r="Q16" s="51"/>
      <c r="R16" s="91"/>
      <c r="S16" s="93"/>
    </row>
    <row r="17" spans="1:19" x14ac:dyDescent="0.25">
      <c r="A17" s="1">
        <v>11</v>
      </c>
      <c r="B17" s="1">
        <v>176</v>
      </c>
      <c r="C17" s="15" t="s">
        <v>17</v>
      </c>
      <c r="D17" s="12" t="s">
        <v>107</v>
      </c>
      <c r="E17" s="10" t="s">
        <v>115</v>
      </c>
      <c r="F17" s="33">
        <v>0</v>
      </c>
      <c r="G17" s="33">
        <v>0.96597222222222223</v>
      </c>
      <c r="H17" s="3">
        <v>0</v>
      </c>
      <c r="I17" s="6" t="s">
        <v>152</v>
      </c>
      <c r="J17" s="39"/>
      <c r="K17" s="3">
        <v>3.472222222222222E-3</v>
      </c>
      <c r="L17" s="3">
        <f t="shared" si="1"/>
        <v>3.472222222222222E-3</v>
      </c>
      <c r="M17" s="4">
        <f t="shared" si="2"/>
        <v>0</v>
      </c>
      <c r="N17" s="50"/>
      <c r="O17" s="36"/>
      <c r="P17" s="34"/>
      <c r="Q17" s="51"/>
      <c r="R17" s="91"/>
      <c r="S17" s="93"/>
    </row>
    <row r="18" spans="1:19" x14ac:dyDescent="0.25">
      <c r="A18" s="1">
        <v>12</v>
      </c>
      <c r="B18" s="1">
        <v>60</v>
      </c>
      <c r="C18" s="14" t="s">
        <v>18</v>
      </c>
      <c r="D18" s="12" t="s">
        <v>107</v>
      </c>
      <c r="E18" s="10" t="s">
        <v>115</v>
      </c>
      <c r="F18" s="6"/>
      <c r="G18" s="6"/>
      <c r="H18" s="3">
        <f>G18-F18+(G18&lt;F18)</f>
        <v>0</v>
      </c>
      <c r="I18" s="6"/>
      <c r="J18" s="39"/>
      <c r="K18" s="3">
        <v>3.472222222222222E-3</v>
      </c>
      <c r="L18" s="3">
        <f t="shared" si="1"/>
        <v>3.472222222222222E-3</v>
      </c>
      <c r="M18" s="4">
        <f t="shared" si="2"/>
        <v>0</v>
      </c>
      <c r="N18" s="50"/>
      <c r="O18" s="36"/>
      <c r="P18" s="34"/>
      <c r="Q18" s="51"/>
      <c r="R18" s="91"/>
      <c r="S18" s="93"/>
    </row>
    <row r="19" spans="1:19" x14ac:dyDescent="0.25">
      <c r="A19" s="1">
        <v>13</v>
      </c>
      <c r="B19" s="1">
        <v>64</v>
      </c>
      <c r="C19" s="14" t="s">
        <v>19</v>
      </c>
      <c r="D19" s="12" t="s">
        <v>107</v>
      </c>
      <c r="E19" s="10" t="s">
        <v>115</v>
      </c>
      <c r="F19" s="33">
        <v>0.44166666666666665</v>
      </c>
      <c r="G19" s="33">
        <v>0.87152777777777779</v>
      </c>
      <c r="H19" s="3">
        <f>G19-F19+(G19&lt;F19)</f>
        <v>0.42986111111111114</v>
      </c>
      <c r="I19" s="6"/>
      <c r="J19" s="39"/>
      <c r="K19" s="3">
        <v>3.472222222222222E-3</v>
      </c>
      <c r="L19" s="3">
        <f t="shared" si="1"/>
        <v>0.43333333333333335</v>
      </c>
      <c r="M19" s="4">
        <f t="shared" si="2"/>
        <v>0.41666666666666663</v>
      </c>
      <c r="N19" s="50"/>
      <c r="O19" s="36"/>
      <c r="P19" s="34"/>
      <c r="Q19" s="51"/>
      <c r="R19" s="91"/>
      <c r="S19" s="93"/>
    </row>
    <row r="20" spans="1:19" x14ac:dyDescent="0.25">
      <c r="A20" s="1">
        <v>14</v>
      </c>
      <c r="B20" s="1">
        <v>156</v>
      </c>
      <c r="C20" s="15" t="s">
        <v>20</v>
      </c>
      <c r="D20" s="12" t="s">
        <v>107</v>
      </c>
      <c r="E20" s="10" t="s">
        <v>115</v>
      </c>
      <c r="F20" s="33">
        <v>4.8611111111111112E-3</v>
      </c>
      <c r="G20" s="33">
        <v>0.32361111111111113</v>
      </c>
      <c r="H20" s="3">
        <f>G20-F20+(G20&lt;F20)</f>
        <v>0.31875000000000003</v>
      </c>
      <c r="I20" s="6"/>
      <c r="J20" s="39"/>
      <c r="K20" s="3">
        <v>3.472222222222222E-3</v>
      </c>
      <c r="L20" s="3">
        <f t="shared" si="1"/>
        <v>0.32222222222222224</v>
      </c>
      <c r="M20" s="4">
        <f t="shared" si="2"/>
        <v>0.33333333333333331</v>
      </c>
      <c r="N20" s="50"/>
      <c r="O20" s="36"/>
      <c r="P20" s="34"/>
      <c r="Q20" s="51"/>
      <c r="R20" s="91"/>
      <c r="S20" s="93"/>
    </row>
    <row r="21" spans="1:19" x14ac:dyDescent="0.25">
      <c r="A21" s="1">
        <v>15</v>
      </c>
      <c r="B21" s="1">
        <v>157</v>
      </c>
      <c r="C21" s="15" t="s">
        <v>21</v>
      </c>
      <c r="D21" s="12" t="s">
        <v>107</v>
      </c>
      <c r="E21" s="10" t="s">
        <v>115</v>
      </c>
      <c r="F21" s="6">
        <v>0</v>
      </c>
      <c r="G21" s="33">
        <v>0.78333333333333333</v>
      </c>
      <c r="H21" s="3">
        <v>0</v>
      </c>
      <c r="I21" s="6" t="s">
        <v>152</v>
      </c>
      <c r="J21" s="39"/>
      <c r="K21" s="3">
        <v>3.472222222222222E-3</v>
      </c>
      <c r="L21" s="3">
        <f t="shared" si="1"/>
        <v>3.472222222222222E-3</v>
      </c>
      <c r="M21" s="4">
        <f t="shared" si="2"/>
        <v>0</v>
      </c>
      <c r="N21" s="50"/>
      <c r="O21" s="36"/>
      <c r="P21" s="34"/>
      <c r="Q21" s="51"/>
      <c r="R21" s="91"/>
      <c r="S21" s="93"/>
    </row>
    <row r="22" spans="1:19" x14ac:dyDescent="0.25">
      <c r="A22" s="1">
        <v>17</v>
      </c>
      <c r="B22" s="1">
        <v>150</v>
      </c>
      <c r="C22" s="15" t="s">
        <v>22</v>
      </c>
      <c r="D22" s="12" t="s">
        <v>107</v>
      </c>
      <c r="E22" s="10" t="s">
        <v>115</v>
      </c>
      <c r="F22" s="33">
        <v>0</v>
      </c>
      <c r="G22" s="33">
        <v>0.97638888888888886</v>
      </c>
      <c r="H22" s="3">
        <v>0</v>
      </c>
      <c r="I22" s="6" t="s">
        <v>152</v>
      </c>
      <c r="J22" s="39"/>
      <c r="K22" s="3">
        <v>3.472222222222222E-3</v>
      </c>
      <c r="L22" s="3">
        <f t="shared" si="1"/>
        <v>3.472222222222222E-3</v>
      </c>
      <c r="M22" s="4">
        <f t="shared" si="2"/>
        <v>0</v>
      </c>
      <c r="N22" s="50"/>
      <c r="O22" s="36"/>
      <c r="P22" s="34"/>
      <c r="Q22" s="51"/>
      <c r="R22" s="91"/>
      <c r="S22" s="93"/>
    </row>
    <row r="23" spans="1:19" x14ac:dyDescent="0.25">
      <c r="A23" s="1">
        <v>19</v>
      </c>
      <c r="B23" s="1">
        <v>174</v>
      </c>
      <c r="C23" s="15" t="s">
        <v>23</v>
      </c>
      <c r="D23" s="12" t="s">
        <v>107</v>
      </c>
      <c r="E23" s="10" t="s">
        <v>115</v>
      </c>
      <c r="F23" s="33">
        <v>1.8055555555555557E-2</v>
      </c>
      <c r="G23" s="33">
        <v>0.34097222222222223</v>
      </c>
      <c r="H23" s="3">
        <f t="shared" ref="H23:H29" si="3">G23-F23+(G23&lt;F23)</f>
        <v>0.32291666666666669</v>
      </c>
      <c r="I23" s="6"/>
      <c r="J23" s="39"/>
      <c r="K23" s="3">
        <v>3.472222222222222E-3</v>
      </c>
      <c r="L23" s="3">
        <f t="shared" si="1"/>
        <v>0.3263888888888889</v>
      </c>
      <c r="M23" s="4">
        <f t="shared" si="2"/>
        <v>0.33333333333333331</v>
      </c>
      <c r="N23" s="50"/>
      <c r="O23" s="36"/>
      <c r="P23" s="34"/>
      <c r="Q23" s="51"/>
      <c r="R23" s="91"/>
      <c r="S23" s="93"/>
    </row>
    <row r="24" spans="1:19" x14ac:dyDescent="0.25">
      <c r="A24" s="1">
        <v>20</v>
      </c>
      <c r="B24" s="1">
        <v>192</v>
      </c>
      <c r="C24" s="15" t="s">
        <v>24</v>
      </c>
      <c r="D24" s="12" t="s">
        <v>107</v>
      </c>
      <c r="E24" s="10" t="s">
        <v>115</v>
      </c>
      <c r="F24" s="120"/>
      <c r="G24" s="120"/>
      <c r="H24" s="117">
        <f t="shared" si="3"/>
        <v>0</v>
      </c>
      <c r="I24" s="51"/>
      <c r="J24" s="118"/>
      <c r="K24" s="117">
        <v>3.472222222222222E-3</v>
      </c>
      <c r="L24" s="117">
        <f t="shared" si="1"/>
        <v>3.472222222222222E-3</v>
      </c>
      <c r="M24" s="119">
        <f t="shared" si="2"/>
        <v>0</v>
      </c>
      <c r="N24" s="51"/>
      <c r="O24" s="51"/>
      <c r="P24" s="51"/>
      <c r="Q24" s="51">
        <v>1</v>
      </c>
      <c r="R24" s="91"/>
      <c r="S24" s="93"/>
    </row>
    <row r="25" spans="1:19" x14ac:dyDescent="0.25">
      <c r="A25" s="1">
        <v>21</v>
      </c>
      <c r="B25" s="1">
        <v>218</v>
      </c>
      <c r="C25" s="15" t="s">
        <v>25</v>
      </c>
      <c r="D25" s="12" t="s">
        <v>107</v>
      </c>
      <c r="E25" s="10" t="s">
        <v>115</v>
      </c>
      <c r="F25" s="33">
        <v>0.75347222222222221</v>
      </c>
      <c r="G25" s="33">
        <v>0.98819444444444438</v>
      </c>
      <c r="H25" s="3">
        <f t="shared" si="3"/>
        <v>0.23472222222222217</v>
      </c>
      <c r="I25" s="6"/>
      <c r="J25" s="39"/>
      <c r="K25" s="3">
        <v>3.472222222222222E-3</v>
      </c>
      <c r="L25" s="3">
        <f t="shared" si="1"/>
        <v>0.23819444444444438</v>
      </c>
      <c r="M25" s="4">
        <f t="shared" si="2"/>
        <v>0.25</v>
      </c>
      <c r="N25" s="50"/>
      <c r="O25" s="36"/>
      <c r="P25" s="34"/>
      <c r="Q25" s="51"/>
      <c r="R25" s="91"/>
      <c r="S25" s="93"/>
    </row>
    <row r="26" spans="1:19" x14ac:dyDescent="0.25">
      <c r="A26" s="1">
        <v>22</v>
      </c>
      <c r="B26" s="1">
        <v>194</v>
      </c>
      <c r="C26" s="17" t="s">
        <v>26</v>
      </c>
      <c r="D26" s="12" t="s">
        <v>107</v>
      </c>
      <c r="E26" s="10" t="s">
        <v>115</v>
      </c>
      <c r="F26" s="142"/>
      <c r="G26" s="142"/>
      <c r="H26" s="143">
        <f t="shared" si="3"/>
        <v>0</v>
      </c>
      <c r="I26" s="50"/>
      <c r="J26" s="144"/>
      <c r="K26" s="143">
        <v>3.472222222222222E-3</v>
      </c>
      <c r="L26" s="143">
        <f t="shared" si="1"/>
        <v>3.472222222222222E-3</v>
      </c>
      <c r="M26" s="145">
        <f t="shared" si="2"/>
        <v>0</v>
      </c>
      <c r="N26" s="50">
        <v>1</v>
      </c>
      <c r="O26" s="36"/>
      <c r="P26" s="34"/>
      <c r="Q26" s="51"/>
      <c r="R26" s="91"/>
      <c r="S26" s="93"/>
    </row>
    <row r="27" spans="1:19" x14ac:dyDescent="0.25">
      <c r="A27" s="1">
        <v>23</v>
      </c>
      <c r="B27" s="6">
        <v>217</v>
      </c>
      <c r="C27" s="15" t="s">
        <v>27</v>
      </c>
      <c r="D27" s="12" t="s">
        <v>107</v>
      </c>
      <c r="E27" s="10" t="s">
        <v>30</v>
      </c>
      <c r="F27" s="33">
        <v>0.41597222222222219</v>
      </c>
      <c r="G27" s="33">
        <v>0.49861111111111112</v>
      </c>
      <c r="H27" s="3">
        <f t="shared" si="3"/>
        <v>8.2638888888888928E-2</v>
      </c>
      <c r="I27" s="6"/>
      <c r="J27" s="39"/>
      <c r="K27" s="3">
        <v>3.472222222222222E-3</v>
      </c>
      <c r="L27" s="3">
        <f t="shared" si="1"/>
        <v>8.6111111111111152E-2</v>
      </c>
      <c r="M27" s="4">
        <f t="shared" si="2"/>
        <v>8.3333333333333329E-2</v>
      </c>
      <c r="N27" s="50"/>
      <c r="O27" s="36"/>
      <c r="P27" s="34"/>
      <c r="Q27" s="51"/>
      <c r="R27" s="91"/>
      <c r="S27" s="93"/>
    </row>
    <row r="28" spans="1:19" x14ac:dyDescent="0.25">
      <c r="A28" s="1">
        <v>24</v>
      </c>
      <c r="B28" s="6">
        <v>221</v>
      </c>
      <c r="C28" s="15" t="s">
        <v>28</v>
      </c>
      <c r="D28" s="12" t="s">
        <v>107</v>
      </c>
      <c r="E28" s="10" t="s">
        <v>30</v>
      </c>
      <c r="F28" s="33">
        <v>0.45902777777777781</v>
      </c>
      <c r="G28" s="33">
        <v>0.99375000000000002</v>
      </c>
      <c r="H28" s="3">
        <f t="shared" si="3"/>
        <v>0.53472222222222221</v>
      </c>
      <c r="I28" s="6"/>
      <c r="J28" s="39"/>
      <c r="K28" s="3">
        <v>3.472222222222222E-3</v>
      </c>
      <c r="L28" s="3">
        <f t="shared" si="1"/>
        <v>0.53819444444444442</v>
      </c>
      <c r="M28" s="4">
        <f t="shared" si="2"/>
        <v>0.54166666666666663</v>
      </c>
      <c r="N28" s="50"/>
      <c r="O28" s="36"/>
      <c r="P28" s="34"/>
      <c r="Q28" s="51"/>
      <c r="R28" s="91"/>
      <c r="S28" s="93"/>
    </row>
    <row r="29" spans="1:19" x14ac:dyDescent="0.25">
      <c r="A29" s="1">
        <v>25</v>
      </c>
      <c r="B29" s="1">
        <v>182</v>
      </c>
      <c r="C29" s="15" t="s">
        <v>29</v>
      </c>
      <c r="D29" s="12" t="s">
        <v>107</v>
      </c>
      <c r="E29" s="10" t="s">
        <v>30</v>
      </c>
      <c r="F29" s="33">
        <v>0.75347222222222221</v>
      </c>
      <c r="G29" s="33">
        <v>7.6388888888888886E-3</v>
      </c>
      <c r="H29" s="3">
        <f t="shared" si="3"/>
        <v>0.25416666666666665</v>
      </c>
      <c r="I29" s="6"/>
      <c r="J29" s="39"/>
      <c r="K29" s="3">
        <v>3.472222222222222E-3</v>
      </c>
      <c r="L29" s="3">
        <f t="shared" si="1"/>
        <v>0.25763888888888886</v>
      </c>
      <c r="M29" s="4">
        <f t="shared" si="2"/>
        <v>0.25</v>
      </c>
      <c r="N29" s="50"/>
      <c r="O29" s="36"/>
      <c r="P29" s="34"/>
      <c r="Q29" s="51"/>
      <c r="R29" s="91"/>
      <c r="S29" s="93"/>
    </row>
    <row r="30" spans="1:19" x14ac:dyDescent="0.25">
      <c r="A30" s="1">
        <v>26</v>
      </c>
      <c r="B30" s="1">
        <v>1</v>
      </c>
      <c r="C30" s="14" t="s">
        <v>31</v>
      </c>
      <c r="D30" s="12" t="s">
        <v>107</v>
      </c>
      <c r="E30" s="10" t="s">
        <v>65</v>
      </c>
      <c r="F30" s="33">
        <v>0.9145833333333333</v>
      </c>
      <c r="G30" s="6">
        <v>0</v>
      </c>
      <c r="H30" s="3">
        <v>0</v>
      </c>
      <c r="I30" s="6" t="s">
        <v>151</v>
      </c>
      <c r="J30" s="39"/>
      <c r="K30" s="3">
        <v>3.472222222222222E-3</v>
      </c>
      <c r="L30" s="3">
        <f t="shared" si="1"/>
        <v>3.472222222222222E-3</v>
      </c>
      <c r="M30" s="4">
        <f t="shared" si="2"/>
        <v>0</v>
      </c>
      <c r="N30" s="50"/>
      <c r="O30" s="36"/>
      <c r="P30" s="34"/>
      <c r="Q30" s="51"/>
      <c r="R30" s="91"/>
      <c r="S30" s="93"/>
    </row>
    <row r="31" spans="1:19" x14ac:dyDescent="0.25">
      <c r="A31" s="1">
        <v>27</v>
      </c>
      <c r="B31" s="1">
        <v>131</v>
      </c>
      <c r="C31" s="14" t="s">
        <v>32</v>
      </c>
      <c r="D31" s="12" t="s">
        <v>107</v>
      </c>
      <c r="E31" s="10" t="s">
        <v>65</v>
      </c>
      <c r="F31" s="6">
        <v>0</v>
      </c>
      <c r="G31" s="33">
        <v>0.97291666666666676</v>
      </c>
      <c r="H31" s="3">
        <v>0</v>
      </c>
      <c r="I31" s="6" t="s">
        <v>152</v>
      </c>
      <c r="J31" s="39"/>
      <c r="K31" s="3">
        <v>3.472222222222222E-3</v>
      </c>
      <c r="L31" s="3">
        <f t="shared" si="1"/>
        <v>3.472222222222222E-3</v>
      </c>
      <c r="M31" s="4">
        <f t="shared" si="2"/>
        <v>0</v>
      </c>
      <c r="N31" s="50"/>
      <c r="O31" s="36"/>
      <c r="P31" s="34"/>
      <c r="Q31" s="51"/>
      <c r="R31" s="91"/>
      <c r="S31" s="93"/>
    </row>
    <row r="32" spans="1:19" x14ac:dyDescent="0.25">
      <c r="A32" s="1">
        <v>28</v>
      </c>
      <c r="B32" s="1">
        <v>27</v>
      </c>
      <c r="C32" s="14" t="s">
        <v>33</v>
      </c>
      <c r="D32" s="12" t="s">
        <v>107</v>
      </c>
      <c r="E32" s="10" t="s">
        <v>65</v>
      </c>
      <c r="F32" s="33">
        <v>0.96180555555555547</v>
      </c>
      <c r="G32" s="33">
        <v>0.3430555555555555</v>
      </c>
      <c r="H32" s="3">
        <f>G32-F32+(G32&lt;F32)</f>
        <v>0.38125000000000009</v>
      </c>
      <c r="I32" s="6"/>
      <c r="J32" s="39"/>
      <c r="K32" s="3">
        <v>3.472222222222222E-3</v>
      </c>
      <c r="L32" s="3">
        <f t="shared" si="1"/>
        <v>0.3847222222222223</v>
      </c>
      <c r="M32" s="4">
        <f t="shared" si="2"/>
        <v>0.375</v>
      </c>
      <c r="N32" s="50"/>
      <c r="O32" s="36"/>
      <c r="P32" s="34"/>
      <c r="Q32" s="51"/>
      <c r="R32" s="91"/>
      <c r="S32" s="93"/>
    </row>
    <row r="33" spans="1:19" x14ac:dyDescent="0.25">
      <c r="A33" s="1">
        <v>29</v>
      </c>
      <c r="B33" s="1">
        <v>31</v>
      </c>
      <c r="C33" s="14" t="s">
        <v>34</v>
      </c>
      <c r="D33" s="12" t="s">
        <v>107</v>
      </c>
      <c r="E33" s="10" t="s">
        <v>65</v>
      </c>
      <c r="F33" s="120"/>
      <c r="G33" s="120"/>
      <c r="H33" s="3">
        <f t="shared" ref="H33:H37" si="4">G33-F33+(G33&lt;F33)</f>
        <v>0</v>
      </c>
      <c r="I33" s="51"/>
      <c r="J33" s="118"/>
      <c r="K33" s="117">
        <v>3.472222222222222E-3</v>
      </c>
      <c r="L33" s="117">
        <f t="shared" si="1"/>
        <v>3.472222222222222E-3</v>
      </c>
      <c r="M33" s="119">
        <f t="shared" si="2"/>
        <v>0</v>
      </c>
      <c r="N33" s="51"/>
      <c r="O33" s="51"/>
      <c r="P33" s="51"/>
      <c r="Q33" s="51">
        <v>1</v>
      </c>
      <c r="R33" s="91"/>
      <c r="S33" s="93"/>
    </row>
    <row r="34" spans="1:19" x14ac:dyDescent="0.25">
      <c r="A34" s="1">
        <v>30</v>
      </c>
      <c r="B34" s="1">
        <v>28</v>
      </c>
      <c r="C34" s="14" t="s">
        <v>35</v>
      </c>
      <c r="D34" s="12" t="s">
        <v>107</v>
      </c>
      <c r="E34" s="10" t="s">
        <v>65</v>
      </c>
      <c r="F34" s="33">
        <v>0.3354166666666667</v>
      </c>
      <c r="G34" s="33">
        <v>0.74861111111111101</v>
      </c>
      <c r="H34" s="3">
        <f t="shared" si="4"/>
        <v>0.41319444444444431</v>
      </c>
      <c r="I34" s="6"/>
      <c r="J34" s="39"/>
      <c r="K34" s="3">
        <v>3.472222222222222E-3</v>
      </c>
      <c r="L34" s="3">
        <f t="shared" si="1"/>
        <v>0.41666666666666652</v>
      </c>
      <c r="M34" s="4">
        <f t="shared" si="2"/>
        <v>0.41666666666666663</v>
      </c>
      <c r="N34" s="50"/>
      <c r="O34" s="36"/>
      <c r="P34" s="34"/>
      <c r="Q34" s="51"/>
      <c r="R34" s="91"/>
      <c r="S34" s="93"/>
    </row>
    <row r="35" spans="1:19" x14ac:dyDescent="0.25">
      <c r="A35" s="1">
        <v>31</v>
      </c>
      <c r="B35" s="1">
        <v>167</v>
      </c>
      <c r="C35" s="14" t="s">
        <v>36</v>
      </c>
      <c r="D35" s="12" t="s">
        <v>107</v>
      </c>
      <c r="E35" s="10" t="s">
        <v>65</v>
      </c>
      <c r="F35" s="33">
        <v>0.3354166666666667</v>
      </c>
      <c r="G35" s="33">
        <v>0.74861111111111101</v>
      </c>
      <c r="H35" s="3">
        <f t="shared" si="4"/>
        <v>0.41319444444444431</v>
      </c>
      <c r="I35" s="6"/>
      <c r="J35" s="39"/>
      <c r="K35" s="3">
        <v>3.472222222222222E-3</v>
      </c>
      <c r="L35" s="3">
        <f t="shared" si="1"/>
        <v>0.41666666666666652</v>
      </c>
      <c r="M35" s="4">
        <f t="shared" si="2"/>
        <v>0.41666666666666663</v>
      </c>
      <c r="N35" s="50"/>
      <c r="O35" s="36"/>
      <c r="P35" s="34"/>
      <c r="Q35" s="51"/>
      <c r="R35" s="91"/>
      <c r="S35" s="93"/>
    </row>
    <row r="36" spans="1:19" x14ac:dyDescent="0.25">
      <c r="A36" s="1">
        <v>32</v>
      </c>
      <c r="B36" s="1">
        <v>98</v>
      </c>
      <c r="C36" s="14" t="s">
        <v>37</v>
      </c>
      <c r="D36" s="12" t="s">
        <v>107</v>
      </c>
      <c r="E36" s="10" t="s">
        <v>65</v>
      </c>
      <c r="F36" s="33">
        <v>0.8847222222222223</v>
      </c>
      <c r="G36" s="33">
        <v>0.1125</v>
      </c>
      <c r="H36" s="3">
        <f t="shared" si="4"/>
        <v>0.22777777777777775</v>
      </c>
      <c r="I36" s="6"/>
      <c r="J36" s="39"/>
      <c r="K36" s="3">
        <v>3.472222222222222E-3</v>
      </c>
      <c r="L36" s="3">
        <f t="shared" si="1"/>
        <v>0.23124999999999996</v>
      </c>
      <c r="M36" s="4">
        <f t="shared" si="2"/>
        <v>0.25</v>
      </c>
      <c r="N36" s="50"/>
      <c r="O36" s="36"/>
      <c r="P36" s="34"/>
      <c r="Q36" s="51"/>
      <c r="R36" s="91"/>
      <c r="S36" s="93"/>
    </row>
    <row r="37" spans="1:19" x14ac:dyDescent="0.25">
      <c r="A37" s="1">
        <v>33</v>
      </c>
      <c r="B37" s="1">
        <v>173</v>
      </c>
      <c r="C37" s="14" t="s">
        <v>38</v>
      </c>
      <c r="D37" s="12" t="s">
        <v>107</v>
      </c>
      <c r="E37" s="10" t="s">
        <v>65</v>
      </c>
      <c r="F37" s="33">
        <v>0.66875000000000007</v>
      </c>
      <c r="G37" s="33">
        <v>3.472222222222222E-3</v>
      </c>
      <c r="H37" s="3">
        <f t="shared" si="4"/>
        <v>0.33472222222222214</v>
      </c>
      <c r="I37" s="6"/>
      <c r="J37" s="39"/>
      <c r="K37" s="3">
        <v>3.472222222222222E-3</v>
      </c>
      <c r="L37" s="3">
        <f t="shared" si="1"/>
        <v>0.33819444444444435</v>
      </c>
      <c r="M37" s="4">
        <f t="shared" si="2"/>
        <v>0.33333333333333331</v>
      </c>
      <c r="N37" s="50"/>
      <c r="O37" s="36"/>
      <c r="P37" s="34"/>
      <c r="Q37" s="51"/>
      <c r="R37" s="91"/>
      <c r="S37" s="93"/>
    </row>
    <row r="38" spans="1:19" x14ac:dyDescent="0.25">
      <c r="A38" s="1">
        <v>34</v>
      </c>
      <c r="B38" s="1">
        <v>190</v>
      </c>
      <c r="C38" s="14" t="s">
        <v>39</v>
      </c>
      <c r="D38" s="12" t="s">
        <v>107</v>
      </c>
      <c r="E38" s="10" t="s">
        <v>65</v>
      </c>
      <c r="F38" s="33">
        <v>0.94305555555555554</v>
      </c>
      <c r="G38" s="33">
        <v>0.3430555555555555</v>
      </c>
      <c r="H38" s="3">
        <f t="shared" ref="H38:H39" si="5">G38-F38+(G38&lt;F38)</f>
        <v>0.39999999999999991</v>
      </c>
      <c r="I38" s="6"/>
      <c r="J38" s="39"/>
      <c r="K38" s="3">
        <v>3.472222222222222E-3</v>
      </c>
      <c r="L38" s="3">
        <f t="shared" si="1"/>
        <v>0.40347222222222212</v>
      </c>
      <c r="M38" s="4">
        <f t="shared" si="2"/>
        <v>0.41666666666666663</v>
      </c>
      <c r="N38" s="50"/>
      <c r="O38" s="36"/>
      <c r="P38" s="34"/>
      <c r="Q38" s="51"/>
      <c r="R38" s="91"/>
      <c r="S38" s="93"/>
    </row>
    <row r="39" spans="1:19" x14ac:dyDescent="0.25">
      <c r="A39" s="1">
        <v>35</v>
      </c>
      <c r="B39" s="1">
        <v>200</v>
      </c>
      <c r="C39" s="14" t="s">
        <v>40</v>
      </c>
      <c r="D39" s="12" t="s">
        <v>107</v>
      </c>
      <c r="E39" s="10" t="s">
        <v>65</v>
      </c>
      <c r="F39" s="33">
        <v>0.94305555555555554</v>
      </c>
      <c r="G39" s="33">
        <v>0.3430555555555555</v>
      </c>
      <c r="H39" s="3">
        <f t="shared" si="5"/>
        <v>0.39999999999999991</v>
      </c>
      <c r="I39" s="6"/>
      <c r="J39" s="39"/>
      <c r="K39" s="3">
        <v>3.472222222222222E-3</v>
      </c>
      <c r="L39" s="3">
        <f t="shared" si="1"/>
        <v>0.40347222222222212</v>
      </c>
      <c r="M39" s="4">
        <f t="shared" si="2"/>
        <v>0.41666666666666663</v>
      </c>
      <c r="N39" s="50"/>
      <c r="O39" s="36"/>
      <c r="P39" s="34"/>
      <c r="Q39" s="51"/>
      <c r="R39" s="91"/>
      <c r="S39" s="93"/>
    </row>
    <row r="40" spans="1:19" x14ac:dyDescent="0.25">
      <c r="A40" s="1">
        <v>36</v>
      </c>
      <c r="B40" s="1">
        <v>201</v>
      </c>
      <c r="C40" s="14" t="s">
        <v>41</v>
      </c>
      <c r="D40" s="12" t="s">
        <v>107</v>
      </c>
      <c r="E40" s="10" t="s">
        <v>65</v>
      </c>
      <c r="F40" s="120"/>
      <c r="G40" s="120"/>
      <c r="H40" s="117">
        <v>0</v>
      </c>
      <c r="I40" s="51"/>
      <c r="J40" s="118"/>
      <c r="K40" s="117">
        <v>3.472222222222222E-3</v>
      </c>
      <c r="L40" s="117">
        <f t="shared" si="1"/>
        <v>3.472222222222222E-3</v>
      </c>
      <c r="M40" s="119">
        <f t="shared" si="2"/>
        <v>0</v>
      </c>
      <c r="N40" s="51"/>
      <c r="O40" s="51"/>
      <c r="P40" s="51"/>
      <c r="Q40" s="51">
        <v>1</v>
      </c>
      <c r="R40" s="91"/>
      <c r="S40" s="93"/>
    </row>
    <row r="41" spans="1:19" x14ac:dyDescent="0.25">
      <c r="A41" s="1">
        <v>37</v>
      </c>
      <c r="B41" s="1">
        <v>215</v>
      </c>
      <c r="C41" s="14" t="s">
        <v>42</v>
      </c>
      <c r="D41" s="12" t="s">
        <v>107</v>
      </c>
      <c r="E41" s="10" t="s">
        <v>65</v>
      </c>
      <c r="F41" s="33">
        <v>0.30763888888888891</v>
      </c>
      <c r="G41" s="6">
        <v>0</v>
      </c>
      <c r="H41" s="3">
        <v>0</v>
      </c>
      <c r="I41" s="6" t="s">
        <v>151</v>
      </c>
      <c r="J41" s="39"/>
      <c r="K41" s="3">
        <v>3.472222222222222E-3</v>
      </c>
      <c r="L41" s="3">
        <f t="shared" si="1"/>
        <v>3.472222222222222E-3</v>
      </c>
      <c r="M41" s="4">
        <f t="shared" si="2"/>
        <v>0</v>
      </c>
      <c r="N41" s="50"/>
      <c r="O41" s="36"/>
      <c r="P41" s="34"/>
      <c r="Q41" s="51"/>
      <c r="R41" s="91"/>
      <c r="S41" s="93"/>
    </row>
    <row r="42" spans="1:19" x14ac:dyDescent="0.25">
      <c r="A42" s="1">
        <v>38</v>
      </c>
      <c r="B42" s="1">
        <v>219</v>
      </c>
      <c r="C42" s="14" t="s">
        <v>43</v>
      </c>
      <c r="D42" s="12" t="s">
        <v>107</v>
      </c>
      <c r="E42" s="10" t="s">
        <v>65</v>
      </c>
      <c r="F42" s="33">
        <v>0</v>
      </c>
      <c r="G42" s="33">
        <v>0.96111111111111114</v>
      </c>
      <c r="H42" s="3">
        <v>0</v>
      </c>
      <c r="I42" s="6" t="s">
        <v>152</v>
      </c>
      <c r="J42" s="39"/>
      <c r="K42" s="3">
        <v>3.472222222222222E-3</v>
      </c>
      <c r="L42" s="3">
        <f t="shared" si="1"/>
        <v>3.472222222222222E-3</v>
      </c>
      <c r="M42" s="4">
        <f t="shared" si="2"/>
        <v>0</v>
      </c>
      <c r="N42" s="50"/>
      <c r="O42" s="36"/>
      <c r="P42" s="34"/>
      <c r="Q42" s="51"/>
      <c r="R42" s="91"/>
      <c r="S42" s="93"/>
    </row>
    <row r="43" spans="1:19" ht="12.75" customHeight="1" x14ac:dyDescent="0.25">
      <c r="A43" s="1">
        <v>39</v>
      </c>
      <c r="B43" s="1">
        <v>154</v>
      </c>
      <c r="C43" s="14" t="s">
        <v>136</v>
      </c>
      <c r="D43" s="12" t="s">
        <v>107</v>
      </c>
      <c r="E43" s="10" t="s">
        <v>65</v>
      </c>
      <c r="F43" s="6">
        <v>0</v>
      </c>
      <c r="G43" s="33">
        <v>0.96180555555555547</v>
      </c>
      <c r="H43" s="3">
        <v>0</v>
      </c>
      <c r="I43" s="6" t="s">
        <v>152</v>
      </c>
      <c r="J43" s="39"/>
      <c r="K43" s="3">
        <v>3.472222222222222E-3</v>
      </c>
      <c r="L43" s="3">
        <f t="shared" si="1"/>
        <v>3.472222222222222E-3</v>
      </c>
      <c r="M43" s="4">
        <f t="shared" si="2"/>
        <v>0</v>
      </c>
      <c r="N43" s="50"/>
      <c r="O43" s="36"/>
      <c r="P43" s="34"/>
      <c r="Q43" s="51"/>
      <c r="R43" s="91"/>
      <c r="S43" s="93"/>
    </row>
    <row r="44" spans="1:19" ht="12.75" customHeight="1" x14ac:dyDescent="0.25">
      <c r="A44" s="1"/>
      <c r="B44" s="1">
        <v>149</v>
      </c>
      <c r="C44" s="14" t="s">
        <v>144</v>
      </c>
      <c r="D44" s="12" t="s">
        <v>107</v>
      </c>
      <c r="E44" s="10" t="s">
        <v>65</v>
      </c>
      <c r="F44" s="33">
        <v>0.81111111111111101</v>
      </c>
      <c r="G44" s="33">
        <v>0.99652777777777779</v>
      </c>
      <c r="H44" s="3">
        <f t="shared" ref="H44" si="6">G44-F44+(G44&lt;F44)</f>
        <v>0.18541666666666679</v>
      </c>
      <c r="I44" s="6"/>
      <c r="J44" s="39"/>
      <c r="K44" s="3">
        <v>3.472222222222222E-3</v>
      </c>
      <c r="L44" s="3">
        <f t="shared" si="1"/>
        <v>0.18888888888888899</v>
      </c>
      <c r="M44" s="4">
        <f t="shared" si="2"/>
        <v>0.20833333333333331</v>
      </c>
      <c r="N44" s="50"/>
      <c r="O44" s="36"/>
      <c r="P44" s="34"/>
      <c r="Q44" s="51"/>
      <c r="R44" s="91"/>
      <c r="S44" s="93"/>
    </row>
    <row r="45" spans="1:19" x14ac:dyDescent="0.25">
      <c r="A45" s="1">
        <v>40</v>
      </c>
      <c r="B45" s="1">
        <v>55</v>
      </c>
      <c r="C45" s="14" t="s">
        <v>45</v>
      </c>
      <c r="D45" s="12" t="s">
        <v>107</v>
      </c>
      <c r="E45" s="10" t="s">
        <v>44</v>
      </c>
      <c r="F45" s="6">
        <v>0</v>
      </c>
      <c r="G45" s="33">
        <v>0.11180555555555556</v>
      </c>
      <c r="H45" s="3">
        <v>0</v>
      </c>
      <c r="I45" s="6" t="s">
        <v>152</v>
      </c>
      <c r="J45" s="39"/>
      <c r="K45" s="3">
        <v>3.4722222222222199E-3</v>
      </c>
      <c r="L45" s="3">
        <f t="shared" si="1"/>
        <v>3.4722222222222199E-3</v>
      </c>
      <c r="M45" s="4">
        <f t="shared" si="2"/>
        <v>0</v>
      </c>
      <c r="N45" s="50"/>
      <c r="O45" s="36"/>
      <c r="P45" s="34"/>
      <c r="Q45" s="51"/>
      <c r="R45" s="91"/>
      <c r="S45" s="93"/>
    </row>
    <row r="46" spans="1:19" x14ac:dyDescent="0.25">
      <c r="A46" s="1">
        <v>41</v>
      </c>
      <c r="B46" s="1">
        <v>170</v>
      </c>
      <c r="C46" s="15" t="s">
        <v>46</v>
      </c>
      <c r="D46" s="12" t="s">
        <v>107</v>
      </c>
      <c r="E46" s="10" t="s">
        <v>44</v>
      </c>
      <c r="F46" s="137"/>
      <c r="G46" s="137"/>
      <c r="H46" s="3">
        <v>0</v>
      </c>
      <c r="I46" s="137"/>
      <c r="J46" s="138"/>
      <c r="K46" s="136">
        <v>3.4722222222222199E-3</v>
      </c>
      <c r="L46" s="136">
        <f t="shared" si="1"/>
        <v>3.4722222222222199E-3</v>
      </c>
      <c r="M46" s="139">
        <f t="shared" si="2"/>
        <v>0</v>
      </c>
      <c r="N46" s="137"/>
      <c r="O46" s="137"/>
      <c r="P46" s="137">
        <v>1</v>
      </c>
      <c r="Q46" s="51"/>
      <c r="R46" s="91"/>
      <c r="S46" s="93"/>
    </row>
    <row r="47" spans="1:19" x14ac:dyDescent="0.25">
      <c r="A47" s="1">
        <v>42</v>
      </c>
      <c r="B47" s="1">
        <v>65</v>
      </c>
      <c r="C47" s="15" t="s">
        <v>47</v>
      </c>
      <c r="D47" s="12" t="s">
        <v>107</v>
      </c>
      <c r="E47" s="10" t="s">
        <v>66</v>
      </c>
      <c r="F47" s="142"/>
      <c r="G47" s="50"/>
      <c r="H47" s="3">
        <f t="shared" ref="H47:H49" si="7">G47-F47+(G47&lt;F47)</f>
        <v>0</v>
      </c>
      <c r="I47" s="50"/>
      <c r="J47" s="144"/>
      <c r="K47" s="143">
        <v>3.4722222222222199E-3</v>
      </c>
      <c r="L47" s="143">
        <f t="shared" si="1"/>
        <v>3.4722222222222199E-3</v>
      </c>
      <c r="M47" s="145">
        <f t="shared" si="2"/>
        <v>0</v>
      </c>
      <c r="N47" s="50">
        <v>1</v>
      </c>
      <c r="O47" s="36"/>
      <c r="P47" s="34"/>
      <c r="Q47" s="51"/>
      <c r="R47" s="91"/>
      <c r="S47" s="93"/>
    </row>
    <row r="48" spans="1:19" x14ac:dyDescent="0.25">
      <c r="A48" s="1">
        <v>43</v>
      </c>
      <c r="B48" s="1">
        <v>25</v>
      </c>
      <c r="C48" s="14" t="s">
        <v>48</v>
      </c>
      <c r="D48" s="12" t="s">
        <v>107</v>
      </c>
      <c r="E48" s="10" t="s">
        <v>66</v>
      </c>
      <c r="F48" s="33">
        <v>0</v>
      </c>
      <c r="G48" s="33">
        <v>0.96319444444444446</v>
      </c>
      <c r="H48" s="3">
        <f t="shared" si="7"/>
        <v>0.96319444444444446</v>
      </c>
      <c r="I48" s="6" t="s">
        <v>152</v>
      </c>
      <c r="J48" s="39"/>
      <c r="K48" s="3">
        <v>3.472222222222222E-3</v>
      </c>
      <c r="L48" s="3">
        <f t="shared" si="1"/>
        <v>0.96666666666666667</v>
      </c>
      <c r="M48" s="4">
        <f t="shared" si="2"/>
        <v>0.95833333333333326</v>
      </c>
      <c r="N48" s="50"/>
      <c r="O48" s="36"/>
      <c r="P48" s="34"/>
      <c r="Q48" s="51"/>
      <c r="R48" s="91"/>
      <c r="S48" s="93"/>
    </row>
    <row r="49" spans="1:19" x14ac:dyDescent="0.25">
      <c r="A49" s="1">
        <v>44</v>
      </c>
      <c r="B49" s="1">
        <v>26</v>
      </c>
      <c r="C49" s="14" t="s">
        <v>49</v>
      </c>
      <c r="D49" s="12" t="s">
        <v>107</v>
      </c>
      <c r="E49" s="10" t="s">
        <v>66</v>
      </c>
      <c r="F49" s="33">
        <v>0</v>
      </c>
      <c r="G49" s="33">
        <v>0.96319444444444446</v>
      </c>
      <c r="H49" s="3">
        <f t="shared" si="7"/>
        <v>0.96319444444444446</v>
      </c>
      <c r="I49" s="6" t="s">
        <v>152</v>
      </c>
      <c r="J49" s="39"/>
      <c r="K49" s="3">
        <v>3.472222222222222E-3</v>
      </c>
      <c r="L49" s="3">
        <f t="shared" si="1"/>
        <v>0.96666666666666667</v>
      </c>
      <c r="M49" s="4">
        <f t="shared" si="2"/>
        <v>0.95833333333333326</v>
      </c>
      <c r="N49" s="50"/>
      <c r="O49" s="36"/>
      <c r="P49" s="34"/>
      <c r="Q49" s="51"/>
      <c r="R49" s="91"/>
      <c r="S49" s="93"/>
    </row>
    <row r="50" spans="1:19" x14ac:dyDescent="0.25">
      <c r="A50" s="1">
        <v>45</v>
      </c>
      <c r="B50" s="1">
        <v>186</v>
      </c>
      <c r="C50" s="18" t="s">
        <v>50</v>
      </c>
      <c r="D50" s="12" t="s">
        <v>107</v>
      </c>
      <c r="E50" s="10" t="s">
        <v>66</v>
      </c>
      <c r="F50" s="33">
        <v>0</v>
      </c>
      <c r="G50" s="33">
        <v>0.96805555555555556</v>
      </c>
      <c r="H50" s="3">
        <v>0</v>
      </c>
      <c r="I50" s="6" t="s">
        <v>152</v>
      </c>
      <c r="J50" s="39"/>
      <c r="K50" s="3">
        <v>3.472222222222222E-3</v>
      </c>
      <c r="L50" s="3">
        <f t="shared" si="1"/>
        <v>3.472222222222222E-3</v>
      </c>
      <c r="M50" s="4">
        <f t="shared" si="2"/>
        <v>0</v>
      </c>
      <c r="N50" s="50"/>
      <c r="O50" s="36"/>
      <c r="P50" s="34"/>
      <c r="Q50" s="51"/>
      <c r="R50" s="91"/>
      <c r="S50" s="93"/>
    </row>
    <row r="51" spans="1:19" x14ac:dyDescent="0.25">
      <c r="A51" s="1">
        <v>46</v>
      </c>
      <c r="B51" s="1">
        <v>85</v>
      </c>
      <c r="C51" s="15" t="s">
        <v>51</v>
      </c>
      <c r="D51" s="12" t="s">
        <v>107</v>
      </c>
      <c r="E51" s="10" t="s">
        <v>66</v>
      </c>
      <c r="F51" s="33">
        <v>0.34930555555555554</v>
      </c>
      <c r="G51" s="6">
        <v>0</v>
      </c>
      <c r="H51" s="3">
        <v>0</v>
      </c>
      <c r="I51" s="6" t="s">
        <v>151</v>
      </c>
      <c r="J51" s="39"/>
      <c r="K51" s="3">
        <v>3.472222222222222E-3</v>
      </c>
      <c r="L51" s="3">
        <f t="shared" si="1"/>
        <v>3.472222222222222E-3</v>
      </c>
      <c r="M51" s="4">
        <f t="shared" si="2"/>
        <v>0</v>
      </c>
      <c r="N51" s="50"/>
      <c r="O51" s="36"/>
      <c r="P51" s="34"/>
      <c r="Q51" s="51"/>
      <c r="R51" s="91"/>
      <c r="S51" s="93"/>
    </row>
    <row r="52" spans="1:19" x14ac:dyDescent="0.25">
      <c r="A52" s="1">
        <v>47</v>
      </c>
      <c r="B52" s="1">
        <v>66</v>
      </c>
      <c r="C52" s="15" t="s">
        <v>52</v>
      </c>
      <c r="D52" s="12" t="s">
        <v>107</v>
      </c>
      <c r="E52" s="10" t="s">
        <v>66</v>
      </c>
      <c r="F52" s="33"/>
      <c r="G52" s="33"/>
      <c r="H52" s="3">
        <f t="shared" ref="H52:H56" si="8">G52-F52+(G52&lt;F52)</f>
        <v>0</v>
      </c>
      <c r="I52" s="6"/>
      <c r="J52" s="39"/>
      <c r="K52" s="3">
        <v>3.472222222222222E-3</v>
      </c>
      <c r="L52" s="3">
        <f t="shared" si="1"/>
        <v>3.472222222222222E-3</v>
      </c>
      <c r="M52" s="4">
        <f t="shared" si="2"/>
        <v>0</v>
      </c>
      <c r="N52" s="6"/>
      <c r="O52" s="6"/>
      <c r="P52" s="6"/>
      <c r="Q52" s="6"/>
      <c r="R52" s="6"/>
      <c r="S52" s="109" t="s">
        <v>168</v>
      </c>
    </row>
    <row r="53" spans="1:19" x14ac:dyDescent="0.25">
      <c r="A53" s="1">
        <v>48</v>
      </c>
      <c r="B53" s="1">
        <v>7</v>
      </c>
      <c r="C53" s="18" t="s">
        <v>53</v>
      </c>
      <c r="D53" s="12" t="s">
        <v>107</v>
      </c>
      <c r="E53" s="10" t="s">
        <v>66</v>
      </c>
      <c r="F53" s="33">
        <v>0.73263888888888884</v>
      </c>
      <c r="G53" s="33">
        <v>0.97638888888888886</v>
      </c>
      <c r="H53" s="3">
        <f t="shared" si="8"/>
        <v>0.24375000000000002</v>
      </c>
      <c r="I53" s="6"/>
      <c r="J53" s="39"/>
      <c r="K53" s="3">
        <v>3.472222222222222E-3</v>
      </c>
      <c r="L53" s="3">
        <f t="shared" si="1"/>
        <v>0.24722222222222223</v>
      </c>
      <c r="M53" s="4">
        <f t="shared" si="2"/>
        <v>0.25</v>
      </c>
      <c r="N53" s="50"/>
      <c r="O53" s="36"/>
      <c r="P53" s="34"/>
      <c r="Q53" s="51"/>
      <c r="R53" s="91"/>
      <c r="S53" s="93"/>
    </row>
    <row r="54" spans="1:19" x14ac:dyDescent="0.25">
      <c r="A54" s="1">
        <v>49</v>
      </c>
      <c r="B54" s="1">
        <v>110</v>
      </c>
      <c r="C54" s="14" t="s">
        <v>54</v>
      </c>
      <c r="D54" s="12" t="s">
        <v>107</v>
      </c>
      <c r="E54" s="10" t="s">
        <v>66</v>
      </c>
      <c r="F54" s="33">
        <v>0.35625000000000001</v>
      </c>
      <c r="G54" s="33">
        <v>0</v>
      </c>
      <c r="H54" s="3">
        <v>0</v>
      </c>
      <c r="I54" s="6" t="s">
        <v>151</v>
      </c>
      <c r="J54" s="39"/>
      <c r="K54" s="3">
        <v>3.472222222222222E-3</v>
      </c>
      <c r="L54" s="3">
        <f t="shared" si="1"/>
        <v>3.472222222222222E-3</v>
      </c>
      <c r="M54" s="4">
        <f t="shared" si="2"/>
        <v>0</v>
      </c>
      <c r="N54" s="50"/>
      <c r="O54" s="36"/>
      <c r="P54" s="34"/>
      <c r="Q54" s="51"/>
      <c r="R54" s="91"/>
      <c r="S54" s="93"/>
    </row>
    <row r="55" spans="1:19" x14ac:dyDescent="0.25">
      <c r="A55" s="1">
        <v>50</v>
      </c>
      <c r="B55" s="1">
        <v>179</v>
      </c>
      <c r="C55" s="18" t="s">
        <v>55</v>
      </c>
      <c r="D55" s="12" t="s">
        <v>107</v>
      </c>
      <c r="E55" s="10" t="s">
        <v>66</v>
      </c>
      <c r="F55" s="120"/>
      <c r="G55" s="120"/>
      <c r="H55" s="117">
        <v>0</v>
      </c>
      <c r="I55" s="51"/>
      <c r="J55" s="118"/>
      <c r="K55" s="117">
        <v>3.472222222222222E-3</v>
      </c>
      <c r="L55" s="117">
        <f t="shared" si="1"/>
        <v>3.472222222222222E-3</v>
      </c>
      <c r="M55" s="119">
        <f t="shared" si="2"/>
        <v>0</v>
      </c>
      <c r="N55" s="51"/>
      <c r="O55" s="51"/>
      <c r="P55" s="51"/>
      <c r="Q55" s="51">
        <v>1</v>
      </c>
      <c r="R55" s="91"/>
      <c r="S55" s="93"/>
    </row>
    <row r="56" spans="1:19" x14ac:dyDescent="0.25">
      <c r="A56" s="1">
        <v>51</v>
      </c>
      <c r="B56" s="1">
        <v>187</v>
      </c>
      <c r="C56" s="18" t="s">
        <v>56</v>
      </c>
      <c r="D56" s="12" t="s">
        <v>107</v>
      </c>
      <c r="E56" s="10" t="s">
        <v>66</v>
      </c>
      <c r="F56" s="33">
        <v>4.8611111111111112E-3</v>
      </c>
      <c r="G56" s="33">
        <v>0.34513888888888888</v>
      </c>
      <c r="H56" s="3">
        <f t="shared" si="8"/>
        <v>0.34027777777777779</v>
      </c>
      <c r="I56" s="6"/>
      <c r="J56" s="39"/>
      <c r="K56" s="3">
        <v>3.472222222222222E-3</v>
      </c>
      <c r="L56" s="3">
        <f t="shared" si="1"/>
        <v>0.34375</v>
      </c>
      <c r="M56" s="4">
        <f t="shared" si="2"/>
        <v>0.33333333333333331</v>
      </c>
      <c r="N56" s="50"/>
      <c r="O56" s="36"/>
      <c r="P56" s="34"/>
      <c r="Q56" s="51"/>
      <c r="R56" s="91"/>
      <c r="S56" s="93"/>
    </row>
    <row r="57" spans="1:19" x14ac:dyDescent="0.25">
      <c r="A57" s="1">
        <v>52</v>
      </c>
      <c r="B57" s="1">
        <v>188</v>
      </c>
      <c r="C57" s="18" t="s">
        <v>57</v>
      </c>
      <c r="D57" s="12" t="s">
        <v>107</v>
      </c>
      <c r="E57" s="10" t="s">
        <v>66</v>
      </c>
      <c r="F57" s="6"/>
      <c r="G57" s="6"/>
      <c r="H57" s="3">
        <f t="shared" ref="H57:H61" si="9">G57-F57+(G57&lt;F57)</f>
        <v>0</v>
      </c>
      <c r="I57" s="6"/>
      <c r="J57" s="39"/>
      <c r="K57" s="3">
        <v>3.472222222222222E-3</v>
      </c>
      <c r="L57" s="3">
        <f t="shared" si="1"/>
        <v>3.472222222222222E-3</v>
      </c>
      <c r="M57" s="4">
        <f t="shared" si="2"/>
        <v>0</v>
      </c>
      <c r="N57" s="50"/>
      <c r="O57" s="36"/>
      <c r="P57" s="34"/>
      <c r="Q57" s="51"/>
      <c r="R57" s="91"/>
      <c r="S57" s="93"/>
    </row>
    <row r="58" spans="1:19" x14ac:dyDescent="0.25">
      <c r="A58" s="1"/>
      <c r="B58" s="1">
        <v>129</v>
      </c>
      <c r="C58" s="18" t="s">
        <v>143</v>
      </c>
      <c r="D58" s="12" t="s">
        <v>107</v>
      </c>
      <c r="E58" s="10" t="s">
        <v>66</v>
      </c>
      <c r="F58" s="33">
        <v>0.99236111111111114</v>
      </c>
      <c r="G58" s="33">
        <v>0.33888888888888885</v>
      </c>
      <c r="H58" s="3">
        <f t="shared" si="9"/>
        <v>0.34652777777777777</v>
      </c>
      <c r="I58" s="6"/>
      <c r="J58" s="39"/>
      <c r="K58" s="3">
        <v>3.472222222222222E-3</v>
      </c>
      <c r="L58" s="3">
        <f t="shared" si="1"/>
        <v>0.35</v>
      </c>
      <c r="M58" s="4">
        <f t="shared" si="2"/>
        <v>0.33333333333333331</v>
      </c>
      <c r="N58" s="50"/>
      <c r="O58" s="36"/>
      <c r="P58" s="34"/>
      <c r="Q58" s="51"/>
      <c r="R58" s="91"/>
      <c r="S58" s="93"/>
    </row>
    <row r="59" spans="1:19" x14ac:dyDescent="0.25">
      <c r="A59" s="1">
        <v>53</v>
      </c>
      <c r="B59" s="1">
        <v>159</v>
      </c>
      <c r="C59" s="15" t="s">
        <v>59</v>
      </c>
      <c r="D59" s="12" t="s">
        <v>107</v>
      </c>
      <c r="E59" s="10" t="s">
        <v>58</v>
      </c>
      <c r="F59" s="6"/>
      <c r="G59" s="6"/>
      <c r="H59" s="3">
        <f t="shared" si="9"/>
        <v>0</v>
      </c>
      <c r="I59" s="6"/>
      <c r="J59" s="39"/>
      <c r="K59" s="3">
        <v>3.472222222222222E-3</v>
      </c>
      <c r="L59" s="3">
        <f t="shared" si="1"/>
        <v>3.472222222222222E-3</v>
      </c>
      <c r="M59" s="4">
        <f t="shared" si="2"/>
        <v>0</v>
      </c>
      <c r="N59" s="50"/>
      <c r="O59" s="36"/>
      <c r="P59" s="34"/>
      <c r="Q59" s="51"/>
      <c r="R59" s="91"/>
      <c r="S59" s="93"/>
    </row>
    <row r="60" spans="1:19" x14ac:dyDescent="0.25">
      <c r="A60" s="1">
        <v>54</v>
      </c>
      <c r="B60" s="1">
        <v>75</v>
      </c>
      <c r="C60" s="15" t="s">
        <v>60</v>
      </c>
      <c r="D60" s="12" t="s">
        <v>107</v>
      </c>
      <c r="E60" s="10" t="s">
        <v>58</v>
      </c>
      <c r="F60" s="33">
        <v>0.66736111111111107</v>
      </c>
      <c r="G60" s="33">
        <v>5.2777777777777778E-2</v>
      </c>
      <c r="H60" s="3">
        <f t="shared" si="9"/>
        <v>0.38541666666666674</v>
      </c>
      <c r="I60" s="6"/>
      <c r="J60" s="39"/>
      <c r="K60" s="3">
        <v>3.472222222222222E-3</v>
      </c>
      <c r="L60" s="3">
        <f t="shared" si="1"/>
        <v>0.38888888888888895</v>
      </c>
      <c r="M60" s="4">
        <f t="shared" si="2"/>
        <v>0.375</v>
      </c>
      <c r="N60" s="50"/>
      <c r="O60" s="36"/>
      <c r="P60" s="34"/>
      <c r="Q60" s="51"/>
      <c r="R60" s="91"/>
      <c r="S60" s="93"/>
    </row>
    <row r="61" spans="1:19" x14ac:dyDescent="0.25">
      <c r="A61" s="1">
        <v>55</v>
      </c>
      <c r="B61" s="1">
        <v>175</v>
      </c>
      <c r="C61" s="15" t="s">
        <v>61</v>
      </c>
      <c r="D61" s="12" t="s">
        <v>107</v>
      </c>
      <c r="E61" s="10" t="s">
        <v>67</v>
      </c>
      <c r="F61" s="33">
        <v>0.73125000000000007</v>
      </c>
      <c r="G61" s="33">
        <v>6.5277777777777782E-2</v>
      </c>
      <c r="H61" s="3">
        <f t="shared" si="9"/>
        <v>0.3340277777777777</v>
      </c>
      <c r="I61" s="6"/>
      <c r="J61" s="39"/>
      <c r="K61" s="3">
        <v>3.472222222222222E-3</v>
      </c>
      <c r="L61" s="3">
        <f t="shared" si="1"/>
        <v>0.33749999999999991</v>
      </c>
      <c r="M61" s="4">
        <f t="shared" si="2"/>
        <v>0.33333333333333331</v>
      </c>
      <c r="N61" s="50"/>
      <c r="O61" s="36"/>
      <c r="P61" s="34"/>
      <c r="Q61" s="51"/>
      <c r="R61" s="91"/>
      <c r="S61" s="93"/>
    </row>
    <row r="62" spans="1:19" x14ac:dyDescent="0.25">
      <c r="A62" s="1">
        <v>56</v>
      </c>
      <c r="B62" s="1">
        <v>212</v>
      </c>
      <c r="C62" s="15" t="s">
        <v>62</v>
      </c>
      <c r="D62" s="12" t="s">
        <v>107</v>
      </c>
      <c r="E62" s="10" t="s">
        <v>67</v>
      </c>
      <c r="F62" s="33">
        <v>0.76180555555555562</v>
      </c>
      <c r="G62" s="33">
        <v>6.5277777777777782E-2</v>
      </c>
      <c r="H62" s="3">
        <f t="shared" ref="H62:H64" si="10">G62-F62+(G62&lt;F62)</f>
        <v>0.30347222222222214</v>
      </c>
      <c r="I62" s="6"/>
      <c r="J62" s="39"/>
      <c r="K62" s="3">
        <v>3.472222222222222E-3</v>
      </c>
      <c r="L62" s="3">
        <f t="shared" si="1"/>
        <v>0.30694444444444435</v>
      </c>
      <c r="M62" s="4">
        <f t="shared" si="2"/>
        <v>0.29166666666666663</v>
      </c>
      <c r="N62" s="50"/>
      <c r="O62" s="36"/>
      <c r="P62" s="34"/>
      <c r="Q62" s="51"/>
      <c r="R62" s="91"/>
      <c r="S62" s="93"/>
    </row>
    <row r="63" spans="1:19" x14ac:dyDescent="0.25">
      <c r="A63" s="1">
        <v>57</v>
      </c>
      <c r="B63" s="1">
        <v>184</v>
      </c>
      <c r="C63" s="15" t="s">
        <v>63</v>
      </c>
      <c r="D63" s="12" t="s">
        <v>107</v>
      </c>
      <c r="E63" s="10" t="s">
        <v>67</v>
      </c>
      <c r="F63" s="33">
        <v>0.65625</v>
      </c>
      <c r="G63" s="33">
        <v>0.96805555555555556</v>
      </c>
      <c r="H63" s="3">
        <f t="shared" si="10"/>
        <v>0.31180555555555556</v>
      </c>
      <c r="I63" s="6"/>
      <c r="J63" s="39"/>
      <c r="K63" s="3">
        <v>3.472222222222222E-3</v>
      </c>
      <c r="L63" s="3">
        <f t="shared" si="1"/>
        <v>0.31527777777777777</v>
      </c>
      <c r="M63" s="4">
        <f t="shared" si="2"/>
        <v>0.33333333333333331</v>
      </c>
      <c r="N63" s="50"/>
      <c r="O63" s="36"/>
      <c r="P63" s="34"/>
      <c r="Q63" s="51"/>
      <c r="R63" s="91"/>
      <c r="S63" s="93"/>
    </row>
    <row r="64" spans="1:19" x14ac:dyDescent="0.25">
      <c r="A64" s="1">
        <v>59</v>
      </c>
      <c r="B64" s="7">
        <v>225</v>
      </c>
      <c r="C64" s="16" t="s">
        <v>64</v>
      </c>
      <c r="D64" s="12" t="s">
        <v>107</v>
      </c>
      <c r="E64" s="10" t="s">
        <v>133</v>
      </c>
      <c r="F64" s="33"/>
      <c r="G64" s="33"/>
      <c r="H64" s="3">
        <f t="shared" si="10"/>
        <v>0</v>
      </c>
      <c r="I64" s="6"/>
      <c r="J64" s="39"/>
      <c r="K64" s="3">
        <v>3.472222222222222E-3</v>
      </c>
      <c r="L64" s="3">
        <f t="shared" ref="L64:L65" si="11">H64+K64</f>
        <v>3.472222222222222E-3</v>
      </c>
      <c r="M64" s="4">
        <f t="shared" ref="M64:M65" si="12">MROUND(L64,"1:00")</f>
        <v>0</v>
      </c>
      <c r="N64" s="50"/>
      <c r="O64" s="36"/>
      <c r="P64" s="34"/>
      <c r="Q64" s="51"/>
      <c r="R64" s="91"/>
      <c r="S64" s="93"/>
    </row>
    <row r="65" spans="1:19" x14ac:dyDescent="0.25">
      <c r="A65" s="1"/>
      <c r="B65" s="7">
        <v>4</v>
      </c>
      <c r="C65" s="16" t="s">
        <v>150</v>
      </c>
      <c r="D65" s="11" t="s">
        <v>108</v>
      </c>
      <c r="E65" s="10" t="s">
        <v>149</v>
      </c>
      <c r="F65" s="33"/>
      <c r="G65" s="33"/>
      <c r="H65" s="3">
        <v>0</v>
      </c>
      <c r="I65" s="6"/>
      <c r="J65" s="39"/>
      <c r="K65" s="3">
        <v>3.472222222222222E-3</v>
      </c>
      <c r="L65" s="3">
        <f t="shared" si="11"/>
        <v>3.472222222222222E-3</v>
      </c>
      <c r="M65" s="4">
        <f t="shared" si="12"/>
        <v>0</v>
      </c>
      <c r="N65" s="50"/>
      <c r="O65" s="36"/>
      <c r="P65" s="34"/>
      <c r="Q65" s="51"/>
      <c r="R65" s="91"/>
      <c r="S65" s="93"/>
    </row>
    <row r="66" spans="1:19" x14ac:dyDescent="0.25">
      <c r="A66" s="1"/>
      <c r="B66" s="7">
        <v>2</v>
      </c>
      <c r="C66" s="90" t="s">
        <v>146</v>
      </c>
      <c r="D66" s="11" t="s">
        <v>108</v>
      </c>
      <c r="E66" s="10" t="s">
        <v>147</v>
      </c>
      <c r="F66" s="33"/>
      <c r="G66" s="33"/>
      <c r="H66" s="3">
        <v>0</v>
      </c>
      <c r="I66" s="6"/>
      <c r="J66" s="39"/>
      <c r="K66" s="3">
        <v>3.472222222222222E-3</v>
      </c>
      <c r="L66" s="3">
        <f t="shared" si="1"/>
        <v>3.472222222222222E-3</v>
      </c>
      <c r="M66" s="4">
        <f t="shared" si="2"/>
        <v>0</v>
      </c>
      <c r="N66" s="50"/>
      <c r="O66" s="36"/>
      <c r="P66" s="34"/>
      <c r="Q66" s="51"/>
      <c r="R66" s="91"/>
      <c r="S66" s="93"/>
    </row>
    <row r="67" spans="1:19" x14ac:dyDescent="0.25">
      <c r="A67" s="1">
        <v>60</v>
      </c>
      <c r="B67" s="1">
        <v>127</v>
      </c>
      <c r="C67" s="19" t="s">
        <v>70</v>
      </c>
      <c r="D67" s="12" t="s">
        <v>107</v>
      </c>
      <c r="E67" s="10" t="s">
        <v>69</v>
      </c>
      <c r="F67" s="33">
        <v>0.60069444444444442</v>
      </c>
      <c r="G67" s="33">
        <v>0.91666666666666663</v>
      </c>
      <c r="H67" s="3">
        <f t="shared" ref="H67:H71" si="13">G67-F67+(G67&lt;F67)</f>
        <v>0.31597222222222221</v>
      </c>
      <c r="I67" s="6"/>
      <c r="J67" s="39"/>
      <c r="K67" s="3">
        <v>3.472222222222222E-3</v>
      </c>
      <c r="L67" s="3">
        <f t="shared" si="1"/>
        <v>0.31944444444444442</v>
      </c>
      <c r="M67" s="4">
        <f t="shared" si="2"/>
        <v>0.33333333333333331</v>
      </c>
      <c r="N67" s="50"/>
      <c r="O67" s="36"/>
      <c r="P67" s="34"/>
      <c r="Q67" s="51"/>
      <c r="R67" s="91"/>
      <c r="S67" s="93"/>
    </row>
    <row r="68" spans="1:19" x14ac:dyDescent="0.25">
      <c r="A68" s="1">
        <v>61</v>
      </c>
      <c r="B68" s="1">
        <v>198</v>
      </c>
      <c r="C68" s="19" t="s">
        <v>71</v>
      </c>
      <c r="D68" s="11" t="s">
        <v>108</v>
      </c>
      <c r="E68" s="10" t="s">
        <v>69</v>
      </c>
      <c r="F68" s="33">
        <v>0.5625</v>
      </c>
      <c r="G68" s="33">
        <v>5.7638888888888885E-2</v>
      </c>
      <c r="H68" s="3">
        <f t="shared" si="13"/>
        <v>0.49513888888888891</v>
      </c>
      <c r="I68" s="6"/>
      <c r="J68" s="39"/>
      <c r="K68" s="3">
        <v>3.472222222222222E-3</v>
      </c>
      <c r="L68" s="3">
        <f t="shared" si="1"/>
        <v>0.49861111111111112</v>
      </c>
      <c r="M68" s="4">
        <f t="shared" si="2"/>
        <v>0.5</v>
      </c>
      <c r="N68" s="50"/>
      <c r="O68" s="36"/>
      <c r="P68" s="34"/>
      <c r="Q68" s="51"/>
      <c r="R68" s="91"/>
      <c r="S68" s="93"/>
    </row>
    <row r="69" spans="1:19" x14ac:dyDescent="0.25">
      <c r="A69" s="1">
        <v>62</v>
      </c>
      <c r="B69" s="1">
        <v>136</v>
      </c>
      <c r="C69" s="19" t="s">
        <v>72</v>
      </c>
      <c r="D69" s="11" t="s">
        <v>108</v>
      </c>
      <c r="E69" s="10" t="s">
        <v>105</v>
      </c>
      <c r="F69" s="33">
        <v>0.54166666666666663</v>
      </c>
      <c r="G69" s="33">
        <v>2.361111111111111E-2</v>
      </c>
      <c r="H69" s="3">
        <f t="shared" si="13"/>
        <v>0.48194444444444451</v>
      </c>
      <c r="I69" s="6"/>
      <c r="J69" s="39"/>
      <c r="K69" s="3">
        <v>3.4722222222222199E-3</v>
      </c>
      <c r="L69" s="3">
        <f t="shared" si="1"/>
        <v>0.48541666666666672</v>
      </c>
      <c r="M69" s="4">
        <f t="shared" si="2"/>
        <v>0.5</v>
      </c>
      <c r="N69" s="50"/>
      <c r="O69" s="36"/>
      <c r="P69" s="34"/>
      <c r="Q69" s="51"/>
      <c r="R69" s="91"/>
      <c r="S69" s="93"/>
    </row>
    <row r="70" spans="1:19" x14ac:dyDescent="0.25">
      <c r="A70" s="1">
        <v>63</v>
      </c>
      <c r="B70" s="1">
        <v>95</v>
      </c>
      <c r="C70" s="19" t="s">
        <v>73</v>
      </c>
      <c r="D70" s="11" t="s">
        <v>108</v>
      </c>
      <c r="E70" s="10" t="s">
        <v>117</v>
      </c>
      <c r="F70" s="33">
        <v>0.59097222222222223</v>
      </c>
      <c r="G70" s="33">
        <v>0.92638888888888893</v>
      </c>
      <c r="H70" s="3">
        <f t="shared" si="13"/>
        <v>0.3354166666666667</v>
      </c>
      <c r="I70" s="6"/>
      <c r="J70" s="39"/>
      <c r="K70" s="3">
        <v>3.4722222222222199E-3</v>
      </c>
      <c r="L70" s="3">
        <f t="shared" ref="L70:L71" si="14">H70+K70</f>
        <v>0.33888888888888891</v>
      </c>
      <c r="M70" s="4">
        <f t="shared" ref="M70:M71" si="15">MROUND(L70,"1:00")</f>
        <v>0.33333333333333331</v>
      </c>
      <c r="N70" s="50"/>
      <c r="O70" s="36"/>
      <c r="P70" s="34"/>
      <c r="Q70" s="51"/>
      <c r="R70" s="91"/>
      <c r="S70" s="93"/>
    </row>
    <row r="71" spans="1:19" x14ac:dyDescent="0.25">
      <c r="A71" s="1"/>
      <c r="B71" s="1">
        <v>140</v>
      </c>
      <c r="C71" s="19" t="s">
        <v>154</v>
      </c>
      <c r="D71" s="11" t="s">
        <v>108</v>
      </c>
      <c r="E71" s="10" t="s">
        <v>117</v>
      </c>
      <c r="F71" s="33">
        <v>0.46527777777777773</v>
      </c>
      <c r="G71" s="33">
        <v>0.92013888888888884</v>
      </c>
      <c r="H71" s="3">
        <f t="shared" si="13"/>
        <v>0.4548611111111111</v>
      </c>
      <c r="I71" s="6"/>
      <c r="J71" s="39"/>
      <c r="K71" s="3">
        <v>3.4722222222222199E-3</v>
      </c>
      <c r="L71" s="3">
        <f t="shared" si="14"/>
        <v>0.45833333333333331</v>
      </c>
      <c r="M71" s="4">
        <f t="shared" si="15"/>
        <v>0.45833333333333331</v>
      </c>
      <c r="N71" s="50"/>
      <c r="O71" s="36"/>
      <c r="P71" s="34"/>
      <c r="Q71" s="51"/>
      <c r="R71" s="91"/>
      <c r="S71" s="93"/>
    </row>
    <row r="72" spans="1:19" x14ac:dyDescent="0.25">
      <c r="A72" s="1">
        <v>65</v>
      </c>
      <c r="B72" s="7">
        <v>10</v>
      </c>
      <c r="C72" s="16" t="s">
        <v>74</v>
      </c>
      <c r="D72" s="11" t="s">
        <v>108</v>
      </c>
      <c r="E72" s="10" t="s">
        <v>106</v>
      </c>
      <c r="F72" s="6"/>
      <c r="G72" s="6"/>
      <c r="H72" s="3">
        <f t="shared" ref="H72:H74" si="16">G72-F72+(G72&lt;F72)</f>
        <v>0</v>
      </c>
      <c r="I72" s="6"/>
      <c r="J72" s="39"/>
      <c r="K72" s="3">
        <v>3.472222222222222E-3</v>
      </c>
      <c r="L72" s="3">
        <f t="shared" si="1"/>
        <v>3.472222222222222E-3</v>
      </c>
      <c r="M72" s="4">
        <f t="shared" si="2"/>
        <v>0</v>
      </c>
      <c r="N72" s="50"/>
      <c r="O72" s="36"/>
      <c r="P72" s="34"/>
      <c r="Q72" s="51"/>
      <c r="R72" s="91"/>
      <c r="S72" s="93"/>
    </row>
    <row r="73" spans="1:19" x14ac:dyDescent="0.25">
      <c r="A73" s="1">
        <v>66</v>
      </c>
      <c r="B73" s="7">
        <v>34</v>
      </c>
      <c r="C73" s="16" t="s">
        <v>75</v>
      </c>
      <c r="D73" s="11" t="s">
        <v>108</v>
      </c>
      <c r="E73" s="10" t="s">
        <v>106</v>
      </c>
      <c r="F73" s="6"/>
      <c r="G73" s="6"/>
      <c r="H73" s="3">
        <f t="shared" si="16"/>
        <v>0</v>
      </c>
      <c r="I73" s="6"/>
      <c r="J73" s="39"/>
      <c r="K73" s="3">
        <v>3.472222222222222E-3</v>
      </c>
      <c r="L73" s="3">
        <f t="shared" si="1"/>
        <v>3.472222222222222E-3</v>
      </c>
      <c r="M73" s="4">
        <f t="shared" si="2"/>
        <v>0</v>
      </c>
      <c r="N73" s="50"/>
      <c r="O73" s="36"/>
      <c r="P73" s="34"/>
      <c r="Q73" s="51"/>
      <c r="R73" s="91"/>
      <c r="S73" s="93"/>
    </row>
    <row r="74" spans="1:19" x14ac:dyDescent="0.25">
      <c r="A74" s="1">
        <v>67</v>
      </c>
      <c r="B74" s="7">
        <v>32</v>
      </c>
      <c r="C74" s="16" t="s">
        <v>76</v>
      </c>
      <c r="D74" s="11" t="s">
        <v>108</v>
      </c>
      <c r="E74" s="10" t="s">
        <v>106</v>
      </c>
      <c r="F74" s="6"/>
      <c r="G74" s="6"/>
      <c r="H74" s="3">
        <f t="shared" si="16"/>
        <v>0</v>
      </c>
      <c r="I74" s="6"/>
      <c r="J74" s="39"/>
      <c r="K74" s="3">
        <v>3.472222222222222E-3</v>
      </c>
      <c r="L74" s="3">
        <f t="shared" si="1"/>
        <v>3.472222222222222E-3</v>
      </c>
      <c r="M74" s="4">
        <f t="shared" si="2"/>
        <v>0</v>
      </c>
      <c r="N74" s="50"/>
      <c r="O74" s="36"/>
      <c r="P74" s="34"/>
      <c r="Q74" s="51"/>
      <c r="R74" s="91"/>
      <c r="S74" s="93"/>
    </row>
    <row r="75" spans="1:19" x14ac:dyDescent="0.25">
      <c r="A75" s="1">
        <v>68</v>
      </c>
      <c r="B75" s="7">
        <v>12</v>
      </c>
      <c r="C75" s="16" t="s">
        <v>77</v>
      </c>
      <c r="D75" s="11" t="s">
        <v>108</v>
      </c>
      <c r="E75" s="10" t="s">
        <v>106</v>
      </c>
      <c r="F75" s="6"/>
      <c r="G75" s="6"/>
      <c r="H75" s="3">
        <v>0</v>
      </c>
      <c r="I75" s="6"/>
      <c r="J75" s="39"/>
      <c r="K75" s="3">
        <v>3.472222222222222E-3</v>
      </c>
      <c r="L75" s="3">
        <f t="shared" ref="L75:L112" si="17">H75+K75</f>
        <v>3.472222222222222E-3</v>
      </c>
      <c r="M75" s="4">
        <f t="shared" si="2"/>
        <v>0</v>
      </c>
      <c r="N75" s="50"/>
      <c r="O75" s="36"/>
      <c r="P75" s="34"/>
      <c r="Q75" s="51"/>
      <c r="R75" s="91"/>
      <c r="S75" s="93"/>
    </row>
    <row r="76" spans="1:19" x14ac:dyDescent="0.25">
      <c r="A76" s="1">
        <v>69</v>
      </c>
      <c r="B76" s="7">
        <v>38</v>
      </c>
      <c r="C76" s="16" t="s">
        <v>78</v>
      </c>
      <c r="D76" s="11" t="s">
        <v>108</v>
      </c>
      <c r="E76" s="10" t="s">
        <v>106</v>
      </c>
      <c r="F76" s="6"/>
      <c r="G76" s="6"/>
      <c r="H76" s="3">
        <v>0</v>
      </c>
      <c r="I76" s="6"/>
      <c r="J76" s="39"/>
      <c r="K76" s="3">
        <v>3.472222222222222E-3</v>
      </c>
      <c r="L76" s="3">
        <f t="shared" si="17"/>
        <v>3.472222222222222E-3</v>
      </c>
      <c r="M76" s="4">
        <f t="shared" ref="M76:M112" si="18">MROUND(L76,"1:00")</f>
        <v>0</v>
      </c>
      <c r="N76" s="50"/>
      <c r="O76" s="36"/>
      <c r="P76" s="34"/>
      <c r="Q76" s="51"/>
      <c r="R76" s="91"/>
      <c r="S76" s="93"/>
    </row>
    <row r="77" spans="1:19" x14ac:dyDescent="0.25">
      <c r="A77" s="1">
        <v>70</v>
      </c>
      <c r="B77" s="7">
        <v>43</v>
      </c>
      <c r="C77" s="16" t="s">
        <v>79</v>
      </c>
      <c r="D77" s="11" t="s">
        <v>108</v>
      </c>
      <c r="E77" s="10" t="s">
        <v>106</v>
      </c>
      <c r="F77" s="6"/>
      <c r="G77" s="6"/>
      <c r="H77" s="3">
        <f t="shared" ref="H77:H79" si="19">G77-F77+(G77&lt;F77)</f>
        <v>0</v>
      </c>
      <c r="I77" s="6"/>
      <c r="J77" s="39"/>
      <c r="K77" s="3">
        <v>3.472222222222222E-3</v>
      </c>
      <c r="L77" s="3">
        <f t="shared" si="17"/>
        <v>3.472222222222222E-3</v>
      </c>
      <c r="M77" s="4">
        <f t="shared" si="18"/>
        <v>0</v>
      </c>
      <c r="N77" s="50"/>
      <c r="O77" s="36"/>
      <c r="P77" s="34"/>
      <c r="Q77" s="51"/>
      <c r="R77" s="91"/>
      <c r="S77" s="93"/>
    </row>
    <row r="78" spans="1:19" x14ac:dyDescent="0.25">
      <c r="A78" s="1">
        <v>71</v>
      </c>
      <c r="B78" s="7">
        <v>40</v>
      </c>
      <c r="C78" s="16" t="s">
        <v>80</v>
      </c>
      <c r="D78" s="11" t="s">
        <v>108</v>
      </c>
      <c r="E78" s="10" t="s">
        <v>106</v>
      </c>
      <c r="F78" s="6"/>
      <c r="G78" s="6"/>
      <c r="H78" s="3">
        <f t="shared" si="19"/>
        <v>0</v>
      </c>
      <c r="I78" s="6"/>
      <c r="J78" s="39"/>
      <c r="K78" s="3">
        <v>3.472222222222222E-3</v>
      </c>
      <c r="L78" s="3">
        <f t="shared" si="17"/>
        <v>3.472222222222222E-3</v>
      </c>
      <c r="M78" s="4">
        <f t="shared" si="18"/>
        <v>0</v>
      </c>
      <c r="N78" s="50"/>
      <c r="O78" s="36"/>
      <c r="P78" s="34"/>
      <c r="Q78" s="51"/>
      <c r="R78" s="91"/>
      <c r="S78" s="93"/>
    </row>
    <row r="79" spans="1:19" x14ac:dyDescent="0.25">
      <c r="A79" s="1">
        <v>72</v>
      </c>
      <c r="B79" s="7">
        <v>104</v>
      </c>
      <c r="C79" s="16" t="s">
        <v>81</v>
      </c>
      <c r="D79" s="11" t="s">
        <v>108</v>
      </c>
      <c r="E79" s="10" t="s">
        <v>106</v>
      </c>
      <c r="F79" s="6"/>
      <c r="G79" s="6"/>
      <c r="H79" s="3">
        <f t="shared" si="19"/>
        <v>0</v>
      </c>
      <c r="I79" s="6"/>
      <c r="J79" s="39"/>
      <c r="K79" s="3">
        <v>3.472222222222222E-3</v>
      </c>
      <c r="L79" s="3">
        <f t="shared" si="17"/>
        <v>3.472222222222222E-3</v>
      </c>
      <c r="M79" s="4">
        <f t="shared" si="18"/>
        <v>0</v>
      </c>
      <c r="N79" s="50"/>
      <c r="O79" s="36"/>
      <c r="P79" s="34"/>
      <c r="Q79" s="51"/>
      <c r="R79" s="91"/>
      <c r="S79" s="93"/>
    </row>
    <row r="80" spans="1:19" x14ac:dyDescent="0.25">
      <c r="A80" s="1">
        <v>73</v>
      </c>
      <c r="B80" s="5">
        <v>165</v>
      </c>
      <c r="C80" s="20" t="s">
        <v>82</v>
      </c>
      <c r="D80" s="11" t="s">
        <v>108</v>
      </c>
      <c r="E80" s="10" t="s">
        <v>106</v>
      </c>
      <c r="F80" s="6"/>
      <c r="G80" s="6"/>
      <c r="H80" s="3">
        <v>0</v>
      </c>
      <c r="I80" s="6"/>
      <c r="J80" s="39"/>
      <c r="K80" s="3">
        <v>3.472222222222222E-3</v>
      </c>
      <c r="L80" s="3">
        <f t="shared" si="17"/>
        <v>3.472222222222222E-3</v>
      </c>
      <c r="M80" s="4">
        <f t="shared" si="18"/>
        <v>0</v>
      </c>
      <c r="N80" s="50"/>
      <c r="O80" s="36"/>
      <c r="P80" s="34"/>
      <c r="Q80" s="51"/>
      <c r="R80" s="91"/>
      <c r="S80" s="93"/>
    </row>
    <row r="81" spans="1:19" x14ac:dyDescent="0.25">
      <c r="A81" s="1">
        <v>74</v>
      </c>
      <c r="B81" s="7">
        <v>116</v>
      </c>
      <c r="C81" s="16" t="s">
        <v>83</v>
      </c>
      <c r="D81" s="11" t="s">
        <v>108</v>
      </c>
      <c r="E81" s="10" t="s">
        <v>106</v>
      </c>
      <c r="F81" s="6"/>
      <c r="G81" s="6"/>
      <c r="H81" s="3">
        <v>0</v>
      </c>
      <c r="I81" s="6"/>
      <c r="J81" s="39"/>
      <c r="K81" s="3">
        <v>3.472222222222222E-3</v>
      </c>
      <c r="L81" s="3">
        <f t="shared" si="17"/>
        <v>3.472222222222222E-3</v>
      </c>
      <c r="M81" s="4">
        <f t="shared" si="18"/>
        <v>0</v>
      </c>
      <c r="N81" s="50"/>
      <c r="O81" s="36"/>
      <c r="P81" s="34"/>
      <c r="Q81" s="51"/>
      <c r="R81" s="91"/>
      <c r="S81" s="93"/>
    </row>
    <row r="82" spans="1:19" x14ac:dyDescent="0.25">
      <c r="A82" s="1">
        <v>75</v>
      </c>
      <c r="B82" s="7">
        <v>3</v>
      </c>
      <c r="C82" s="16" t="s">
        <v>84</v>
      </c>
      <c r="D82" s="11" t="s">
        <v>108</v>
      </c>
      <c r="E82" s="10" t="s">
        <v>106</v>
      </c>
      <c r="F82" s="6"/>
      <c r="G82" s="6"/>
      <c r="H82" s="3">
        <f t="shared" ref="H82:H84" si="20">G82-F82+(G82&lt;F82)</f>
        <v>0</v>
      </c>
      <c r="I82" s="6"/>
      <c r="J82" s="39"/>
      <c r="K82" s="3">
        <v>3.472222222222222E-3</v>
      </c>
      <c r="L82" s="3">
        <f t="shared" si="17"/>
        <v>3.472222222222222E-3</v>
      </c>
      <c r="M82" s="4">
        <f t="shared" si="18"/>
        <v>0</v>
      </c>
      <c r="N82" s="50"/>
      <c r="O82" s="36"/>
      <c r="P82" s="34"/>
      <c r="Q82" s="51"/>
      <c r="R82" s="91"/>
      <c r="S82" s="93"/>
    </row>
    <row r="83" spans="1:19" x14ac:dyDescent="0.25">
      <c r="A83" s="1">
        <v>76</v>
      </c>
      <c r="B83" s="7">
        <v>39</v>
      </c>
      <c r="C83" s="16" t="s">
        <v>85</v>
      </c>
      <c r="D83" s="11" t="s">
        <v>108</v>
      </c>
      <c r="E83" s="10" t="s">
        <v>106</v>
      </c>
      <c r="F83" s="6"/>
      <c r="G83" s="6"/>
      <c r="H83" s="3">
        <f t="shared" si="20"/>
        <v>0</v>
      </c>
      <c r="I83" s="6"/>
      <c r="J83" s="39"/>
      <c r="K83" s="3">
        <v>3.472222222222222E-3</v>
      </c>
      <c r="L83" s="3">
        <f t="shared" si="17"/>
        <v>3.472222222222222E-3</v>
      </c>
      <c r="M83" s="4">
        <f t="shared" si="18"/>
        <v>0</v>
      </c>
      <c r="N83" s="50"/>
      <c r="O83" s="36"/>
      <c r="P83" s="34"/>
      <c r="Q83" s="51"/>
      <c r="R83" s="91"/>
      <c r="S83" s="93"/>
    </row>
    <row r="84" spans="1:19" x14ac:dyDescent="0.25">
      <c r="A84" s="1">
        <v>77</v>
      </c>
      <c r="B84" s="7">
        <v>300</v>
      </c>
      <c r="C84" s="16" t="s">
        <v>86</v>
      </c>
      <c r="D84" s="11" t="s">
        <v>108</v>
      </c>
      <c r="E84" s="10" t="s">
        <v>106</v>
      </c>
      <c r="F84" s="6"/>
      <c r="G84" s="6"/>
      <c r="H84" s="3">
        <f t="shared" si="20"/>
        <v>0</v>
      </c>
      <c r="I84" s="6"/>
      <c r="J84" s="39"/>
      <c r="K84" s="3">
        <v>3.472222222222222E-3</v>
      </c>
      <c r="L84" s="3">
        <f t="shared" si="17"/>
        <v>3.472222222222222E-3</v>
      </c>
      <c r="M84" s="4">
        <f t="shared" si="18"/>
        <v>0</v>
      </c>
      <c r="N84" s="50"/>
      <c r="O84" s="36"/>
      <c r="P84" s="34"/>
      <c r="Q84" s="51"/>
      <c r="R84" s="91"/>
      <c r="S84" s="93"/>
    </row>
    <row r="85" spans="1:19" x14ac:dyDescent="0.25">
      <c r="A85" s="1">
        <v>78</v>
      </c>
      <c r="B85" s="7">
        <v>147</v>
      </c>
      <c r="C85" s="16" t="s">
        <v>87</v>
      </c>
      <c r="D85" s="11" t="s">
        <v>108</v>
      </c>
      <c r="E85" s="10" t="s">
        <v>106</v>
      </c>
      <c r="F85" s="6"/>
      <c r="G85" s="6"/>
      <c r="H85" s="3">
        <v>0</v>
      </c>
      <c r="I85" s="6"/>
      <c r="J85" s="39"/>
      <c r="K85" s="3">
        <v>3.472222222222222E-3</v>
      </c>
      <c r="L85" s="3">
        <f t="shared" si="17"/>
        <v>3.472222222222222E-3</v>
      </c>
      <c r="M85" s="4">
        <f t="shared" si="18"/>
        <v>0</v>
      </c>
      <c r="N85" s="50"/>
      <c r="O85" s="36"/>
      <c r="P85" s="34"/>
      <c r="Q85" s="51"/>
      <c r="R85" s="91"/>
      <c r="S85" s="93"/>
    </row>
    <row r="86" spans="1:19" x14ac:dyDescent="0.25">
      <c r="A86" s="1">
        <v>79</v>
      </c>
      <c r="B86" s="7">
        <v>134</v>
      </c>
      <c r="C86" s="16" t="s">
        <v>88</v>
      </c>
      <c r="D86" s="11" t="s">
        <v>108</v>
      </c>
      <c r="E86" s="10" t="s">
        <v>106</v>
      </c>
      <c r="F86" s="6"/>
      <c r="G86" s="6"/>
      <c r="H86" s="3">
        <v>0</v>
      </c>
      <c r="I86" s="6"/>
      <c r="J86" s="39"/>
      <c r="K86" s="3">
        <v>3.472222222222222E-3</v>
      </c>
      <c r="L86" s="3">
        <f t="shared" si="17"/>
        <v>3.472222222222222E-3</v>
      </c>
      <c r="M86" s="4">
        <f t="shared" si="18"/>
        <v>0</v>
      </c>
      <c r="N86" s="50"/>
      <c r="O86" s="36"/>
      <c r="P86" s="34"/>
      <c r="Q86" s="51"/>
      <c r="R86" s="91"/>
      <c r="S86" s="93"/>
    </row>
    <row r="87" spans="1:19" x14ac:dyDescent="0.25">
      <c r="A87" s="1">
        <v>80</v>
      </c>
      <c r="B87" s="7">
        <v>141</v>
      </c>
      <c r="C87" s="16" t="s">
        <v>89</v>
      </c>
      <c r="D87" s="11" t="s">
        <v>108</v>
      </c>
      <c r="E87" s="10" t="s">
        <v>106</v>
      </c>
      <c r="F87" s="6"/>
      <c r="G87" s="6"/>
      <c r="H87" s="3">
        <f t="shared" ref="H87:H89" si="21">G87-F87+(G87&lt;F87)</f>
        <v>0</v>
      </c>
      <c r="I87" s="6"/>
      <c r="J87" s="39"/>
      <c r="K87" s="3">
        <v>3.472222222222222E-3</v>
      </c>
      <c r="L87" s="3">
        <f t="shared" si="17"/>
        <v>3.472222222222222E-3</v>
      </c>
      <c r="M87" s="4">
        <f t="shared" si="18"/>
        <v>0</v>
      </c>
      <c r="N87" s="50"/>
      <c r="O87" s="36"/>
      <c r="P87" s="34"/>
      <c r="Q87" s="51"/>
      <c r="R87" s="91"/>
      <c r="S87" s="93"/>
    </row>
    <row r="88" spans="1:19" x14ac:dyDescent="0.25">
      <c r="A88" s="1">
        <v>81</v>
      </c>
      <c r="B88" s="7">
        <v>133</v>
      </c>
      <c r="C88" s="16" t="s">
        <v>90</v>
      </c>
      <c r="D88" s="11" t="s">
        <v>108</v>
      </c>
      <c r="E88" s="10" t="s">
        <v>106</v>
      </c>
      <c r="F88" s="6"/>
      <c r="G88" s="6"/>
      <c r="H88" s="3">
        <f t="shared" si="21"/>
        <v>0</v>
      </c>
      <c r="I88" s="6"/>
      <c r="J88" s="39"/>
      <c r="K88" s="3">
        <v>3.472222222222222E-3</v>
      </c>
      <c r="L88" s="3">
        <f t="shared" si="17"/>
        <v>3.472222222222222E-3</v>
      </c>
      <c r="M88" s="4">
        <f t="shared" si="18"/>
        <v>0</v>
      </c>
      <c r="N88" s="50"/>
      <c r="O88" s="36"/>
      <c r="P88" s="34"/>
      <c r="Q88" s="51"/>
      <c r="R88" s="91"/>
      <c r="S88" s="93"/>
    </row>
    <row r="89" spans="1:19" x14ac:dyDescent="0.25">
      <c r="A89" s="1">
        <v>82</v>
      </c>
      <c r="B89" s="7">
        <v>132</v>
      </c>
      <c r="C89" s="16" t="s">
        <v>91</v>
      </c>
      <c r="D89" s="11" t="s">
        <v>108</v>
      </c>
      <c r="E89" s="10" t="s">
        <v>106</v>
      </c>
      <c r="F89" s="6"/>
      <c r="G89" s="6"/>
      <c r="H89" s="3">
        <f t="shared" si="21"/>
        <v>0</v>
      </c>
      <c r="I89" s="6"/>
      <c r="J89" s="39"/>
      <c r="K89" s="3">
        <v>3.472222222222222E-3</v>
      </c>
      <c r="L89" s="3">
        <f t="shared" si="17"/>
        <v>3.472222222222222E-3</v>
      </c>
      <c r="M89" s="4">
        <f t="shared" si="18"/>
        <v>0</v>
      </c>
      <c r="N89" s="50"/>
      <c r="O89" s="36"/>
      <c r="P89" s="34"/>
      <c r="Q89" s="51"/>
      <c r="R89" s="91"/>
      <c r="S89" s="93"/>
    </row>
    <row r="90" spans="1:19" x14ac:dyDescent="0.25">
      <c r="A90" s="1">
        <v>83</v>
      </c>
      <c r="B90" s="7">
        <v>144</v>
      </c>
      <c r="C90" s="16" t="s">
        <v>92</v>
      </c>
      <c r="D90" s="11" t="s">
        <v>108</v>
      </c>
      <c r="E90" s="10" t="s">
        <v>106</v>
      </c>
      <c r="F90" s="6"/>
      <c r="G90" s="6"/>
      <c r="H90" s="3">
        <v>0</v>
      </c>
      <c r="I90" s="6"/>
      <c r="J90" s="39"/>
      <c r="K90" s="3">
        <v>3.472222222222222E-3</v>
      </c>
      <c r="L90" s="3">
        <f t="shared" si="17"/>
        <v>3.472222222222222E-3</v>
      </c>
      <c r="M90" s="4">
        <f t="shared" si="18"/>
        <v>0</v>
      </c>
      <c r="N90" s="50"/>
      <c r="O90" s="36"/>
      <c r="P90" s="34"/>
      <c r="Q90" s="51"/>
      <c r="R90" s="91"/>
      <c r="S90" s="93"/>
    </row>
    <row r="91" spans="1:19" x14ac:dyDescent="0.25">
      <c r="A91" s="1">
        <v>84</v>
      </c>
      <c r="B91" s="7">
        <v>148</v>
      </c>
      <c r="C91" s="16" t="s">
        <v>93</v>
      </c>
      <c r="D91" s="11" t="s">
        <v>108</v>
      </c>
      <c r="E91" s="10" t="s">
        <v>106</v>
      </c>
      <c r="F91" s="6"/>
      <c r="G91" s="6"/>
      <c r="H91" s="3">
        <v>0</v>
      </c>
      <c r="I91" s="6"/>
      <c r="J91" s="39"/>
      <c r="K91" s="3">
        <v>3.472222222222222E-3</v>
      </c>
      <c r="L91" s="3">
        <f t="shared" ref="L91:L96" si="22">H91+K91</f>
        <v>3.472222222222222E-3</v>
      </c>
      <c r="M91" s="4">
        <f t="shared" ref="M91:M96" si="23">MROUND(L91,"1:00")</f>
        <v>0</v>
      </c>
      <c r="N91" s="50"/>
      <c r="O91" s="36"/>
      <c r="P91" s="34"/>
      <c r="Q91" s="51"/>
      <c r="R91" s="91"/>
      <c r="S91" s="93"/>
    </row>
    <row r="92" spans="1:19" x14ac:dyDescent="0.25">
      <c r="A92" s="1">
        <v>85</v>
      </c>
      <c r="B92" s="7">
        <v>145</v>
      </c>
      <c r="C92" s="16" t="s">
        <v>94</v>
      </c>
      <c r="D92" s="11" t="s">
        <v>108</v>
      </c>
      <c r="E92" s="10" t="s">
        <v>106</v>
      </c>
      <c r="F92" s="6"/>
      <c r="G92" s="6"/>
      <c r="H92" s="3">
        <f t="shared" ref="H92:H94" si="24">G92-F92+(G92&lt;F92)</f>
        <v>0</v>
      </c>
      <c r="I92" s="6"/>
      <c r="J92" s="39"/>
      <c r="K92" s="3">
        <v>3.472222222222222E-3</v>
      </c>
      <c r="L92" s="3">
        <f t="shared" si="22"/>
        <v>3.472222222222222E-3</v>
      </c>
      <c r="M92" s="4">
        <f t="shared" si="23"/>
        <v>0</v>
      </c>
      <c r="N92" s="50"/>
      <c r="O92" s="36"/>
      <c r="P92" s="34"/>
      <c r="Q92" s="51"/>
      <c r="R92" s="91"/>
      <c r="S92" s="93"/>
    </row>
    <row r="93" spans="1:19" x14ac:dyDescent="0.25">
      <c r="A93" s="1"/>
      <c r="B93" s="7"/>
      <c r="C93" s="16"/>
      <c r="D93" s="11"/>
      <c r="E93" s="10"/>
      <c r="F93" s="6"/>
      <c r="G93" s="6"/>
      <c r="H93" s="3">
        <f t="shared" si="24"/>
        <v>0</v>
      </c>
      <c r="I93" s="6"/>
      <c r="J93" s="39"/>
      <c r="K93" s="3">
        <v>3.472222222222222E-3</v>
      </c>
      <c r="L93" s="3">
        <f t="shared" si="22"/>
        <v>3.472222222222222E-3</v>
      </c>
      <c r="M93" s="4">
        <f t="shared" si="23"/>
        <v>0</v>
      </c>
      <c r="N93" s="50"/>
      <c r="O93" s="36"/>
      <c r="P93" s="34"/>
      <c r="Q93" s="51"/>
      <c r="R93" s="91"/>
      <c r="S93" s="93"/>
    </row>
    <row r="94" spans="1:19" x14ac:dyDescent="0.25">
      <c r="A94" s="1"/>
      <c r="B94" s="7"/>
      <c r="C94" s="16"/>
      <c r="D94" s="11"/>
      <c r="E94" s="10"/>
      <c r="F94" s="6"/>
      <c r="G94" s="6"/>
      <c r="H94" s="3">
        <f t="shared" si="24"/>
        <v>0</v>
      </c>
      <c r="I94" s="6"/>
      <c r="J94" s="39"/>
      <c r="K94" s="3">
        <v>3.472222222222222E-3</v>
      </c>
      <c r="L94" s="3">
        <f t="shared" si="22"/>
        <v>3.472222222222222E-3</v>
      </c>
      <c r="M94" s="4">
        <f t="shared" si="23"/>
        <v>0</v>
      </c>
      <c r="N94" s="50"/>
      <c r="O94" s="36"/>
      <c r="P94" s="34"/>
      <c r="Q94" s="51"/>
      <c r="R94" s="91"/>
      <c r="S94" s="93"/>
    </row>
    <row r="95" spans="1:19" x14ac:dyDescent="0.25">
      <c r="A95" s="1"/>
      <c r="B95" s="7"/>
      <c r="C95" s="16"/>
      <c r="D95" s="11"/>
      <c r="E95" s="10"/>
      <c r="F95" s="6"/>
      <c r="G95" s="6"/>
      <c r="H95" s="3">
        <v>0</v>
      </c>
      <c r="I95" s="6"/>
      <c r="J95" s="39"/>
      <c r="K95" s="3">
        <v>3.472222222222222E-3</v>
      </c>
      <c r="L95" s="3">
        <f t="shared" si="22"/>
        <v>3.472222222222222E-3</v>
      </c>
      <c r="M95" s="4">
        <f t="shared" si="23"/>
        <v>0</v>
      </c>
      <c r="N95" s="50"/>
      <c r="O95" s="36"/>
      <c r="P95" s="34"/>
      <c r="Q95" s="51"/>
      <c r="R95" s="91"/>
      <c r="S95" s="93"/>
    </row>
    <row r="96" spans="1:19" x14ac:dyDescent="0.25">
      <c r="A96" s="1"/>
      <c r="B96" s="7"/>
      <c r="C96" s="16"/>
      <c r="D96" s="11"/>
      <c r="E96" s="10"/>
      <c r="F96" s="6"/>
      <c r="G96" s="6"/>
      <c r="H96" s="3">
        <v>0</v>
      </c>
      <c r="I96" s="6"/>
      <c r="J96" s="39"/>
      <c r="K96" s="3">
        <v>3.472222222222222E-3</v>
      </c>
      <c r="L96" s="3">
        <f t="shared" si="22"/>
        <v>3.472222222222222E-3</v>
      </c>
      <c r="M96" s="4">
        <f t="shared" si="23"/>
        <v>0</v>
      </c>
      <c r="N96" s="50"/>
      <c r="O96" s="36"/>
      <c r="P96" s="34"/>
      <c r="Q96" s="51"/>
      <c r="R96" s="91"/>
      <c r="S96" s="93"/>
    </row>
    <row r="97" spans="1:19" x14ac:dyDescent="0.25">
      <c r="A97" s="1">
        <v>86</v>
      </c>
      <c r="B97" s="7">
        <v>14</v>
      </c>
      <c r="C97" s="16" t="s">
        <v>95</v>
      </c>
      <c r="D97" s="11" t="s">
        <v>108</v>
      </c>
      <c r="E97" s="10" t="s">
        <v>118</v>
      </c>
      <c r="F97" s="33">
        <v>0.57708333333333328</v>
      </c>
      <c r="G97" s="33">
        <v>0.96458333333333324</v>
      </c>
      <c r="H97" s="3">
        <f t="shared" ref="H97:H99" si="25">G97-F97+(G97&lt;F97)</f>
        <v>0.38749999999999996</v>
      </c>
      <c r="I97" s="6"/>
      <c r="J97" s="39"/>
      <c r="K97" s="3">
        <v>3.472222222222222E-3</v>
      </c>
      <c r="L97" s="3">
        <f t="shared" si="17"/>
        <v>0.39097222222222217</v>
      </c>
      <c r="M97" s="4">
        <f t="shared" si="18"/>
        <v>0.375</v>
      </c>
      <c r="N97" s="50"/>
      <c r="O97" s="36"/>
      <c r="P97" s="34"/>
      <c r="Q97" s="51"/>
      <c r="R97" s="91"/>
      <c r="S97" s="93"/>
    </row>
    <row r="98" spans="1:19" x14ac:dyDescent="0.25">
      <c r="A98" s="1">
        <v>87</v>
      </c>
      <c r="B98" s="5">
        <v>19</v>
      </c>
      <c r="C98" s="20" t="s">
        <v>96</v>
      </c>
      <c r="D98" s="11" t="s">
        <v>108</v>
      </c>
      <c r="E98" s="10" t="s">
        <v>118</v>
      </c>
      <c r="F98" s="33">
        <v>0.31805555555555554</v>
      </c>
      <c r="G98" s="6">
        <v>0</v>
      </c>
      <c r="H98" s="3">
        <f t="shared" si="25"/>
        <v>0.68194444444444446</v>
      </c>
      <c r="I98" s="6" t="s">
        <v>151</v>
      </c>
      <c r="J98" s="39"/>
      <c r="K98" s="3">
        <v>3.472222222222222E-3</v>
      </c>
      <c r="L98" s="3">
        <f t="shared" si="17"/>
        <v>0.68541666666666667</v>
      </c>
      <c r="M98" s="4">
        <f t="shared" si="18"/>
        <v>0.66666666666666663</v>
      </c>
      <c r="N98" s="50"/>
      <c r="O98" s="36"/>
      <c r="P98" s="34"/>
      <c r="Q98" s="51"/>
      <c r="R98" s="91"/>
      <c r="S98" s="93"/>
    </row>
    <row r="99" spans="1:19" x14ac:dyDescent="0.25">
      <c r="A99" s="1">
        <v>88</v>
      </c>
      <c r="B99" s="5">
        <v>21</v>
      </c>
      <c r="C99" s="20" t="s">
        <v>97</v>
      </c>
      <c r="D99" s="11" t="s">
        <v>108</v>
      </c>
      <c r="E99" s="10" t="s">
        <v>118</v>
      </c>
      <c r="F99" s="6"/>
      <c r="G99" s="6"/>
      <c r="H99" s="3">
        <f t="shared" si="25"/>
        <v>0</v>
      </c>
      <c r="I99" s="6"/>
      <c r="J99" s="39"/>
      <c r="K99" s="3">
        <v>3.472222222222222E-3</v>
      </c>
      <c r="L99" s="3">
        <f t="shared" si="17"/>
        <v>3.472222222222222E-3</v>
      </c>
      <c r="M99" s="4">
        <f t="shared" si="18"/>
        <v>0</v>
      </c>
      <c r="N99" s="50"/>
      <c r="O99" s="36"/>
      <c r="P99" s="34"/>
      <c r="Q99" s="51"/>
      <c r="R99" s="91"/>
      <c r="S99" s="93"/>
    </row>
    <row r="100" spans="1:19" x14ac:dyDescent="0.25">
      <c r="A100" s="1">
        <v>89</v>
      </c>
      <c r="B100" s="5">
        <v>30</v>
      </c>
      <c r="C100" s="20" t="s">
        <v>98</v>
      </c>
      <c r="D100" s="11" t="s">
        <v>108</v>
      </c>
      <c r="E100" s="10" t="s">
        <v>118</v>
      </c>
      <c r="F100" s="33">
        <v>0.9916666666666667</v>
      </c>
      <c r="G100" s="33">
        <v>0.30138888888888887</v>
      </c>
      <c r="H100" s="3">
        <v>0</v>
      </c>
      <c r="I100" s="6"/>
      <c r="J100" s="39"/>
      <c r="K100" s="3">
        <v>3.472222222222222E-3</v>
      </c>
      <c r="L100" s="3">
        <f t="shared" si="17"/>
        <v>3.472222222222222E-3</v>
      </c>
      <c r="M100" s="4">
        <f t="shared" si="18"/>
        <v>0</v>
      </c>
      <c r="N100" s="50"/>
      <c r="O100" s="36"/>
      <c r="P100" s="34"/>
      <c r="Q100" s="51"/>
      <c r="R100" s="91"/>
      <c r="S100" s="93"/>
    </row>
    <row r="101" spans="1:19" x14ac:dyDescent="0.25">
      <c r="A101" s="1">
        <v>90</v>
      </c>
      <c r="B101" s="5">
        <v>197</v>
      </c>
      <c r="C101" s="20" t="s">
        <v>99</v>
      </c>
      <c r="D101" s="11" t="s">
        <v>108</v>
      </c>
      <c r="E101" s="10" t="s">
        <v>118</v>
      </c>
      <c r="F101" s="33">
        <v>0.65208333333333335</v>
      </c>
      <c r="G101" s="33">
        <v>0.95416666666666661</v>
      </c>
      <c r="H101" s="3">
        <v>0</v>
      </c>
      <c r="I101" s="6"/>
      <c r="J101" s="39"/>
      <c r="K101" s="3">
        <v>3.472222222222222E-3</v>
      </c>
      <c r="L101" s="3">
        <f t="shared" si="17"/>
        <v>3.472222222222222E-3</v>
      </c>
      <c r="M101" s="4">
        <f t="shared" si="18"/>
        <v>0</v>
      </c>
      <c r="N101" s="50"/>
      <c r="O101" s="36"/>
      <c r="P101" s="34"/>
      <c r="Q101" s="51"/>
      <c r="R101" s="91"/>
      <c r="S101" s="93"/>
    </row>
    <row r="102" spans="1:19" x14ac:dyDescent="0.25">
      <c r="A102" s="1">
        <v>91</v>
      </c>
      <c r="B102" s="5">
        <v>17</v>
      </c>
      <c r="C102" s="20" t="s">
        <v>100</v>
      </c>
      <c r="D102" s="11" t="s">
        <v>108</v>
      </c>
      <c r="E102" s="10" t="s">
        <v>118</v>
      </c>
      <c r="F102" s="6">
        <v>0</v>
      </c>
      <c r="G102" s="33">
        <v>0.95208333333333339</v>
      </c>
      <c r="H102" s="3">
        <f t="shared" ref="H102:H104" si="26">G102-F102+(G102&lt;F102)</f>
        <v>0.95208333333333339</v>
      </c>
      <c r="I102" s="6" t="s">
        <v>152</v>
      </c>
      <c r="J102" s="39"/>
      <c r="K102" s="3">
        <v>3.472222222222222E-3</v>
      </c>
      <c r="L102" s="3">
        <f t="shared" si="17"/>
        <v>0.9555555555555556</v>
      </c>
      <c r="M102" s="4">
        <f t="shared" si="18"/>
        <v>0.95833333333333326</v>
      </c>
      <c r="N102" s="50"/>
      <c r="O102" s="36"/>
      <c r="P102" s="34"/>
      <c r="Q102" s="51"/>
      <c r="R102" s="91"/>
      <c r="S102" s="93"/>
    </row>
    <row r="103" spans="1:19" x14ac:dyDescent="0.25">
      <c r="A103" s="1">
        <v>92</v>
      </c>
      <c r="B103" s="5">
        <v>23</v>
      </c>
      <c r="C103" s="20" t="s">
        <v>101</v>
      </c>
      <c r="D103" s="11" t="s">
        <v>108</v>
      </c>
      <c r="E103" s="10" t="s">
        <v>118</v>
      </c>
      <c r="F103" s="6"/>
      <c r="G103" s="6"/>
      <c r="H103" s="3">
        <f t="shared" si="26"/>
        <v>0</v>
      </c>
      <c r="I103" s="6"/>
      <c r="J103" s="39"/>
      <c r="K103" s="3">
        <v>3.472222222222222E-3</v>
      </c>
      <c r="L103" s="3">
        <f t="shared" ref="L103:L107" si="27">H103+K103</f>
        <v>3.472222222222222E-3</v>
      </c>
      <c r="M103" s="4">
        <f t="shared" ref="M103:M107" si="28">MROUND(L103,"1:00")</f>
        <v>0</v>
      </c>
      <c r="N103" s="50"/>
      <c r="O103" s="36"/>
      <c r="P103" s="34"/>
      <c r="Q103" s="51"/>
      <c r="R103" s="91"/>
      <c r="S103" s="93"/>
    </row>
    <row r="104" spans="1:19" x14ac:dyDescent="0.25">
      <c r="A104" s="1"/>
      <c r="B104" s="5"/>
      <c r="C104" s="20"/>
      <c r="D104" s="11"/>
      <c r="E104" s="10"/>
      <c r="F104" s="6"/>
      <c r="G104" s="6"/>
      <c r="H104" s="3">
        <f t="shared" si="26"/>
        <v>0</v>
      </c>
      <c r="I104" s="6"/>
      <c r="J104" s="39"/>
      <c r="K104" s="3">
        <v>3.472222222222222E-3</v>
      </c>
      <c r="L104" s="3">
        <f t="shared" si="27"/>
        <v>3.472222222222222E-3</v>
      </c>
      <c r="M104" s="4">
        <f t="shared" si="28"/>
        <v>0</v>
      </c>
      <c r="N104" s="50"/>
      <c r="O104" s="36"/>
      <c r="P104" s="34"/>
      <c r="Q104" s="51"/>
      <c r="R104" s="91"/>
      <c r="S104" s="93"/>
    </row>
    <row r="105" spans="1:19" x14ac:dyDescent="0.25">
      <c r="A105" s="1"/>
      <c r="B105" s="5"/>
      <c r="C105" s="20"/>
      <c r="D105" s="11"/>
      <c r="E105" s="10"/>
      <c r="F105" s="6"/>
      <c r="G105" s="6"/>
      <c r="H105" s="3">
        <v>0</v>
      </c>
      <c r="I105" s="6"/>
      <c r="J105" s="39"/>
      <c r="K105" s="3">
        <v>3.472222222222222E-3</v>
      </c>
      <c r="L105" s="3">
        <f t="shared" si="27"/>
        <v>3.472222222222222E-3</v>
      </c>
      <c r="M105" s="4">
        <f t="shared" si="28"/>
        <v>0</v>
      </c>
      <c r="N105" s="50"/>
      <c r="O105" s="36"/>
      <c r="P105" s="34"/>
      <c r="Q105" s="51"/>
      <c r="R105" s="91"/>
      <c r="S105" s="93"/>
    </row>
    <row r="106" spans="1:19" x14ac:dyDescent="0.25">
      <c r="A106" s="1"/>
      <c r="B106" s="5"/>
      <c r="C106" s="20"/>
      <c r="D106" s="11"/>
      <c r="E106" s="10"/>
      <c r="F106" s="6"/>
      <c r="G106" s="6"/>
      <c r="H106" s="3">
        <v>0</v>
      </c>
      <c r="I106" s="6"/>
      <c r="J106" s="39"/>
      <c r="K106" s="3">
        <v>3.472222222222222E-3</v>
      </c>
      <c r="L106" s="3">
        <f t="shared" si="27"/>
        <v>3.472222222222222E-3</v>
      </c>
      <c r="M106" s="4">
        <f t="shared" si="28"/>
        <v>0</v>
      </c>
      <c r="N106" s="50"/>
      <c r="O106" s="36"/>
      <c r="P106" s="34"/>
      <c r="Q106" s="51"/>
      <c r="R106" s="91"/>
      <c r="S106" s="93"/>
    </row>
    <row r="107" spans="1:19" x14ac:dyDescent="0.25">
      <c r="A107" s="1"/>
      <c r="B107" s="5"/>
      <c r="C107" s="20"/>
      <c r="D107" s="11"/>
      <c r="E107" s="10"/>
      <c r="F107" s="6"/>
      <c r="G107" s="6"/>
      <c r="H107" s="3">
        <f t="shared" ref="H107:H113" si="29">G107-F107+(G107&lt;F107)</f>
        <v>0</v>
      </c>
      <c r="I107" s="6"/>
      <c r="J107" s="39"/>
      <c r="K107" s="3">
        <v>3.472222222222222E-3</v>
      </c>
      <c r="L107" s="3">
        <f t="shared" si="27"/>
        <v>3.472222222222222E-3</v>
      </c>
      <c r="M107" s="4">
        <f t="shared" si="28"/>
        <v>0</v>
      </c>
      <c r="N107" s="50"/>
      <c r="O107" s="36"/>
      <c r="P107" s="34"/>
      <c r="Q107" s="51"/>
      <c r="R107" s="91"/>
      <c r="S107" s="93"/>
    </row>
    <row r="108" spans="1:19" x14ac:dyDescent="0.25">
      <c r="A108" s="1">
        <v>93</v>
      </c>
      <c r="B108" s="1">
        <v>52</v>
      </c>
      <c r="C108" s="19" t="s">
        <v>103</v>
      </c>
      <c r="D108" s="11" t="s">
        <v>108</v>
      </c>
      <c r="E108" s="10" t="s">
        <v>102</v>
      </c>
      <c r="F108" s="6"/>
      <c r="G108" s="6"/>
      <c r="H108" s="3">
        <f t="shared" si="29"/>
        <v>0</v>
      </c>
      <c r="I108" s="6"/>
      <c r="J108" s="39"/>
      <c r="K108" s="3">
        <v>3.472222222222222E-3</v>
      </c>
      <c r="L108" s="3">
        <f t="shared" si="17"/>
        <v>3.472222222222222E-3</v>
      </c>
      <c r="M108" s="4">
        <f t="shared" si="18"/>
        <v>0</v>
      </c>
      <c r="N108" s="50"/>
      <c r="O108" s="36"/>
      <c r="P108" s="34"/>
      <c r="Q108" s="51"/>
      <c r="R108" s="91"/>
      <c r="S108" s="93"/>
    </row>
    <row r="109" spans="1:19" x14ac:dyDescent="0.25">
      <c r="A109" s="1">
        <v>94</v>
      </c>
      <c r="B109" s="1">
        <v>213</v>
      </c>
      <c r="C109" s="19" t="s">
        <v>104</v>
      </c>
      <c r="D109" s="11" t="s">
        <v>108</v>
      </c>
      <c r="E109" s="10" t="s">
        <v>102</v>
      </c>
      <c r="F109" s="6"/>
      <c r="G109" s="6"/>
      <c r="H109" s="3">
        <f t="shared" si="29"/>
        <v>0</v>
      </c>
      <c r="I109" s="6"/>
      <c r="J109" s="39"/>
      <c r="K109" s="3">
        <v>3.472222222222222E-3</v>
      </c>
      <c r="L109" s="3">
        <f t="shared" si="17"/>
        <v>3.472222222222222E-3</v>
      </c>
      <c r="M109" s="4">
        <f t="shared" si="18"/>
        <v>0</v>
      </c>
      <c r="N109" s="50"/>
      <c r="O109" s="36"/>
      <c r="P109" s="34"/>
      <c r="Q109" s="51"/>
      <c r="R109" s="91"/>
      <c r="S109" s="93"/>
    </row>
    <row r="110" spans="1:19" x14ac:dyDescent="0.25">
      <c r="A110" s="1">
        <v>95</v>
      </c>
      <c r="B110" s="7">
        <v>33</v>
      </c>
      <c r="C110" s="16" t="s">
        <v>109</v>
      </c>
      <c r="D110" s="13" t="s">
        <v>113</v>
      </c>
      <c r="E110" s="10" t="s">
        <v>114</v>
      </c>
      <c r="F110" s="33"/>
      <c r="G110" s="6"/>
      <c r="H110" s="3">
        <v>0</v>
      </c>
      <c r="I110" s="6"/>
      <c r="J110" s="39"/>
      <c r="K110" s="3">
        <v>3.472222222222222E-3</v>
      </c>
      <c r="L110" s="3">
        <f t="shared" si="17"/>
        <v>3.472222222222222E-3</v>
      </c>
      <c r="M110" s="4">
        <f t="shared" si="18"/>
        <v>0</v>
      </c>
      <c r="N110" s="50"/>
      <c r="O110" s="36"/>
      <c r="P110" s="34"/>
      <c r="Q110" s="51"/>
      <c r="R110" s="91"/>
      <c r="S110" s="93"/>
    </row>
    <row r="111" spans="1:19" x14ac:dyDescent="0.25">
      <c r="A111" s="1">
        <v>96</v>
      </c>
      <c r="B111" s="1">
        <v>121</v>
      </c>
      <c r="C111" s="19" t="s">
        <v>110</v>
      </c>
      <c r="D111" s="13" t="s">
        <v>113</v>
      </c>
      <c r="E111" s="10" t="s">
        <v>114</v>
      </c>
      <c r="F111" s="33">
        <v>0.44444444444444442</v>
      </c>
      <c r="G111" s="33">
        <v>0.93055555555555547</v>
      </c>
      <c r="H111" s="3">
        <f t="shared" si="29"/>
        <v>0.48611111111111105</v>
      </c>
      <c r="I111" s="6"/>
      <c r="J111" s="39"/>
      <c r="K111" s="3">
        <v>3.472222222222222E-3</v>
      </c>
      <c r="L111" s="3">
        <f t="shared" si="17"/>
        <v>0.48958333333333326</v>
      </c>
      <c r="M111" s="4">
        <f t="shared" si="18"/>
        <v>0.5</v>
      </c>
      <c r="N111" s="50"/>
      <c r="O111" s="36"/>
      <c r="P111" s="34"/>
      <c r="Q111" s="51"/>
      <c r="R111" s="91"/>
      <c r="S111" s="93"/>
    </row>
    <row r="112" spans="1:19" x14ac:dyDescent="0.25">
      <c r="A112" s="1">
        <v>97</v>
      </c>
      <c r="B112" s="5">
        <v>20</v>
      </c>
      <c r="C112" s="20" t="s">
        <v>111</v>
      </c>
      <c r="D112" s="13" t="s">
        <v>113</v>
      </c>
      <c r="E112" s="10" t="s">
        <v>114</v>
      </c>
      <c r="F112" s="33">
        <v>0.44027777777777777</v>
      </c>
      <c r="G112" s="33">
        <v>0.93055555555555547</v>
      </c>
      <c r="H112" s="3">
        <f t="shared" si="29"/>
        <v>0.4902777777777777</v>
      </c>
      <c r="I112" s="6"/>
      <c r="J112" s="39"/>
      <c r="K112" s="3">
        <v>3.472222222222222E-3</v>
      </c>
      <c r="L112" s="3">
        <f t="shared" si="17"/>
        <v>0.49374999999999991</v>
      </c>
      <c r="M112" s="4">
        <f t="shared" si="18"/>
        <v>0.5</v>
      </c>
      <c r="N112" s="50"/>
      <c r="O112" s="36"/>
      <c r="P112" s="34"/>
      <c r="Q112" s="51"/>
      <c r="R112" s="91"/>
      <c r="S112" s="93"/>
    </row>
    <row r="113" spans="1:19" x14ac:dyDescent="0.25">
      <c r="A113" s="96">
        <v>98</v>
      </c>
      <c r="B113" s="96">
        <v>138</v>
      </c>
      <c r="C113" s="97" t="s">
        <v>112</v>
      </c>
      <c r="D113" s="98" t="s">
        <v>113</v>
      </c>
      <c r="E113" s="99" t="s">
        <v>114</v>
      </c>
      <c r="F113" s="140"/>
      <c r="G113" s="140"/>
      <c r="H113" s="3">
        <f t="shared" si="29"/>
        <v>0</v>
      </c>
      <c r="I113" s="137"/>
      <c r="J113" s="138"/>
      <c r="K113" s="136">
        <v>3.472222222222222E-3</v>
      </c>
      <c r="L113" s="136">
        <f t="shared" ref="L113:L118" si="30">H113+K113</f>
        <v>3.472222222222222E-3</v>
      </c>
      <c r="M113" s="139">
        <f t="shared" ref="M113:M118" si="31">MROUND(L113,"1:00")</f>
        <v>0</v>
      </c>
      <c r="N113" s="137"/>
      <c r="O113" s="137"/>
      <c r="P113" s="137">
        <v>1</v>
      </c>
      <c r="Q113" s="51"/>
      <c r="R113" s="91"/>
      <c r="S113" s="93"/>
    </row>
    <row r="114" spans="1:19" x14ac:dyDescent="0.25">
      <c r="A114" s="93"/>
      <c r="B114" s="30">
        <v>303</v>
      </c>
      <c r="C114" s="94" t="s">
        <v>159</v>
      </c>
      <c r="D114" s="125" t="s">
        <v>113</v>
      </c>
      <c r="E114" s="32" t="s">
        <v>114</v>
      </c>
      <c r="F114" s="129"/>
      <c r="G114" s="129"/>
      <c r="H114" s="130"/>
      <c r="I114" s="34"/>
      <c r="J114" s="131"/>
      <c r="K114" s="130"/>
      <c r="L114" s="130"/>
      <c r="M114" s="132"/>
      <c r="N114" s="34"/>
      <c r="O114" s="34"/>
      <c r="P114" s="34">
        <v>1</v>
      </c>
      <c r="Q114" s="51"/>
      <c r="R114" s="91"/>
      <c r="S114" s="93"/>
    </row>
    <row r="115" spans="1:19" x14ac:dyDescent="0.25">
      <c r="A115" s="93"/>
      <c r="B115" s="93"/>
      <c r="C115" s="94"/>
      <c r="D115" s="93"/>
      <c r="E115" s="95"/>
      <c r="F115" s="93"/>
      <c r="G115" s="93"/>
      <c r="H115" s="3">
        <f t="shared" ref="H115:H118" si="32">G115-F115+(G115&lt;F115)</f>
        <v>0</v>
      </c>
      <c r="I115" s="6"/>
      <c r="J115" s="39"/>
      <c r="K115" s="3">
        <v>3.472222222222222E-3</v>
      </c>
      <c r="L115" s="3">
        <f t="shared" si="30"/>
        <v>3.472222222222222E-3</v>
      </c>
      <c r="M115" s="4">
        <f t="shared" si="31"/>
        <v>0</v>
      </c>
      <c r="N115" s="50"/>
      <c r="O115" s="36"/>
      <c r="P115" s="34"/>
      <c r="Q115" s="51"/>
      <c r="R115" s="91"/>
      <c r="S115" s="93"/>
    </row>
    <row r="116" spans="1:19" x14ac:dyDescent="0.25">
      <c r="A116" s="93"/>
      <c r="B116" s="93"/>
      <c r="C116" s="94"/>
      <c r="D116" s="93"/>
      <c r="E116" s="95"/>
      <c r="F116" s="93"/>
      <c r="G116" s="93"/>
      <c r="H116" s="3">
        <f t="shared" si="32"/>
        <v>0</v>
      </c>
      <c r="I116" s="6"/>
      <c r="J116" s="39"/>
      <c r="K116" s="3">
        <v>3.472222222222222E-3</v>
      </c>
      <c r="L116" s="3">
        <f t="shared" si="30"/>
        <v>3.472222222222222E-3</v>
      </c>
      <c r="M116" s="4">
        <f t="shared" si="31"/>
        <v>0</v>
      </c>
      <c r="N116" s="50"/>
      <c r="O116" s="36"/>
      <c r="P116" s="34"/>
      <c r="Q116" s="51"/>
      <c r="R116" s="91"/>
      <c r="S116" s="93"/>
    </row>
    <row r="117" spans="1:19" x14ac:dyDescent="0.25">
      <c r="A117" s="93"/>
      <c r="B117" s="93"/>
      <c r="C117" s="94"/>
      <c r="D117" s="93"/>
      <c r="E117" s="95"/>
      <c r="F117" s="93"/>
      <c r="G117" s="93"/>
      <c r="H117" s="3">
        <f t="shared" si="32"/>
        <v>0</v>
      </c>
      <c r="I117" s="6"/>
      <c r="J117" s="39"/>
      <c r="K117" s="3">
        <v>3.472222222222222E-3</v>
      </c>
      <c r="L117" s="3">
        <f t="shared" si="30"/>
        <v>3.472222222222222E-3</v>
      </c>
      <c r="M117" s="4">
        <f t="shared" si="31"/>
        <v>0</v>
      </c>
      <c r="N117" s="50"/>
      <c r="O117" s="36"/>
      <c r="P117" s="34"/>
      <c r="Q117" s="51"/>
      <c r="R117" s="91"/>
      <c r="S117" s="93"/>
    </row>
    <row r="118" spans="1:19" x14ac:dyDescent="0.25">
      <c r="A118" s="93"/>
      <c r="B118" s="93"/>
      <c r="C118" s="94"/>
      <c r="D118" s="93"/>
      <c r="E118" s="95"/>
      <c r="F118" s="93"/>
      <c r="G118" s="93"/>
      <c r="H118" s="3">
        <f t="shared" si="32"/>
        <v>0</v>
      </c>
      <c r="I118" s="6"/>
      <c r="J118" s="39"/>
      <c r="K118" s="3">
        <v>3.472222222222222E-3</v>
      </c>
      <c r="L118" s="3">
        <f t="shared" si="30"/>
        <v>3.472222222222222E-3</v>
      </c>
      <c r="M118" s="4">
        <f t="shared" si="31"/>
        <v>0</v>
      </c>
      <c r="N118" s="50"/>
      <c r="O118" s="36"/>
      <c r="P118" s="34"/>
      <c r="Q118" s="51"/>
      <c r="R118" s="91"/>
      <c r="S118" s="93"/>
    </row>
  </sheetData>
  <autoFilter ref="A6:R118"/>
  <conditionalFormatting sqref="B1:B64 B66:B70 B72:B113 B115:B1048576">
    <cfRule type="duplicateValues" dxfId="11" priority="3"/>
  </conditionalFormatting>
  <conditionalFormatting sqref="B71">
    <cfRule type="duplicateValues" dxfId="10" priority="2"/>
  </conditionalFormatting>
  <conditionalFormatting sqref="B114">
    <cfRule type="duplicateValues" dxfId="9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Monthly</vt:lpstr>
      <vt:lpstr>Weakly</vt:lpstr>
      <vt:lpstr>Summary daily (2)</vt:lpstr>
      <vt:lpstr>holiday summary</vt:lpstr>
      <vt:lpstr>Summary daily</vt:lpstr>
      <vt:lpstr>July 01</vt:lpstr>
      <vt:lpstr>July 02</vt:lpstr>
      <vt:lpstr>July 03</vt:lpstr>
      <vt:lpstr>July 04</vt:lpstr>
      <vt:lpstr>July 05</vt:lpstr>
      <vt:lpstr>July 06</vt:lpstr>
      <vt:lpstr>July 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2019-08-07T14:42:31Z</dcterms:modified>
</cp:coreProperties>
</file>