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ohammad Usman\Desktop\F_Y_P\province\NWFP\"/>
    </mc:Choice>
  </mc:AlternateContent>
  <xr:revisionPtr revIDLastSave="0" documentId="13_ncr:1_{26382742-5A36-4520-BA54-B37B62FBC28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solver_adj" localSheetId="0" hidden="1">Sheet1!$A$45:$B$45,Sheet1!$B$46:$C$46,Sheet1!$C$47:$D$47,Sheet1!$D$48:$E$48,Sheet1!$E$49,Sheet1!$A$47,Sheet1!$A$48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Sheet1!$N$55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11" i="1" l="1"/>
  <c r="Q11" i="1" a="1"/>
  <c r="Q11" i="1" s="1"/>
  <c r="Q8" i="1" a="1"/>
  <c r="Q8" i="1" s="1"/>
  <c r="T11" i="1" l="1"/>
  <c r="S11" i="1"/>
  <c r="R11" i="1"/>
  <c r="U11" i="1"/>
  <c r="T8" i="1"/>
  <c r="R8" i="1"/>
  <c r="S8" i="1"/>
  <c r="U8" i="1"/>
  <c r="Q3" i="1"/>
  <c r="R3" i="1"/>
  <c r="S3" i="1"/>
  <c r="T3" i="1"/>
  <c r="U3" i="1"/>
  <c r="Q4" i="1"/>
  <c r="R4" i="1"/>
  <c r="S4" i="1"/>
  <c r="T4" i="1"/>
  <c r="U4" i="1"/>
  <c r="Q5" i="1"/>
  <c r="R5" i="1"/>
  <c r="S5" i="1"/>
  <c r="T5" i="1"/>
  <c r="U5" i="1"/>
  <c r="Q6" i="1"/>
  <c r="R6" i="1"/>
  <c r="S6" i="1"/>
  <c r="T6" i="1"/>
  <c r="U6" i="1"/>
  <c r="R2" i="1"/>
  <c r="S2" i="1"/>
  <c r="T2" i="1"/>
  <c r="U2" i="1"/>
  <c r="Q2" i="1"/>
  <c r="I66" i="1" a="1"/>
  <c r="J66" i="1" s="1"/>
  <c r="J68" i="1" s="1"/>
  <c r="J69" i="1" s="1"/>
  <c r="N53" i="1"/>
  <c r="N39" i="1"/>
  <c r="I38" i="1" a="1"/>
  <c r="J38" i="1" s="1"/>
  <c r="J40" i="1" s="1"/>
  <c r="J41" i="1" s="1"/>
  <c r="N25" i="1"/>
  <c r="I24" i="1" a="1"/>
  <c r="J24" i="1" s="1"/>
  <c r="J26" i="1" s="1"/>
  <c r="J27" i="1" s="1"/>
  <c r="N11" i="1"/>
  <c r="I10" i="1" a="1"/>
  <c r="I10" i="1" s="1"/>
  <c r="I52" i="1" l="1" a="1"/>
  <c r="J52" i="1" s="1"/>
  <c r="J54" i="1" s="1"/>
  <c r="J55" i="1" s="1"/>
  <c r="L66" i="1"/>
  <c r="L68" i="1" s="1"/>
  <c r="L69" i="1" s="1"/>
  <c r="K66" i="1"/>
  <c r="K68" i="1" s="1"/>
  <c r="K69" i="1" s="1"/>
  <c r="I66" i="1"/>
  <c r="M66" i="1"/>
  <c r="M68" i="1" s="1"/>
  <c r="M69" i="1" s="1"/>
  <c r="K38" i="1"/>
  <c r="K40" i="1" s="1"/>
  <c r="K41" i="1" s="1"/>
  <c r="L38" i="1"/>
  <c r="L40" i="1" s="1"/>
  <c r="L41" i="1" s="1"/>
  <c r="I38" i="1"/>
  <c r="M38" i="1"/>
  <c r="M40" i="1" s="1"/>
  <c r="M41" i="1" s="1"/>
  <c r="L24" i="1"/>
  <c r="L26" i="1" s="1"/>
  <c r="L27" i="1" s="1"/>
  <c r="K24" i="1"/>
  <c r="K26" i="1" s="1"/>
  <c r="K27" i="1" s="1"/>
  <c r="I24" i="1"/>
  <c r="M24" i="1"/>
  <c r="M26" i="1" s="1"/>
  <c r="M27" i="1" s="1"/>
  <c r="I12" i="1"/>
  <c r="I13" i="1" s="1"/>
  <c r="L10" i="1"/>
  <c r="L12" i="1" s="1"/>
  <c r="L13" i="1" s="1"/>
  <c r="K10" i="1"/>
  <c r="K12" i="1" s="1"/>
  <c r="K13" i="1" s="1"/>
  <c r="J10" i="1"/>
  <c r="J12" i="1" s="1"/>
  <c r="J13" i="1" s="1"/>
  <c r="M10" i="1"/>
  <c r="M12" i="1" s="1"/>
  <c r="M13" i="1" s="1"/>
  <c r="L52" i="1" l="1"/>
  <c r="L54" i="1" s="1"/>
  <c r="L55" i="1" s="1"/>
  <c r="M52" i="1"/>
  <c r="M54" i="1" s="1"/>
  <c r="M55" i="1" s="1"/>
  <c r="I52" i="1"/>
  <c r="I54" i="1" s="1"/>
  <c r="I55" i="1" s="1"/>
  <c r="K52" i="1"/>
  <c r="K54" i="1" s="1"/>
  <c r="K55" i="1" s="1"/>
  <c r="N66" i="1"/>
  <c r="I68" i="1"/>
  <c r="I69" i="1" s="1"/>
  <c r="N69" i="1" s="1"/>
  <c r="N38" i="1"/>
  <c r="I40" i="1"/>
  <c r="I41" i="1" s="1"/>
  <c r="N41" i="1" s="1"/>
  <c r="N24" i="1"/>
  <c r="I26" i="1"/>
  <c r="I27" i="1" s="1"/>
  <c r="N27" i="1" s="1"/>
  <c r="N13" i="1"/>
  <c r="N10" i="1"/>
  <c r="N55" i="1" l="1"/>
  <c r="N52" i="1"/>
</calcChain>
</file>

<file path=xl/sharedStrings.xml><?xml version="1.0" encoding="utf-8"?>
<sst xmlns="http://schemas.openxmlformats.org/spreadsheetml/2006/main" count="90" uniqueCount="8">
  <si>
    <t>children</t>
  </si>
  <si>
    <t>teen</t>
  </si>
  <si>
    <t>young_adult</t>
  </si>
  <si>
    <t>adult</t>
  </si>
  <si>
    <t>senior</t>
  </si>
  <si>
    <t>pred</t>
  </si>
  <si>
    <t>actual</t>
  </si>
  <si>
    <t>chilren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</si>
</sst>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9"/>
  <sheetViews>
    <sheetView tabSelected="1" topLeftCell="L1" zoomScaleNormal="100" workbookViewId="0">
      <selection activeCell="V11" sqref="V11"/>
    </sheetView>
  </sheetViews>
  <sheetFormatPr defaultRowHeight="15" x14ac:dyDescent="0.25"/>
  <cols>
    <col min="1" max="5" width="14.7109375" bestFit="1" customWidth="1"/>
    <col min="8" max="8" width="7.5703125" bestFit="1" customWidth="1"/>
    <col min="9" max="9" width="14.7109375" bestFit="1" customWidth="1"/>
    <col min="10" max="13" width="15.42578125" bestFit="1" customWidth="1"/>
    <col min="14" max="14" width="14.7109375" bestFit="1" customWidth="1"/>
    <col min="16" max="16" width="12" bestFit="1" customWidth="1"/>
    <col min="17" max="21" width="14.7109375" bestFit="1" customWidth="1"/>
    <col min="22" max="22" width="13.5703125" bestFit="1" customWidth="1"/>
    <col min="24" max="24" width="12.42578125" bestFit="1" customWidth="1"/>
  </cols>
  <sheetData>
    <row r="1" spans="1:24" x14ac:dyDescent="0.25">
      <c r="A1">
        <v>2007</v>
      </c>
      <c r="Q1" t="s">
        <v>7</v>
      </c>
      <c r="R1" t="s">
        <v>1</v>
      </c>
      <c r="S1" t="s">
        <v>2</v>
      </c>
      <c r="T1" t="s">
        <v>3</v>
      </c>
      <c r="U1" t="s">
        <v>4</v>
      </c>
    </row>
    <row r="2" spans="1:2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Q2">
        <f>SUM(A3,A17,A31,A45,A59)/5</f>
        <v>0.97626721967444485</v>
      </c>
      <c r="R2">
        <f t="shared" ref="R2:U2" si="0">SUM(B3,B17,B31,B45,B59)/5</f>
        <v>0.21884745447591128</v>
      </c>
      <c r="S2">
        <f t="shared" si="0"/>
        <v>0</v>
      </c>
      <c r="T2">
        <f t="shared" si="0"/>
        <v>0</v>
      </c>
      <c r="U2">
        <f t="shared" si="0"/>
        <v>0</v>
      </c>
    </row>
    <row r="3" spans="1:24" x14ac:dyDescent="0.25">
      <c r="A3">
        <v>0.93774748483143178</v>
      </c>
      <c r="B3">
        <v>0.19956093380618517</v>
      </c>
      <c r="C3">
        <v>0</v>
      </c>
      <c r="D3">
        <v>0</v>
      </c>
      <c r="E3">
        <v>0</v>
      </c>
      <c r="I3">
        <v>0.77264696338886996</v>
      </c>
      <c r="J3">
        <v>0.22735303661112899</v>
      </c>
      <c r="K3">
        <v>0</v>
      </c>
      <c r="L3">
        <v>0</v>
      </c>
      <c r="M3">
        <v>0</v>
      </c>
      <c r="Q3">
        <f t="shared" ref="Q3:Q6" si="1">SUM(A4,A18,A32,A46,A60)/5</f>
        <v>0</v>
      </c>
      <c r="R3">
        <f t="shared" ref="R3:R6" si="2">SUM(B4,B18,B32,B46,B60)/5</f>
        <v>0.57859672176945443</v>
      </c>
      <c r="S3">
        <f t="shared" ref="S3:S6" si="3">SUM(C4,C18,C32,C46,C60)/5</f>
        <v>0.36121455493004273</v>
      </c>
      <c r="T3">
        <f t="shared" ref="T3:T6" si="4">SUM(D4,D18,D32,D46,D60)/5</f>
        <v>0</v>
      </c>
      <c r="U3">
        <f t="shared" ref="U3:U6" si="5">SUM(E4,E18,E32,E46,E60)/5</f>
        <v>0</v>
      </c>
    </row>
    <row r="4" spans="1:24" x14ac:dyDescent="0.25">
      <c r="A4">
        <v>0</v>
      </c>
      <c r="B4">
        <v>0.53390368382750253</v>
      </c>
      <c r="C4">
        <v>0.35342377662632973</v>
      </c>
      <c r="D4">
        <v>0</v>
      </c>
      <c r="E4">
        <v>0</v>
      </c>
      <c r="I4">
        <v>0</v>
      </c>
      <c r="J4">
        <v>0.62585857707124504</v>
      </c>
      <c r="K4">
        <v>0.37414142292875402</v>
      </c>
      <c r="L4">
        <v>0</v>
      </c>
      <c r="M4">
        <v>0</v>
      </c>
      <c r="Q4">
        <f t="shared" si="1"/>
        <v>2.0845983293481727E-2</v>
      </c>
      <c r="R4">
        <f t="shared" si="2"/>
        <v>0</v>
      </c>
      <c r="S4">
        <f t="shared" si="3"/>
        <v>0.70152080565920982</v>
      </c>
      <c r="T4">
        <f t="shared" si="4"/>
        <v>0.24457541862122428</v>
      </c>
      <c r="U4">
        <f t="shared" si="5"/>
        <v>0</v>
      </c>
    </row>
    <row r="5" spans="1:24" x14ac:dyDescent="0.25">
      <c r="A5">
        <v>2.2004077486200348E-2</v>
      </c>
      <c r="B5">
        <v>0</v>
      </c>
      <c r="C5">
        <v>0.67189227996330325</v>
      </c>
      <c r="D5">
        <v>0.24045972864250875</v>
      </c>
      <c r="E5">
        <v>0</v>
      </c>
      <c r="I5">
        <v>0</v>
      </c>
      <c r="J5">
        <v>0</v>
      </c>
      <c r="K5">
        <v>0.75568101479876204</v>
      </c>
      <c r="L5">
        <v>0.24431898520123699</v>
      </c>
      <c r="M5">
        <v>0</v>
      </c>
      <c r="Q5">
        <f t="shared" si="1"/>
        <v>2.0877205627241678E-2</v>
      </c>
      <c r="R5">
        <f t="shared" si="2"/>
        <v>0</v>
      </c>
      <c r="S5">
        <f t="shared" si="3"/>
        <v>0</v>
      </c>
      <c r="T5">
        <f t="shared" si="4"/>
        <v>0.91676824553610436</v>
      </c>
      <c r="U5">
        <f t="shared" si="5"/>
        <v>3.8345817769653859E-2</v>
      </c>
    </row>
    <row r="6" spans="1:24" x14ac:dyDescent="0.25">
      <c r="A6">
        <v>2.2026762716382691E-2</v>
      </c>
      <c r="B6">
        <v>0</v>
      </c>
      <c r="C6">
        <v>0</v>
      </c>
      <c r="D6">
        <v>0.87483776330107821</v>
      </c>
      <c r="E6">
        <v>3.688941477591124E-2</v>
      </c>
      <c r="I6">
        <v>0</v>
      </c>
      <c r="J6">
        <v>0</v>
      </c>
      <c r="K6">
        <v>0</v>
      </c>
      <c r="L6">
        <v>0.95753125118911298</v>
      </c>
      <c r="M6">
        <v>4.2468748810886803E-2</v>
      </c>
      <c r="Q6">
        <f t="shared" si="1"/>
        <v>0</v>
      </c>
      <c r="R6">
        <f t="shared" si="2"/>
        <v>0</v>
      </c>
      <c r="S6">
        <f t="shared" si="3"/>
        <v>0</v>
      </c>
      <c r="T6">
        <f t="shared" si="4"/>
        <v>0</v>
      </c>
      <c r="U6">
        <f t="shared" si="5"/>
        <v>0.74883430462641276</v>
      </c>
    </row>
    <row r="7" spans="1:24" x14ac:dyDescent="0.25">
      <c r="A7">
        <v>0</v>
      </c>
      <c r="B7">
        <v>0</v>
      </c>
      <c r="C7">
        <v>0</v>
      </c>
      <c r="D7">
        <v>0</v>
      </c>
      <c r="E7">
        <v>0.60766037646658921</v>
      </c>
      <c r="I7">
        <v>0</v>
      </c>
      <c r="J7">
        <v>0</v>
      </c>
      <c r="K7">
        <v>0</v>
      </c>
      <c r="L7">
        <v>0</v>
      </c>
      <c r="M7">
        <v>0.77887396933679798</v>
      </c>
    </row>
    <row r="8" spans="1:24" x14ac:dyDescent="0.25">
      <c r="Q8">
        <f t="array" ref="Q8:U8">MMULT(A66:E66,Q2:U6)</f>
        <v>8692105.3400637377</v>
      </c>
      <c r="R8">
        <v>4078001.0312509825</v>
      </c>
      <c r="S8">
        <v>4055282.2795499293</v>
      </c>
      <c r="T8">
        <v>6290809.2787281824</v>
      </c>
      <c r="U8">
        <v>702612.39328707266</v>
      </c>
    </row>
    <row r="9" spans="1:24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H9">
        <v>2009</v>
      </c>
      <c r="X9" s="1"/>
    </row>
    <row r="10" spans="1:24" x14ac:dyDescent="0.25">
      <c r="A10">
        <v>7409997.5399999404</v>
      </c>
      <c r="B10">
        <v>3235228.48800006</v>
      </c>
      <c r="C10">
        <v>3206645.6250000498</v>
      </c>
      <c r="D10">
        <v>4466772.7519999398</v>
      </c>
      <c r="E10">
        <v>407524.37299999897</v>
      </c>
      <c r="H10" t="s">
        <v>5</v>
      </c>
      <c r="I10">
        <f t="array" ref="I10:M10">MMULT(A10:E10,A3:E7)</f>
        <v>7117654.3780616336</v>
      </c>
      <c r="J10">
        <v>3206046.4363508364</v>
      </c>
      <c r="K10">
        <v>3297927.1104937065</v>
      </c>
      <c r="L10">
        <v>4678770.6203740286</v>
      </c>
      <c r="M10">
        <v>412413.04667475435</v>
      </c>
      <c r="N10">
        <f>SUM(I10:M10)</f>
        <v>18712811.591954961</v>
      </c>
    </row>
    <row r="11" spans="1:24" x14ac:dyDescent="0.25">
      <c r="H11" t="s">
        <v>6</v>
      </c>
      <c r="I11">
        <v>7117654.6899998896</v>
      </c>
      <c r="J11">
        <v>3206046.0570000899</v>
      </c>
      <c r="K11">
        <v>3297927.5160000701</v>
      </c>
      <c r="L11">
        <v>4678770.2309999997</v>
      </c>
      <c r="M11">
        <v>412413.41</v>
      </c>
      <c r="N11">
        <f>SUM(I11:M11)</f>
        <v>18712811.904000048</v>
      </c>
      <c r="Q11">
        <f t="array" ref="Q11:U11">MMULT(Q8:U8,Q2:U6)</f>
        <v>8701688.378985038</v>
      </c>
      <c r="R11">
        <v>4261763.1557636969</v>
      </c>
      <c r="S11">
        <v>4317898.2194329621</v>
      </c>
      <c r="T11">
        <v>6759036.5466100387</v>
      </c>
      <c r="U11">
        <v>767366.48917478323</v>
      </c>
      <c r="V11">
        <f>SUM(Q11:U11)</f>
        <v>24807752.78996652</v>
      </c>
    </row>
    <row r="12" spans="1:24" x14ac:dyDescent="0.25">
      <c r="I12">
        <f>I11-I10</f>
        <v>0.31193825602531433</v>
      </c>
      <c r="J12">
        <f t="shared" ref="J12:M12" si="6">J11-J10</f>
        <v>-0.37935074651613832</v>
      </c>
      <c r="K12">
        <f t="shared" si="6"/>
        <v>0.40550636360421777</v>
      </c>
      <c r="L12">
        <f t="shared" si="6"/>
        <v>-0.389374028891325</v>
      </c>
      <c r="M12">
        <f t="shared" si="6"/>
        <v>0.36332524562021717</v>
      </c>
    </row>
    <row r="13" spans="1:24" x14ac:dyDescent="0.25">
      <c r="I13">
        <f>I12*I12</f>
        <v>9.7305475572114553E-2</v>
      </c>
      <c r="J13">
        <f t="shared" ref="J13:M13" si="7">J12*J12</f>
        <v>0.14390698888235143</v>
      </c>
      <c r="K13">
        <f t="shared" si="7"/>
        <v>0.16443541092351607</v>
      </c>
      <c r="L13">
        <f t="shared" si="7"/>
        <v>0.15161213437506238</v>
      </c>
      <c r="M13">
        <f t="shared" si="7"/>
        <v>0.13200523410499113</v>
      </c>
      <c r="N13">
        <f>SUM(I13:M13)</f>
        <v>0.68926524385803556</v>
      </c>
    </row>
    <row r="15" spans="1:24" x14ac:dyDescent="0.25">
      <c r="A15">
        <v>2009</v>
      </c>
    </row>
    <row r="16" spans="1:24" x14ac:dyDescent="0.25">
      <c r="A16" t="s">
        <v>0</v>
      </c>
      <c r="B16" t="s">
        <v>1</v>
      </c>
      <c r="C16" t="s">
        <v>2</v>
      </c>
      <c r="D16" t="s">
        <v>3</v>
      </c>
      <c r="E16" t="s">
        <v>4</v>
      </c>
      <c r="I16" t="s">
        <v>0</v>
      </c>
      <c r="J16" t="s">
        <v>1</v>
      </c>
      <c r="K16" t="s">
        <v>2</v>
      </c>
      <c r="L16" t="s">
        <v>3</v>
      </c>
      <c r="M16" t="s">
        <v>4</v>
      </c>
    </row>
    <row r="17" spans="1:14" x14ac:dyDescent="0.25">
      <c r="A17">
        <v>0.93915690113350703</v>
      </c>
      <c r="B17">
        <v>0.20988525383266363</v>
      </c>
      <c r="C17">
        <v>0</v>
      </c>
      <c r="D17">
        <v>0</v>
      </c>
      <c r="E17">
        <v>0</v>
      </c>
      <c r="I17">
        <v>0.76394884928029205</v>
      </c>
      <c r="J17">
        <v>0.236051150719707</v>
      </c>
      <c r="K17">
        <v>0</v>
      </c>
      <c r="L17">
        <v>0</v>
      </c>
      <c r="M17">
        <v>0</v>
      </c>
    </row>
    <row r="18" spans="1:14" x14ac:dyDescent="0.25">
      <c r="A18">
        <v>0</v>
      </c>
      <c r="B18">
        <v>0.53938765160474933</v>
      </c>
      <c r="C18">
        <v>0.35183808105104952</v>
      </c>
      <c r="D18">
        <v>0</v>
      </c>
      <c r="E18">
        <v>0</v>
      </c>
      <c r="I18">
        <v>0</v>
      </c>
      <c r="J18">
        <v>0.62094814940459198</v>
      </c>
      <c r="K18">
        <v>0.37905185059540702</v>
      </c>
      <c r="L18">
        <v>0</v>
      </c>
      <c r="M18">
        <v>0</v>
      </c>
    </row>
    <row r="19" spans="1:14" x14ac:dyDescent="0.25">
      <c r="A19">
        <v>1.8862577323755118E-2</v>
      </c>
      <c r="B19">
        <v>0</v>
      </c>
      <c r="C19">
        <v>0.65696953453687301</v>
      </c>
      <c r="D19">
        <v>0.22241107586327249</v>
      </c>
      <c r="E19">
        <v>0</v>
      </c>
      <c r="I19">
        <v>0</v>
      </c>
      <c r="J19">
        <v>0</v>
      </c>
      <c r="K19">
        <v>0.773579484880351</v>
      </c>
      <c r="L19">
        <v>0.226420515119648</v>
      </c>
      <c r="M19">
        <v>0</v>
      </c>
    </row>
    <row r="20" spans="1:14" x14ac:dyDescent="0.25">
      <c r="A20">
        <v>1.8883212101353259E-2</v>
      </c>
      <c r="B20">
        <v>0</v>
      </c>
      <c r="C20">
        <v>0</v>
      </c>
      <c r="D20">
        <v>0.84971881381854952</v>
      </c>
      <c r="E20">
        <v>4.6763323381594939E-2</v>
      </c>
      <c r="I20">
        <v>0</v>
      </c>
      <c r="J20">
        <v>0</v>
      </c>
      <c r="K20">
        <v>0</v>
      </c>
      <c r="L20">
        <v>0.94994954241427898</v>
      </c>
      <c r="M20">
        <v>5.0050457585720999E-2</v>
      </c>
    </row>
    <row r="21" spans="1:14" x14ac:dyDescent="0.25">
      <c r="A21">
        <v>0</v>
      </c>
      <c r="B21">
        <v>0</v>
      </c>
      <c r="C21">
        <v>0</v>
      </c>
      <c r="D21">
        <v>0</v>
      </c>
      <c r="E21">
        <v>0.75900919383375809</v>
      </c>
      <c r="I21">
        <v>0</v>
      </c>
      <c r="J21">
        <v>0</v>
      </c>
      <c r="K21">
        <v>0</v>
      </c>
      <c r="L21">
        <v>0</v>
      </c>
      <c r="M21">
        <v>0.84077300493211404</v>
      </c>
    </row>
    <row r="23" spans="1:1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H23">
        <v>2011</v>
      </c>
    </row>
    <row r="24" spans="1:14" x14ac:dyDescent="0.25">
      <c r="A24">
        <v>7117654.6899998896</v>
      </c>
      <c r="B24">
        <v>3206046.0570000899</v>
      </c>
      <c r="C24">
        <v>3297927.5160000701</v>
      </c>
      <c r="D24">
        <v>4678770.2309999997</v>
      </c>
      <c r="E24">
        <v>412413.41</v>
      </c>
      <c r="H24" t="s">
        <v>5</v>
      </c>
      <c r="I24">
        <f t="array" ref="I24:M24">MMULT(A24:E24,A17:E21)</f>
        <v>6835152.1454228312</v>
      </c>
      <c r="J24">
        <v>3223192.4149258202</v>
      </c>
      <c r="K24">
        <v>3294646.9975791071</v>
      </c>
      <c r="L24">
        <v>4709134.6977675259</v>
      </c>
      <c r="M24">
        <v>531820.41519076377</v>
      </c>
      <c r="N24">
        <f>SUM(I24:M24)</f>
        <v>18593946.670886047</v>
      </c>
    </row>
    <row r="25" spans="1:14" x14ac:dyDescent="0.25">
      <c r="H25" t="s">
        <v>6</v>
      </c>
      <c r="I25">
        <v>6835152.46799987</v>
      </c>
      <c r="J25">
        <v>3223192.3840000802</v>
      </c>
      <c r="K25">
        <v>3294646.9850001</v>
      </c>
      <c r="L25">
        <v>4709134.3110001003</v>
      </c>
      <c r="M25">
        <v>531820.78699999896</v>
      </c>
      <c r="N25">
        <f>SUM(I25:M25)</f>
        <v>18593946.935000151</v>
      </c>
    </row>
    <row r="26" spans="1:14" x14ac:dyDescent="0.25">
      <c r="I26">
        <f>I25-I24</f>
        <v>0.32257703877985477</v>
      </c>
      <c r="J26">
        <f t="shared" ref="J26" si="8">J25-J24</f>
        <v>-3.0925740022212267E-2</v>
      </c>
      <c r="K26">
        <f t="shared" ref="K26" si="9">K25-K24</f>
        <v>-1.257900707423687E-2</v>
      </c>
      <c r="L26">
        <f t="shared" ref="L26" si="10">L25-L24</f>
        <v>-0.38676742557436228</v>
      </c>
      <c r="M26">
        <f t="shared" ref="M26" si="11">M25-M24</f>
        <v>0.37180923519190401</v>
      </c>
    </row>
    <row r="27" spans="1:14" x14ac:dyDescent="0.25">
      <c r="I27">
        <f>I26*I26</f>
        <v>0.10405594594797993</v>
      </c>
      <c r="J27">
        <f t="shared" ref="J27" si="12">J26*J26</f>
        <v>9.5640139592146158E-4</v>
      </c>
      <c r="K27">
        <f t="shared" ref="K27" si="13">K26*K26</f>
        <v>1.5823141897370122E-4</v>
      </c>
      <c r="L27">
        <f t="shared" ref="L27" si="14">L26*L26</f>
        <v>0.14958904148541988</v>
      </c>
      <c r="M27">
        <f t="shared" ref="M27" si="15">M26*M26</f>
        <v>0.13824210737398859</v>
      </c>
      <c r="N27">
        <f>SUM(I27:M27)</f>
        <v>0.39300172762228358</v>
      </c>
    </row>
    <row r="29" spans="1:14" x14ac:dyDescent="0.25">
      <c r="A29">
        <v>2011</v>
      </c>
    </row>
    <row r="30" spans="1:14" x14ac:dyDescent="0.25">
      <c r="A30" t="s">
        <v>0</v>
      </c>
      <c r="B30" t="s">
        <v>1</v>
      </c>
      <c r="C30" t="s">
        <v>2</v>
      </c>
      <c r="D30" t="s">
        <v>3</v>
      </c>
      <c r="E30" t="s">
        <v>4</v>
      </c>
      <c r="I30" t="s">
        <v>0</v>
      </c>
      <c r="J30" t="s">
        <v>1</v>
      </c>
      <c r="K30" t="s">
        <v>2</v>
      </c>
      <c r="L30" t="s">
        <v>3</v>
      </c>
      <c r="M30" t="s">
        <v>4</v>
      </c>
    </row>
    <row r="31" spans="1:14" x14ac:dyDescent="0.25">
      <c r="A31">
        <v>0.96805475475347724</v>
      </c>
      <c r="B31">
        <v>0.21552435693128136</v>
      </c>
      <c r="C31">
        <v>0</v>
      </c>
      <c r="D31">
        <v>0</v>
      </c>
      <c r="E31">
        <v>0</v>
      </c>
      <c r="I31">
        <v>0.76200183249518205</v>
      </c>
      <c r="J31">
        <v>0.237998167504817</v>
      </c>
      <c r="K31">
        <v>0</v>
      </c>
      <c r="L31">
        <v>0</v>
      </c>
      <c r="M31">
        <v>0</v>
      </c>
    </row>
    <row r="32" spans="1:14" x14ac:dyDescent="0.25">
      <c r="A32">
        <v>0</v>
      </c>
      <c r="B32">
        <v>0.5348607363559893</v>
      </c>
      <c r="C32">
        <v>0.36625558849864903</v>
      </c>
      <c r="D32">
        <v>0</v>
      </c>
      <c r="E32">
        <v>0</v>
      </c>
      <c r="I32">
        <v>0</v>
      </c>
      <c r="J32">
        <v>0.60286170494997904</v>
      </c>
      <c r="K32">
        <v>0.39713829505002002</v>
      </c>
      <c r="L32">
        <v>0</v>
      </c>
      <c r="M32">
        <v>0</v>
      </c>
    </row>
    <row r="33" spans="1:14" x14ac:dyDescent="0.25">
      <c r="A33">
        <v>2.1956650300336222E-2</v>
      </c>
      <c r="B33">
        <v>0</v>
      </c>
      <c r="C33">
        <v>0.65062998707118913</v>
      </c>
      <c r="D33">
        <v>0.22689963915681405</v>
      </c>
      <c r="E33">
        <v>0</v>
      </c>
      <c r="I33">
        <v>0</v>
      </c>
      <c r="J33">
        <v>0</v>
      </c>
      <c r="K33">
        <v>0.76900435146317503</v>
      </c>
      <c r="L33">
        <v>0.230995648536824</v>
      </c>
      <c r="M33">
        <v>0</v>
      </c>
    </row>
    <row r="34" spans="1:14" x14ac:dyDescent="0.25">
      <c r="A34">
        <v>2.1991812698851376E-2</v>
      </c>
      <c r="B34">
        <v>0</v>
      </c>
      <c r="C34">
        <v>0</v>
      </c>
      <c r="D34">
        <v>0.85021185303782087</v>
      </c>
      <c r="E34">
        <v>4.51835969388443E-2</v>
      </c>
      <c r="I34">
        <v>0</v>
      </c>
      <c r="J34">
        <v>0</v>
      </c>
      <c r="K34">
        <v>0</v>
      </c>
      <c r="L34">
        <v>0.94913954663800304</v>
      </c>
      <c r="M34">
        <v>5.0860453361996703E-2</v>
      </c>
    </row>
    <row r="35" spans="1:14" x14ac:dyDescent="0.25">
      <c r="A35">
        <v>0</v>
      </c>
      <c r="B35">
        <v>0</v>
      </c>
      <c r="C35">
        <v>0</v>
      </c>
      <c r="D35">
        <v>0</v>
      </c>
      <c r="E35">
        <v>0.62809780131919524</v>
      </c>
      <c r="I35">
        <v>0</v>
      </c>
      <c r="J35">
        <v>0</v>
      </c>
      <c r="K35">
        <v>0</v>
      </c>
      <c r="L35">
        <v>0</v>
      </c>
      <c r="M35">
        <v>0.77818198557928797</v>
      </c>
    </row>
    <row r="37" spans="1:14" x14ac:dyDescent="0.25">
      <c r="A37" t="s">
        <v>0</v>
      </c>
      <c r="B37" t="s">
        <v>1</v>
      </c>
      <c r="C37" t="s">
        <v>2</v>
      </c>
      <c r="D37" t="s">
        <v>3</v>
      </c>
      <c r="E37" t="s">
        <v>4</v>
      </c>
      <c r="H37">
        <v>2013</v>
      </c>
    </row>
    <row r="38" spans="1:14" x14ac:dyDescent="0.25">
      <c r="A38">
        <v>6835152.46799987</v>
      </c>
      <c r="B38">
        <v>3223192.3840000802</v>
      </c>
      <c r="C38">
        <v>3294646.9850001</v>
      </c>
      <c r="D38">
        <v>4709134.3110001003</v>
      </c>
      <c r="E38">
        <v>531820.78699999896</v>
      </c>
      <c r="H38" t="s">
        <v>5</v>
      </c>
      <c r="I38">
        <f t="array" ref="I38:M38">MMULT(A38:E38,A31:E35)</f>
        <v>6792703.6575661926</v>
      </c>
      <c r="J38">
        <v>3197100.8921162318</v>
      </c>
      <c r="K38">
        <v>3324108.3487010603</v>
      </c>
      <c r="L38">
        <v>4751316.0208049854</v>
      </c>
      <c r="M38">
        <v>546811.09364965418</v>
      </c>
      <c r="N38">
        <f>SUM(I38:M38)</f>
        <v>18612040.012838125</v>
      </c>
    </row>
    <row r="39" spans="1:14" x14ac:dyDescent="0.25">
      <c r="H39" t="s">
        <v>6</v>
      </c>
      <c r="I39">
        <v>6792704.0824999996</v>
      </c>
      <c r="J39">
        <v>3197100.8811999001</v>
      </c>
      <c r="K39">
        <v>3324108.3177998899</v>
      </c>
      <c r="L39">
        <v>4751315.5373999001</v>
      </c>
      <c r="M39">
        <v>546811.46099999698</v>
      </c>
      <c r="N39">
        <f>SUM(I39:M39)</f>
        <v>18612040.279899687</v>
      </c>
    </row>
    <row r="40" spans="1:14" x14ac:dyDescent="0.25">
      <c r="I40">
        <f>I39-I38</f>
        <v>0.42493380699306726</v>
      </c>
      <c r="J40">
        <f t="shared" ref="J40" si="16">J39-J38</f>
        <v>-1.091633178293705E-2</v>
      </c>
      <c r="K40">
        <f t="shared" ref="K40" si="17">K39-K38</f>
        <v>-3.0901170335710049E-2</v>
      </c>
      <c r="L40">
        <f t="shared" ref="L40" si="18">L39-L38</f>
        <v>-0.48340508528053761</v>
      </c>
      <c r="M40">
        <f t="shared" ref="M40" si="19">M39-M38</f>
        <v>0.36735034279990941</v>
      </c>
    </row>
    <row r="41" spans="1:14" x14ac:dyDescent="0.25">
      <c r="I41">
        <f>I40*I40</f>
        <v>0.18056874032562134</v>
      </c>
      <c r="J41">
        <f t="shared" ref="J41" si="20">J40*J40</f>
        <v>1.1916629959516159E-4</v>
      </c>
      <c r="K41">
        <f t="shared" ref="K41" si="21">K40*K40</f>
        <v>9.5488232811656668E-4</v>
      </c>
      <c r="L41">
        <f t="shared" ref="L41" si="22">L40*L40</f>
        <v>0.23368047647508383</v>
      </c>
      <c r="M41">
        <f t="shared" ref="M41" si="23">M40*M40</f>
        <v>0.13494627435521095</v>
      </c>
      <c r="N41">
        <f>SUM(I41:M41)</f>
        <v>0.55026953978362791</v>
      </c>
    </row>
    <row r="43" spans="1:14" x14ac:dyDescent="0.25">
      <c r="A43">
        <v>2013</v>
      </c>
    </row>
    <row r="44" spans="1:14" x14ac:dyDescent="0.25">
      <c r="A44" t="s">
        <v>0</v>
      </c>
      <c r="B44" t="s">
        <v>1</v>
      </c>
      <c r="C44" t="s">
        <v>2</v>
      </c>
      <c r="D44" t="s">
        <v>3</v>
      </c>
      <c r="E44" t="s">
        <v>4</v>
      </c>
      <c r="I44" t="s">
        <v>0</v>
      </c>
      <c r="J44" t="s">
        <v>1</v>
      </c>
      <c r="K44" t="s">
        <v>2</v>
      </c>
      <c r="L44" t="s">
        <v>3</v>
      </c>
      <c r="M44" t="s">
        <v>4</v>
      </c>
    </row>
    <row r="45" spans="1:14" x14ac:dyDescent="0.25">
      <c r="A45">
        <v>1.2557861306538085</v>
      </c>
      <c r="B45">
        <v>0.24985755480942629</v>
      </c>
      <c r="C45">
        <v>0</v>
      </c>
      <c r="D45">
        <v>0</v>
      </c>
      <c r="E45">
        <v>0</v>
      </c>
      <c r="I45">
        <v>0.75210863624101598</v>
      </c>
      <c r="J45">
        <v>0.24789136375898299</v>
      </c>
      <c r="K45">
        <v>0</v>
      </c>
      <c r="L45">
        <v>0</v>
      </c>
      <c r="M45">
        <v>0</v>
      </c>
    </row>
    <row r="46" spans="1:14" x14ac:dyDescent="0.25">
      <c r="A46">
        <v>0</v>
      </c>
      <c r="B46">
        <v>0.64481283305903081</v>
      </c>
      <c r="C46">
        <v>0.37457403247418558</v>
      </c>
      <c r="D46">
        <v>0</v>
      </c>
      <c r="E46">
        <v>0</v>
      </c>
      <c r="I46">
        <v>0</v>
      </c>
      <c r="J46">
        <v>0.638672074714284</v>
      </c>
      <c r="K46">
        <v>0.361327925285715</v>
      </c>
      <c r="L46">
        <v>0</v>
      </c>
      <c r="M46">
        <v>0</v>
      </c>
    </row>
    <row r="47" spans="1:14" x14ac:dyDescent="0.25">
      <c r="A47">
        <v>2.0548656518166931E-2</v>
      </c>
      <c r="B47">
        <v>0</v>
      </c>
      <c r="C47">
        <v>0.79653446772468406</v>
      </c>
      <c r="D47">
        <v>0.2646844084435262</v>
      </c>
      <c r="E47">
        <v>0</v>
      </c>
      <c r="I47">
        <v>0</v>
      </c>
      <c r="J47">
        <v>0</v>
      </c>
      <c r="K47">
        <v>0.73894496638962204</v>
      </c>
      <c r="L47">
        <v>0.26105503361037702</v>
      </c>
      <c r="M47">
        <v>0</v>
      </c>
    </row>
    <row r="48" spans="1:14" x14ac:dyDescent="0.25">
      <c r="A48">
        <v>2.0626285780671036E-2</v>
      </c>
      <c r="B48">
        <v>0</v>
      </c>
      <c r="C48">
        <v>0</v>
      </c>
      <c r="D48">
        <v>1.0431318325230732</v>
      </c>
      <c r="E48">
        <v>2.8833718751918817E-2</v>
      </c>
      <c r="I48">
        <v>0</v>
      </c>
      <c r="J48">
        <v>0</v>
      </c>
      <c r="K48">
        <v>0</v>
      </c>
      <c r="L48">
        <v>0.97138394193879596</v>
      </c>
      <c r="M48">
        <v>2.86160580612035E-2</v>
      </c>
    </row>
    <row r="49" spans="1:14" x14ac:dyDescent="0.25">
      <c r="A49">
        <v>0</v>
      </c>
      <c r="B49">
        <v>0</v>
      </c>
      <c r="C49">
        <v>0</v>
      </c>
      <c r="D49">
        <v>0</v>
      </c>
      <c r="E49">
        <v>0.91883029251252057</v>
      </c>
      <c r="I49">
        <v>0</v>
      </c>
      <c r="J49">
        <v>0</v>
      </c>
      <c r="K49">
        <v>0</v>
      </c>
      <c r="L49">
        <v>0</v>
      </c>
      <c r="M49">
        <v>0.89436228239981796</v>
      </c>
    </row>
    <row r="51" spans="1:14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H51">
        <v>2015</v>
      </c>
    </row>
    <row r="52" spans="1:14" x14ac:dyDescent="0.25">
      <c r="A52">
        <v>6792704.0824999996</v>
      </c>
      <c r="B52">
        <v>3197100.8811999001</v>
      </c>
      <c r="C52">
        <v>3324108.3177998899</v>
      </c>
      <c r="D52">
        <v>4751315.5373999001</v>
      </c>
      <c r="E52">
        <v>546811.46099999698</v>
      </c>
      <c r="H52" t="s">
        <v>5</v>
      </c>
      <c r="I52">
        <f t="array" ref="I52:M52">MMULT(A52:E52,A45:E49)</f>
        <v>8696491.5285992082</v>
      </c>
      <c r="J52">
        <v>3758740.109379489</v>
      </c>
      <c r="K52">
        <v>3845317.8188757487</v>
      </c>
      <c r="L52">
        <v>5836088.127122377</v>
      </c>
      <c r="M52">
        <v>639425.03056683671</v>
      </c>
      <c r="N52">
        <f>SUM(I52:M52)</f>
        <v>22776062.614543661</v>
      </c>
    </row>
    <row r="53" spans="1:14" x14ac:dyDescent="0.25">
      <c r="H53" t="s">
        <v>6</v>
      </c>
      <c r="I53">
        <v>8696496.7700000498</v>
      </c>
      <c r="J53">
        <v>3758740.35999991</v>
      </c>
      <c r="K53">
        <v>3845317.9599999199</v>
      </c>
      <c r="L53">
        <v>5836086.7700001299</v>
      </c>
      <c r="M53">
        <v>639424.32999999996</v>
      </c>
      <c r="N53">
        <f>SUM(I53:M53)</f>
        <v>22776066.190000009</v>
      </c>
    </row>
    <row r="54" spans="1:14" x14ac:dyDescent="0.25">
      <c r="I54">
        <f>I53-I52</f>
        <v>5.2414008416235447</v>
      </c>
      <c r="J54">
        <f t="shared" ref="J54" si="24">J53-J52</f>
        <v>0.25062042102217674</v>
      </c>
      <c r="K54">
        <f t="shared" ref="K54" si="25">K53-K52</f>
        <v>0.14112417120486498</v>
      </c>
      <c r="L54">
        <f t="shared" ref="L54" si="26">L53-L52</f>
        <v>-1.357122247107327</v>
      </c>
      <c r="M54">
        <f t="shared" ref="M54" si="27">M53-M52</f>
        <v>-0.7005668367492035</v>
      </c>
    </row>
    <row r="55" spans="1:14" x14ac:dyDescent="0.25">
      <c r="I55">
        <f>I54*I54</f>
        <v>27.472282782572002</v>
      </c>
      <c r="J55">
        <f t="shared" ref="J55" si="28">J54*J54</f>
        <v>6.281059543333313E-2</v>
      </c>
      <c r="K55">
        <f t="shared" ref="K55" si="29">K54*K54</f>
        <v>1.9916031698260041E-2</v>
      </c>
      <c r="L55">
        <f t="shared" ref="L55" si="30">L54*L54</f>
        <v>1.8417807935936408</v>
      </c>
      <c r="M55">
        <f t="shared" ref="M55" si="31">M54*M54</f>
        <v>0.49079389275278518</v>
      </c>
      <c r="N55">
        <f>SUM(I55:M55)</f>
        <v>29.88758409605002</v>
      </c>
    </row>
    <row r="57" spans="1:14" x14ac:dyDescent="0.25">
      <c r="A57">
        <v>2015</v>
      </c>
    </row>
    <row r="58" spans="1:14" x14ac:dyDescent="0.25">
      <c r="A58" t="s">
        <v>0</v>
      </c>
      <c r="B58" t="s">
        <v>1</v>
      </c>
      <c r="C58" t="s">
        <v>2</v>
      </c>
      <c r="D58" t="s">
        <v>3</v>
      </c>
      <c r="E58" t="s">
        <v>4</v>
      </c>
      <c r="I58" t="s">
        <v>0</v>
      </c>
      <c r="J58" t="s">
        <v>1</v>
      </c>
      <c r="K58" t="s">
        <v>2</v>
      </c>
      <c r="L58" t="s">
        <v>3</v>
      </c>
      <c r="M58" t="s">
        <v>4</v>
      </c>
    </row>
    <row r="59" spans="1:14" x14ac:dyDescent="0.25">
      <c r="A59">
        <v>0.78059082700000004</v>
      </c>
      <c r="B59">
        <v>0.21940917300000001</v>
      </c>
      <c r="C59">
        <v>0</v>
      </c>
      <c r="D59">
        <v>0</v>
      </c>
      <c r="E59">
        <v>0</v>
      </c>
      <c r="I59">
        <v>0.78059082700000004</v>
      </c>
      <c r="J59">
        <v>0.21940917300000001</v>
      </c>
      <c r="K59">
        <v>0</v>
      </c>
      <c r="L59">
        <v>0</v>
      </c>
      <c r="M59">
        <v>0</v>
      </c>
    </row>
    <row r="60" spans="1:14" x14ac:dyDescent="0.25">
      <c r="A60">
        <v>0</v>
      </c>
      <c r="B60">
        <v>0.64001870400000005</v>
      </c>
      <c r="C60">
        <v>0.35998129600000001</v>
      </c>
      <c r="D60">
        <v>0</v>
      </c>
      <c r="E60">
        <v>0</v>
      </c>
      <c r="I60">
        <v>0</v>
      </c>
      <c r="J60">
        <v>0.64001870400000005</v>
      </c>
      <c r="K60">
        <v>0.35998129600000001</v>
      </c>
      <c r="L60">
        <v>0</v>
      </c>
      <c r="M60">
        <v>0</v>
      </c>
    </row>
    <row r="61" spans="1:14" x14ac:dyDescent="0.25">
      <c r="A61">
        <v>2.0857954838950015E-2</v>
      </c>
      <c r="B61">
        <v>0</v>
      </c>
      <c r="C61">
        <v>0.73157775899999999</v>
      </c>
      <c r="D61">
        <v>0.26842224100000001</v>
      </c>
      <c r="E61">
        <v>0</v>
      </c>
      <c r="I61">
        <v>0</v>
      </c>
      <c r="J61">
        <v>0</v>
      </c>
      <c r="K61">
        <v>0.73157775899999999</v>
      </c>
      <c r="L61">
        <v>0.26842224100000001</v>
      </c>
      <c r="M61">
        <v>0</v>
      </c>
    </row>
    <row r="62" spans="1:14" x14ac:dyDescent="0.25">
      <c r="A62">
        <v>2.0857954838950015E-2</v>
      </c>
      <c r="B62">
        <v>0</v>
      </c>
      <c r="C62">
        <v>0</v>
      </c>
      <c r="D62">
        <v>0.96594096500000004</v>
      </c>
      <c r="E62">
        <v>3.4059035000000001E-2</v>
      </c>
      <c r="I62">
        <v>0</v>
      </c>
      <c r="J62">
        <v>0</v>
      </c>
      <c r="K62">
        <v>0</v>
      </c>
      <c r="L62">
        <v>0.96594096500000004</v>
      </c>
      <c r="M62">
        <v>3.4059035000000001E-2</v>
      </c>
    </row>
    <row r="63" spans="1:14" x14ac:dyDescent="0.25">
      <c r="A63">
        <v>0</v>
      </c>
      <c r="B63">
        <v>0</v>
      </c>
      <c r="C63">
        <v>0</v>
      </c>
      <c r="D63">
        <v>0</v>
      </c>
      <c r="E63">
        <v>0.83057385900000003</v>
      </c>
      <c r="I63">
        <v>0</v>
      </c>
      <c r="J63">
        <v>0</v>
      </c>
      <c r="K63">
        <v>0</v>
      </c>
      <c r="L63">
        <v>0</v>
      </c>
      <c r="M63">
        <v>0.83057385900000003</v>
      </c>
    </row>
    <row r="65" spans="1:14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H65">
        <v>2017</v>
      </c>
    </row>
    <row r="66" spans="1:14" x14ac:dyDescent="0.25">
      <c r="A66">
        <v>8696496.7700000498</v>
      </c>
      <c r="B66">
        <v>3758740.35999991</v>
      </c>
      <c r="C66">
        <v>3845317.9599999199</v>
      </c>
      <c r="D66">
        <v>5836086.7700001299</v>
      </c>
      <c r="E66">
        <v>639424.32999999996</v>
      </c>
      <c r="H66" t="s">
        <v>5</v>
      </c>
      <c r="I66">
        <f t="array" ref="I66:M66">MMULT(A66:E66,A59:E63)</f>
        <v>6990339.908333106</v>
      </c>
      <c r="J66">
        <v>4313755.2981825182</v>
      </c>
      <c r="K66">
        <v>4166225.3219394675</v>
      </c>
      <c r="L66">
        <v>6669484.1506183855</v>
      </c>
      <c r="M66">
        <v>729860.61686906079</v>
      </c>
      <c r="N66">
        <f>SUM(I66:M66)</f>
        <v>22869665.295942541</v>
      </c>
    </row>
    <row r="67" spans="1:14" x14ac:dyDescent="0.25">
      <c r="H67" t="s">
        <v>6</v>
      </c>
    </row>
    <row r="68" spans="1:14" x14ac:dyDescent="0.25">
      <c r="I68">
        <f>I67-I66</f>
        <v>-6990339.908333106</v>
      </c>
      <c r="J68">
        <f t="shared" ref="J68" si="32">J67-J66</f>
        <v>-4313755.2981825182</v>
      </c>
      <c r="K68">
        <f t="shared" ref="K68" si="33">K67-K66</f>
        <v>-4166225.3219394675</v>
      </c>
      <c r="L68">
        <f t="shared" ref="L68" si="34">L67-L66</f>
        <v>-6669484.1506183855</v>
      </c>
      <c r="M68">
        <f t="shared" ref="M68" si="35">M67-M66</f>
        <v>-729860.61686906079</v>
      </c>
    </row>
    <row r="69" spans="1:14" x14ac:dyDescent="0.25">
      <c r="I69">
        <f>I68*I68</f>
        <v>48864852034034.5</v>
      </c>
      <c r="J69">
        <f t="shared" ref="J69" si="36">J68*J68</f>
        <v>18608484772597.746</v>
      </c>
      <c r="K69">
        <f t="shared" ref="K69" si="37">K68*K68</f>
        <v>17357433433169.619</v>
      </c>
      <c r="L69">
        <f t="shared" ref="L69" si="38">L68*L68</f>
        <v>44482018835349.844</v>
      </c>
      <c r="M69">
        <f t="shared" ref="M69" si="39">M68*M68</f>
        <v>532696520056.48596</v>
      </c>
      <c r="N69">
        <f>SUM(I69:M69)</f>
        <v>129845485595208.2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Usman</dc:creator>
  <cp:lastModifiedBy>Mohammad Usman</cp:lastModifiedBy>
  <dcterms:created xsi:type="dcterms:W3CDTF">2015-06-05T18:17:20Z</dcterms:created>
  <dcterms:modified xsi:type="dcterms:W3CDTF">2020-07-01T10:10:57Z</dcterms:modified>
</cp:coreProperties>
</file>