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spreadsheets\"/>
    </mc:Choice>
  </mc:AlternateContent>
  <xr:revisionPtr revIDLastSave="0" documentId="13_ncr:1_{0F2410F9-F337-4939-B385-3BEF98C8380F}" xr6:coauthVersionLast="46" xr6:coauthVersionMax="46" xr10:uidLastSave="{00000000-0000-0000-0000-000000000000}"/>
  <bookViews>
    <workbookView xWindow="-120" yWindow="-120" windowWidth="29040" windowHeight="16440" firstSheet="1" activeTab="7" xr2:uid="{00000000-000D-0000-FFFF-FFFF00000000}"/>
  </bookViews>
  <sheets>
    <sheet name="serialRuns" sheetId="1" r:id="rId1"/>
    <sheet name="parallelRuns" sheetId="2" r:id="rId2"/>
    <sheet name="extra_runs" sheetId="3" r:id="rId3"/>
    <sheet name="doubling-particles" sheetId="4" r:id="rId4"/>
    <sheet name="fitness" sheetId="5" r:id="rId5"/>
    <sheet name="speedup-14bus" sheetId="6" r:id="rId6"/>
    <sheet name="speedup-30bus" sheetId="8" r:id="rId7"/>
    <sheet name="glossary" sheetId="9" r:id="rId8"/>
    <sheet name="iteration_rate" sheetId="7" r:id="rId9"/>
  </sheets>
  <definedNames>
    <definedName name="_xlnm._FilterDatabase" localSheetId="7" hidden="1">glossary!$A$1:$B$1</definedName>
    <definedName name="_xlnm._FilterDatabase" localSheetId="1" hidden="1">parallelRuns!$A$22:$G$82</definedName>
    <definedName name="_xlnm._FilterDatabase" localSheetId="0" hidden="1">serialRuns!$A$1:$D$19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8" l="1"/>
  <c r="E20" i="8"/>
  <c r="E21" i="8"/>
  <c r="E18" i="8"/>
  <c r="D20" i="8"/>
  <c r="D21" i="8"/>
  <c r="D19" i="8"/>
  <c r="E3" i="8"/>
  <c r="E4" i="8"/>
  <c r="E5" i="8"/>
  <c r="E6" i="8"/>
  <c r="E2" i="8"/>
  <c r="D4" i="8"/>
  <c r="D5" i="8"/>
  <c r="D6" i="8"/>
  <c r="D3" i="8"/>
  <c r="H4" i="7"/>
  <c r="H5" i="7"/>
  <c r="H6" i="7"/>
  <c r="H7" i="7"/>
  <c r="H3" i="7"/>
  <c r="G4" i="7"/>
  <c r="G5" i="7"/>
  <c r="G6" i="7"/>
  <c r="G7" i="7"/>
  <c r="G3" i="7"/>
  <c r="D20" i="6"/>
  <c r="D21" i="6"/>
  <c r="D19" i="6"/>
  <c r="D4" i="6"/>
  <c r="D5" i="6"/>
  <c r="D3" i="6"/>
  <c r="B12" i="5"/>
  <c r="B13" i="5"/>
  <c r="B14" i="5"/>
  <c r="B15" i="5"/>
  <c r="B16" i="5"/>
  <c r="B17" i="5"/>
  <c r="B11" i="5"/>
  <c r="B3" i="5"/>
  <c r="B4" i="5"/>
  <c r="B5" i="5"/>
  <c r="B6" i="5"/>
  <c r="B7" i="5"/>
  <c r="B8" i="5"/>
  <c r="B2" i="5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A48" i="2"/>
  <c r="A49" i="2"/>
  <c r="G49" i="2" s="1"/>
  <c r="A50" i="2"/>
  <c r="A51" i="2"/>
  <c r="G51" i="2" s="1"/>
  <c r="A52" i="2"/>
  <c r="A53" i="2"/>
  <c r="G53" i="2" s="1"/>
  <c r="A54" i="2"/>
  <c r="A55" i="2"/>
  <c r="G55" i="2" s="1"/>
  <c r="A56" i="2"/>
  <c r="A57" i="2"/>
  <c r="G57" i="2" s="1"/>
  <c r="A58" i="2"/>
  <c r="A59" i="2"/>
  <c r="G59" i="2" s="1"/>
  <c r="A60" i="2"/>
  <c r="A61" i="2"/>
  <c r="G61" i="2" s="1"/>
  <c r="A62" i="2"/>
  <c r="A63" i="2"/>
  <c r="G63" i="2" s="1"/>
  <c r="A64" i="2"/>
  <c r="A65" i="2"/>
  <c r="G65" i="2" s="1"/>
  <c r="A66" i="2"/>
  <c r="A67" i="2"/>
  <c r="G67" i="2" s="1"/>
  <c r="A68" i="2"/>
  <c r="A69" i="2"/>
  <c r="G69" i="2" s="1"/>
  <c r="A70" i="2"/>
  <c r="A71" i="2"/>
  <c r="G71" i="2" s="1"/>
  <c r="A72" i="2"/>
  <c r="A44" i="2"/>
  <c r="G44" i="2" s="1"/>
  <c r="A45" i="2"/>
  <c r="G45" i="2" s="1"/>
  <c r="A46" i="2"/>
  <c r="G46" i="2" s="1"/>
  <c r="A47" i="2"/>
  <c r="G47" i="2" s="1"/>
  <c r="G38" i="2"/>
  <c r="G40" i="2"/>
  <c r="G42" i="2"/>
  <c r="A38" i="2"/>
  <c r="A39" i="2"/>
  <c r="G39" i="2" s="1"/>
  <c r="A40" i="2"/>
  <c r="A41" i="2"/>
  <c r="G41" i="2" s="1"/>
  <c r="A42" i="2"/>
  <c r="A43" i="2"/>
  <c r="G43" i="2" s="1"/>
  <c r="G34" i="2"/>
  <c r="G36" i="2"/>
  <c r="A33" i="2"/>
  <c r="G33" i="2" s="1"/>
  <c r="A34" i="2"/>
  <c r="A35" i="2"/>
  <c r="G35" i="2" s="1"/>
  <c r="A36" i="2"/>
  <c r="A37" i="2"/>
  <c r="G37" i="2" s="1"/>
  <c r="G29" i="2"/>
  <c r="G31" i="2"/>
  <c r="A28" i="2"/>
  <c r="G28" i="2" s="1"/>
  <c r="A29" i="2"/>
  <c r="A30" i="2"/>
  <c r="G30" i="2" s="1"/>
  <c r="A31" i="2"/>
  <c r="A32" i="2"/>
  <c r="G32" i="2" s="1"/>
  <c r="A24" i="2"/>
  <c r="G24" i="2" s="1"/>
  <c r="A25" i="2"/>
  <c r="G25" i="2" s="1"/>
  <c r="A26" i="2"/>
  <c r="A27" i="2"/>
  <c r="G27" i="2" s="1"/>
  <c r="G26" i="2"/>
  <c r="A23" i="2"/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G23" i="2" l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<sst xmlns="http://schemas.openxmlformats.org/spreadsheetml/2006/main" count="177" uniqueCount="49">
  <si>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</si>
  <si>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</si>
  <si>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</si>
  <si>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</si>
  <si>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</si>
  <si>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</si>
  <si>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</si>
  <si>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</si>
  <si>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</si>
  <si>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</si>
  <si>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</si>
  <si>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</si>
  <si>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</si>
  <si>
    <t>particles</t>
  </si>
  <si>
    <t>processes</t>
  </si>
  <si>
    <t>min_runtime</t>
  </si>
  <si>
    <t>nparticles</t>
  </si>
  <si>
    <t>avg_p_loss_14_bus</t>
  </si>
  <si>
    <t>avg_p_loss_30_bus</t>
  </si>
  <si>
    <t>run1</t>
  </si>
  <si>
    <t>run2</t>
  </si>
  <si>
    <t>run3</t>
  </si>
  <si>
    <t>run4</t>
  </si>
  <si>
    <t>run5</t>
  </si>
  <si>
    <t>runtime (s)</t>
  </si>
  <si>
    <t>speedup</t>
  </si>
  <si>
    <t>speedup for 48 particles</t>
  </si>
  <si>
    <t>speedup for 96 particles</t>
  </si>
  <si>
    <t>Threshold 1</t>
  </si>
  <si>
    <t>Threshold 2</t>
  </si>
  <si>
    <t>interpolated</t>
  </si>
  <si>
    <t>runtimes</t>
  </si>
  <si>
    <t>min</t>
  </si>
  <si>
    <t>iteration rate</t>
  </si>
  <si>
    <t>ideal</t>
  </si>
  <si>
    <t>PSO</t>
  </si>
  <si>
    <t>Particle Warm Optimization</t>
  </si>
  <si>
    <t>OPF</t>
  </si>
  <si>
    <t>Optimal Power Flow</t>
  </si>
  <si>
    <t>HPC</t>
  </si>
  <si>
    <t>High Performance Computing</t>
  </si>
  <si>
    <t>MPI</t>
  </si>
  <si>
    <t>Message Passing Interface</t>
  </si>
  <si>
    <t>GA</t>
  </si>
  <si>
    <t>Genetic Algorithm</t>
  </si>
  <si>
    <t>SA</t>
  </si>
  <si>
    <t>Simulated Annealing</t>
  </si>
  <si>
    <t>short form</t>
  </si>
  <si>
    <t>full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</si>
</sst>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.5"/>
      <color rgb="FF262730"/>
      <name val="Courier New"/>
      <family val="3"/>
    </font>
    <font>
      <sz val="9.5"/>
      <color rgb="FFFF0000"/>
      <name val="Courier New"/>
      <family val="3"/>
    </font>
    <font>
      <sz val="11"/>
      <color rgb="FF262730"/>
      <name val="Courier New"/>
      <family val="3"/>
    </font>
    <font>
      <sz val="13.5"/>
      <color rgb="FF1E6777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9" fontId="4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2" borderId="0" xfId="2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64" fontId="9" fillId="0" borderId="5" xfId="0" applyNumberFormat="1" applyFont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9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Power Loss after 50 iterations vs Number of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14-bus-system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fitness!$A$2:$A$8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  <c:pt idx="5">
                  <c:v>288</c:v>
                </c:pt>
                <c:pt idx="6">
                  <c:v>384</c:v>
                </c:pt>
              </c:numCache>
            </c:numRef>
          </c:cat>
          <c:val>
            <c:numRef>
              <c:f>fitness!$B$2:$B$8</c:f>
              <c:numCache>
                <c:formatCode>0.0</c:formatCode>
                <c:ptCount val="7"/>
                <c:pt idx="0">
                  <c:v>1.6308</c:v>
                </c:pt>
                <c:pt idx="1">
                  <c:v>1.2867799999999998</c:v>
                </c:pt>
                <c:pt idx="2">
                  <c:v>0.95776000000000006</c:v>
                </c:pt>
                <c:pt idx="3">
                  <c:v>0.87073999999999996</c:v>
                </c:pt>
                <c:pt idx="4">
                  <c:v>0.75473999999999997</c:v>
                </c:pt>
                <c:pt idx="5">
                  <c:v>0.71301999999999999</c:v>
                </c:pt>
                <c:pt idx="6">
                  <c:v>0.64498000000000011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AA1-85DA-922254E9E48A}"/>
            </c:ext>
          </c:extLst>
        </c:ser>
        <c:ser>
          <c:idx val="1"/>
          <c:order val="1"/>
          <c:tx>
            <c:v>30-bus-system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fitness!$B$11:$B$17</c:f>
              <c:numCache>
                <c:formatCode>0.0</c:formatCode>
                <c:ptCount val="7"/>
                <c:pt idx="0">
                  <c:v>3.2825200000000003</c:v>
                </c:pt>
                <c:pt idx="1">
                  <c:v>3.2276600000000002</c:v>
                </c:pt>
                <c:pt idx="2">
                  <c:v>2.4554</c:v>
                </c:pt>
                <c:pt idx="3">
                  <c:v>2.1260000000000003</c:v>
                </c:pt>
                <c:pt idx="4">
                  <c:v>1.8787200000000002</c:v>
                </c:pt>
                <c:pt idx="5">
                  <c:v>1.8597600000000001</c:v>
                </c:pt>
                <c:pt idx="6">
                  <c:v>1.7406399999999997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AA1-85DA-922254E9E48A}"/>
            </c:ext>
          </c:extLst>
        </c:ser>
        <c:ser>
          <c:idx val="2"/>
          <c:order val="2"/>
          <c:tx>
            <c:strRef>
              <c:f>fitness!$H$1</c:f>
              <c:strCache>
                <c:ptCount val="1"/>
                <c:pt idx="0">
                  <c:v>Threshold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fitness!$H$2:$H$8</c:f>
              <c:numCache>
                <c:formatCode>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471-B9FA-E8A9E729DD7E}"/>
            </c:ext>
          </c:extLst>
        </c:ser>
        <c:ser>
          <c:idx val="3"/>
          <c:order val="3"/>
          <c:tx>
            <c:strRef>
              <c:f>fitness!$H$10</c:f>
              <c:strCache>
                <c:ptCount val="1"/>
                <c:pt idx="0">
                  <c:v>Threshold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fitness!$H$11:$H$17</c:f>
              <c:numCache>
                <c:formatCode>0.000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471-B9FA-E8A9E729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084447"/>
        <c:axId val="2053084863"/>
      </c:lineChart>
      <c:catAx>
        <c:axId val="20530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863"/>
        <c:crosses val="autoZero"/>
        <c:auto val="1"/>
        <c:lblAlgn val="ctr"/>
        <c:lblOffset val="100"/>
        <c:noMultiLvlLbl val="0"/>
      </c:catAx>
      <c:valAx>
        <c:axId val="20530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Loss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(96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'speedup-14bus'!$D$1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'speedup-14bus'!$B$2:$B$5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</c:numCache>
            </c:numRef>
          </c:cat>
          <c:val>
            <c:numRef>
              <c:f>'speedup-14bus'!$D$2:$D$5</c:f>
              <c:numCache>
                <c:formatCode>0.0</c:formatCode>
                <c:ptCount val="4"/>
                <c:pt idx="0">
                  <c:v>1</c:v>
                </c:pt>
                <c:pt idx="1">
                  <c:v>17.680156160731286</c:v>
                </c:pt>
                <c:pt idx="2">
                  <c:v>26.944855608765053</c:v>
                </c:pt>
                <c:pt idx="3">
                  <c:v>35.013577220441256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7-44DB-8A4D-E55DF71BD4C1}"/>
            </c:ext>
          </c:extLst>
        </c:ser>
        <c:ser>
          <c:idx val="1"/>
          <c:order val="1"/>
          <c:tx>
            <c:strRef>
              <c:f>'speedup-14bus'!$E$1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'speedup-14bus'!$E$2:$E$5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4-4EC9-8F81-6CCE1AC9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(48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'speedup-14bus'!$D$17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'speedup-14bus'!$B$18:$B$21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'speedup-14bus'!$D$18:$D$21</c:f>
              <c:numCache>
                <c:formatCode>0.0</c:formatCode>
                <c:ptCount val="4"/>
                <c:pt idx="0">
                  <c:v>1</c:v>
                </c:pt>
                <c:pt idx="1">
                  <c:v>9.099738051697722</c:v>
                </c:pt>
                <c:pt idx="2">
                  <c:v>13.312725958062185</c:v>
                </c:pt>
                <c:pt idx="3">
                  <c:v>18.205774745377237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6-43F7-851A-C6247A8F21B9}"/>
            </c:ext>
          </c:extLst>
        </c:ser>
        <c:ser>
          <c:idx val="1"/>
          <c:order val="1"/>
          <c:tx>
            <c:strRef>
              <c:f>'speedup-14bus'!$E$17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'speedup-14bus'!$E$18:$E$21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F-466B-81B0-D0A190ED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360732812209"/>
          <c:y val="0.15970649895178202"/>
          <c:w val="0.77360065926423438"/>
          <c:h val="0.65830898496178547"/>
        </c:manualLayout>
      </c:layout>
      <c:lineChart>
        <c:grouping val="standard"/>
        <c:varyColors val="0"/>
        <c:ser>
          <c:idx val="1"/>
          <c:order val="0"/>
          <c:tx>
            <c:strRef>
              <c:f>'speedup-14bus'!$R$1</c:f>
              <c:strCache>
                <c:ptCount val="1"/>
                <c:pt idx="0">
                  <c:v>speedup for 96 particles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'speedup-14bus'!$P$2:$P$6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'speedup-14bus'!$R$2:$R$6</c:f>
              <c:numCache>
                <c:formatCode>0.0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17.680156160731286</c:v>
                </c:pt>
                <c:pt idx="3">
                  <c:v>26.944855608765053</c:v>
                </c:pt>
                <c:pt idx="4">
                  <c:v>35.013577220441256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4-4CC0-9425-E8355BEE338E}"/>
            </c:ext>
          </c:extLst>
        </c:ser>
        <c:ser>
          <c:idx val="0"/>
          <c:order val="1"/>
          <c:tx>
            <c:strRef>
              <c:f>'speedup-14bus'!$Q$1</c:f>
              <c:strCache>
                <c:ptCount val="1"/>
                <c:pt idx="0">
                  <c:v>speedup for 48 particles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'speedup-14bus'!$P$2:$P$6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'speedup-14bus'!$Q$2:$Q$6</c:f>
              <c:numCache>
                <c:formatCode>General</c:formatCode>
                <c:ptCount val="5"/>
                <c:pt idx="0">
                  <c:v>1</c:v>
                </c:pt>
                <c:pt idx="1">
                  <c:v>9.099738051697722</c:v>
                </c:pt>
                <c:pt idx="2">
                  <c:v>13.312725958062185</c:v>
                </c:pt>
                <c:pt idx="3">
                  <c:v>18.205774745377237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4-4CC0-9425-E8355BEE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(96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'speedup-30bus'!$D$1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'speedup-30bus'!$B$2:$B$6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'speedup-30bus'!$D$2:$D$6</c:f>
              <c:numCache>
                <c:formatCode>0.0</c:formatCode>
                <c:ptCount val="5"/>
                <c:pt idx="0" formatCode="General">
                  <c:v>1</c:v>
                </c:pt>
                <c:pt idx="1">
                  <c:v>10.66942084678146</c:v>
                </c:pt>
                <c:pt idx="2">
                  <c:v>17.873895648431162</c:v>
                </c:pt>
                <c:pt idx="3">
                  <c:v>27.316297128874549</c:v>
                </c:pt>
                <c:pt idx="4">
                  <c:v>32.885579366826072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4B16-8AD7-D375E13E2C25}"/>
            </c:ext>
          </c:extLst>
        </c:ser>
        <c:ser>
          <c:idx val="1"/>
          <c:order val="1"/>
          <c:tx>
            <c:strRef>
              <c:f>'speedup-30bus'!$E$1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'speedup-30bus'!$B$2:$B$6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'speedup-30bus'!$E$2:$E$6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4B16-8AD7-D375E13E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(48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'speedup-30bus'!$D$17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'speedup-30bus'!$B$18:$B$21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'speedup-30bus'!$D$18:$D$21</c:f>
              <c:numCache>
                <c:formatCode>0.0</c:formatCode>
                <c:ptCount val="4"/>
                <c:pt idx="0" formatCode="General">
                  <c:v>1</c:v>
                </c:pt>
                <c:pt idx="1">
                  <c:v>8.5517713343751627</c:v>
                </c:pt>
                <c:pt idx="2">
                  <c:v>12.640457085830894</c:v>
                </c:pt>
                <c:pt idx="3">
                  <c:v>18.250377419781756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F39-973C-63819FE78A8A}"/>
            </c:ext>
          </c:extLst>
        </c:ser>
        <c:ser>
          <c:idx val="1"/>
          <c:order val="1"/>
          <c:tx>
            <c:strRef>
              <c:f>'speedup-30bus'!$E$17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'speedup-30bus'!$B$18:$B$21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'speedup-30bus'!$E$18:$E$21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F39-973C-63819FE7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speed</a:t>
            </a:r>
            <a:r>
              <a:rPr lang="en-US" baseline="0"/>
              <a:t> vs number of particles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iteration_rate!$H$2</c:f>
              <c:strCache>
                <c:ptCount val="1"/>
                <c:pt idx="0">
                  <c:v>iteration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iteration_rate!$A$3:$A$7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iteration_rate!$H$3:$H$7</c:f>
              <c:numCache>
                <c:formatCode>0.0</c:formatCode>
                <c:ptCount val="5"/>
                <c:pt idx="0">
                  <c:v>5.6145709344891861</c:v>
                </c:pt>
                <c:pt idx="1">
                  <c:v>4.0983606557377055</c:v>
                </c:pt>
                <c:pt idx="2">
                  <c:v>3.2052925791066209</c:v>
                </c:pt>
                <c:pt idx="3">
                  <c:v>2.6435863950469769</c:v>
                </c:pt>
                <c:pt idx="4">
                  <c:v>2.2538360289212238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424-A80F-68787C9F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03663"/>
        <c:axId val="312500335"/>
      </c:lineChart>
      <c:catAx>
        <c:axId val="31250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1030183727034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0335"/>
        <c:crosses val="autoZero"/>
        <c:auto val="1"/>
        <c:lblAlgn val="ctr"/>
        <c:lblOffset val="100"/>
        <c:noMultiLvlLbl val="0"/>
      </c:catAx>
      <c:valAx>
        <c:axId val="3125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3</xdr:row>
      <xdr:rowOff>120015</xdr:rowOff>
    </xdr:from>
    <xdr:to>
      <xdr:col>21</xdr:col>
      <xdr:colOff>598170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65672-1A3E-4686-9C85-58D62D59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114300</xdr:rowOff>
    </xdr:from>
    <xdr:to>
      <xdr:col>14</xdr:col>
      <xdr:colOff>257175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25622-C93C-4BE7-90F4-B98C9DAA9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342901</xdr:colOff>
      <xdr:row>16</xdr:row>
      <xdr:rowOff>133350</xdr:rowOff>
    </xdr:from>
    <xdr:to>
      <xdr:col>12</xdr:col>
      <xdr:colOff>38101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3245-A838-4782-AA6B-8F2A8D04B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14</xdr:row>
      <xdr:rowOff>180974</xdr:rowOff>
    </xdr:from>
    <xdr:to>
      <xdr:col>21</xdr:col>
      <xdr:colOff>9525</xdr:colOff>
      <xdr:row>36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B2E2B-5C41-464A-AC53-07B1A3915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66675</xdr:rowOff>
    </xdr:from>
    <xdr:to>
      <xdr:col>14</xdr:col>
      <xdr:colOff>504825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F7992-70AC-4D1D-952A-202BC11F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18</xdr:row>
      <xdr:rowOff>38100</xdr:rowOff>
    </xdr:from>
    <xdr:to>
      <xdr:col>15</xdr:col>
      <xdr:colOff>504825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F8746-9988-4D86-9016-0B6FB1FE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5</xdr:row>
      <xdr:rowOff>95249</xdr:rowOff>
    </xdr:from>
    <xdr:to>
      <xdr:col>18</xdr:col>
      <xdr:colOff>209549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C26C7-4E24-4155-9240-95E935B5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25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25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25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25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25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25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25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25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25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25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25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25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25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25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25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25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25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97"/>
  <sheetViews>
    <sheetView topLeftCell="A67" workbookViewId="0">
      <selection activeCell="G19" sqref="G19"/>
    </sheetView>
  </sheetViews>
  <sheetFormatPr defaultRowHeight="15" x14ac:dyDescent="0.25"/>
  <cols>
    <col min="1" max="1" width="36.85546875" bestFit="1" customWidth="1"/>
    <col min="2" max="2" width="10.5703125" customWidth="1"/>
    <col min="3" max="3" width="11.28515625" customWidth="1"/>
    <col min="4" max="4" width="10.85546875" customWidth="1"/>
    <col min="7" max="7" width="100.5703125" bestFit="1" customWidth="1"/>
    <col min="8" max="8" width="10.7109375" customWidth="1"/>
    <col min="9" max="9" width="4" customWidth="1"/>
    <col min="10" max="10" width="6.7109375" customWidth="1"/>
  </cols>
  <sheetData>
    <row r="1" spans="1:6" x14ac:dyDescent="0.25">
      <c r="B1" s="28" t="s">
        <v>6</v>
      </c>
      <c r="C1" s="28"/>
      <c r="D1" s="28"/>
      <c r="E1" s="28"/>
      <c r="F1" s="28"/>
    </row>
    <row r="2" spans="1:6" x14ac:dyDescent="0.25">
      <c r="A2" s="2" t="s">
        <v>1</v>
      </c>
      <c r="B2" s="4">
        <v>0.2</v>
      </c>
      <c r="C2" s="4">
        <v>0.4</v>
      </c>
      <c r="D2" s="4">
        <v>0.6</v>
      </c>
      <c r="E2" s="4">
        <v>0.8</v>
      </c>
      <c r="F2" s="4">
        <v>1</v>
      </c>
    </row>
    <row r="3" spans="1:6" x14ac:dyDescent="0.25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25">
      <c r="B10" s="28" t="s">
        <v>6</v>
      </c>
      <c r="C10" s="28"/>
      <c r="D10" s="28"/>
      <c r="E10" s="28"/>
      <c r="F10" s="28"/>
    </row>
    <row r="11" spans="1:6" x14ac:dyDescent="0.25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25">
      <c r="A12" s="3">
        <v>1</v>
      </c>
      <c r="B12">
        <f t="shared" ref="B12:F16" si="2">B$11*$A12</f>
        <v>1</v>
      </c>
      <c r="C12">
        <f t="shared" si="2"/>
        <v>12</v>
      </c>
      <c r="D12">
        <f t="shared" si="2"/>
        <v>24</v>
      </c>
      <c r="E12">
        <f t="shared" si="2"/>
        <v>48</v>
      </c>
      <c r="F12">
        <f t="shared" si="2"/>
        <v>96</v>
      </c>
    </row>
    <row r="13" spans="1:6" x14ac:dyDescent="0.25">
      <c r="A13" s="3">
        <v>2</v>
      </c>
      <c r="B13">
        <f t="shared" si="2"/>
        <v>2</v>
      </c>
      <c r="C13">
        <f t="shared" si="2"/>
        <v>24</v>
      </c>
      <c r="D13">
        <f t="shared" si="2"/>
        <v>48</v>
      </c>
      <c r="E13">
        <f t="shared" si="2"/>
        <v>96</v>
      </c>
      <c r="F13">
        <f t="shared" si="2"/>
        <v>192</v>
      </c>
    </row>
    <row r="14" spans="1:6" x14ac:dyDescent="0.25">
      <c r="A14" s="3">
        <v>3</v>
      </c>
      <c r="B14">
        <f t="shared" si="2"/>
        <v>3</v>
      </c>
      <c r="C14">
        <f t="shared" si="2"/>
        <v>36</v>
      </c>
      <c r="D14">
        <f t="shared" si="2"/>
        <v>72</v>
      </c>
      <c r="E14">
        <f t="shared" si="2"/>
        <v>144</v>
      </c>
      <c r="F14">
        <f t="shared" si="2"/>
        <v>288</v>
      </c>
    </row>
    <row r="15" spans="1:6" x14ac:dyDescent="0.25">
      <c r="A15" s="3">
        <v>4</v>
      </c>
      <c r="B15">
        <f t="shared" si="2"/>
        <v>4</v>
      </c>
      <c r="C15">
        <f t="shared" si="2"/>
        <v>48</v>
      </c>
      <c r="D15">
        <f t="shared" si="2"/>
        <v>96</v>
      </c>
      <c r="E15">
        <f t="shared" si="2"/>
        <v>192</v>
      </c>
      <c r="F15">
        <f t="shared" si="2"/>
        <v>384</v>
      </c>
    </row>
    <row r="16" spans="1:6" x14ac:dyDescent="0.25">
      <c r="A16" s="3">
        <v>5</v>
      </c>
      <c r="B16">
        <f t="shared" si="2"/>
        <v>5</v>
      </c>
      <c r="C16">
        <f t="shared" si="2"/>
        <v>60</v>
      </c>
      <c r="D16">
        <f t="shared" si="2"/>
        <v>120</v>
      </c>
      <c r="E16">
        <f t="shared" si="2"/>
        <v>240</v>
      </c>
      <c r="F16">
        <f t="shared" si="2"/>
        <v>480</v>
      </c>
    </row>
    <row r="18" spans="1:7" x14ac:dyDescent="0.25">
      <c r="G18" t="s">
        <v>12</v>
      </c>
    </row>
    <row r="22" spans="1:7" ht="45" x14ac:dyDescent="0.25">
      <c r="A22" s="6" t="s">
        <v>0</v>
      </c>
      <c r="B22" s="6" t="s">
        <v>11</v>
      </c>
      <c r="C22" s="6" t="s">
        <v>2</v>
      </c>
      <c r="D22" s="6" t="s">
        <v>6</v>
      </c>
      <c r="E22" s="6" t="s">
        <v>4</v>
      </c>
      <c r="F22" s="7"/>
      <c r="G22" s="6" t="s">
        <v>7</v>
      </c>
    </row>
    <row r="23" spans="1:7" x14ac:dyDescent="0.25">
      <c r="A23" s="8" t="str">
        <f>"parallel_particles"&amp;B23*D23&amp;"_processes"&amp;D23&amp;"_run"&amp;E23</f>
        <v>parallel_particles12_processes12_run1</v>
      </c>
      <c r="B23" s="8">
        <v>1</v>
      </c>
      <c r="C23" s="8" t="s">
        <v>5</v>
      </c>
      <c r="D23" s="8">
        <v>12</v>
      </c>
      <c r="E23" s="8">
        <v>1</v>
      </c>
      <c r="F23" s="8"/>
      <c r="G23" s="9" t="str">
        <f>"srun python parallel_mpi_pso_algorithm.py "&amp;CHAR(34)&amp;CHAR(34) &amp;" 50 "&amp;B23&amp;" 0.25 0.2 0.7 "&amp;A23&amp;" "&amp;D23</f>
        <v>srun python parallel_mpi_pso_algorithm.py "" 50 1 0.25 0.2 0.7 parallel_particles12_processes12_run1 12</v>
      </c>
    </row>
    <row r="24" spans="1:7" x14ac:dyDescent="0.25">
      <c r="A24" s="8" t="str">
        <f t="shared" ref="A24:A87" si="3">"parallel_particles"&amp;B24*D24&amp;"_processes"&amp;D24&amp;"_run"&amp;E24</f>
        <v>parallel_particles24_processes12_run1</v>
      </c>
      <c r="B24" s="8">
        <v>2</v>
      </c>
      <c r="C24" s="8" t="s">
        <v>5</v>
      </c>
      <c r="D24" s="8">
        <v>12</v>
      </c>
      <c r="E24" s="8">
        <v>1</v>
      </c>
      <c r="F24" s="8"/>
      <c r="G24" s="9" t="str">
        <f t="shared" ref="G24:G87" si="4">"srun python parallel_mpi_pso_algorithm.py "&amp;CHAR(34)&amp;CHAR(34) &amp;" 50 "&amp;B24&amp;" 0.25 0.2 0.7 "&amp;A24&amp;" "&amp;D24</f>
        <v>srun python parallel_mpi_pso_algorithm.py "" 50 2 0.25 0.2 0.7 parallel_particles24_processes12_run1 12</v>
      </c>
    </row>
    <row r="25" spans="1:7" x14ac:dyDescent="0.25">
      <c r="A25" s="8" t="str">
        <f t="shared" si="3"/>
        <v>parallel_particles36_processes12_run1</v>
      </c>
      <c r="B25" s="8">
        <v>3</v>
      </c>
      <c r="C25" s="8" t="s">
        <v>5</v>
      </c>
      <c r="D25" s="8">
        <v>12</v>
      </c>
      <c r="E25" s="8">
        <v>1</v>
      </c>
      <c r="F25" s="8"/>
      <c r="G25" s="9" t="str">
        <f t="shared" si="4"/>
        <v>srun python parallel_mpi_pso_algorithm.py "" 50 3 0.25 0.2 0.7 parallel_particles36_processes12_run1 12</v>
      </c>
    </row>
    <row r="26" spans="1:7" x14ac:dyDescent="0.25">
      <c r="A26" s="8" t="str">
        <f t="shared" si="3"/>
        <v>parallel_particles48_processes12_run1</v>
      </c>
      <c r="B26" s="8">
        <v>4</v>
      </c>
      <c r="C26" s="8" t="s">
        <v>5</v>
      </c>
      <c r="D26" s="8">
        <v>12</v>
      </c>
      <c r="E26" s="8">
        <v>1</v>
      </c>
      <c r="F26" s="8"/>
      <c r="G26" s="9" t="str">
        <f t="shared" si="4"/>
        <v>srun python parallel_mpi_pso_algorithm.py "" 50 4 0.25 0.2 0.7 parallel_particles48_processes12_run1 12</v>
      </c>
    </row>
    <row r="27" spans="1:7" x14ac:dyDescent="0.25">
      <c r="A27" s="8" t="str">
        <f t="shared" si="3"/>
        <v>parallel_particles60_processes12_run1</v>
      </c>
      <c r="B27" s="8">
        <v>5</v>
      </c>
      <c r="C27" s="8" t="s">
        <v>5</v>
      </c>
      <c r="D27" s="8">
        <v>12</v>
      </c>
      <c r="E27" s="8">
        <v>1</v>
      </c>
      <c r="F27" s="8"/>
      <c r="G27" s="9" t="str">
        <f t="shared" si="4"/>
        <v>srun python parallel_mpi_pso_algorithm.py "" 50 5 0.25 0.2 0.7 parallel_particles60_processes12_run1 12</v>
      </c>
    </row>
    <row r="28" spans="1:7" x14ac:dyDescent="0.25">
      <c r="A28" s="8" t="str">
        <f t="shared" si="3"/>
        <v>parallel_particles1_processes1_run1</v>
      </c>
      <c r="B28" s="8">
        <v>1</v>
      </c>
      <c r="C28" s="8" t="s">
        <v>5</v>
      </c>
      <c r="D28" s="8">
        <v>1</v>
      </c>
      <c r="E28" s="8">
        <v>1</v>
      </c>
      <c r="F28" s="8"/>
      <c r="G28" s="9" t="str">
        <f t="shared" si="4"/>
        <v>srun python parallel_mpi_pso_algorithm.py "" 50 1 0.25 0.2 0.7 parallel_particles1_processes1_run1 1</v>
      </c>
    </row>
    <row r="29" spans="1:7" x14ac:dyDescent="0.25">
      <c r="A29" s="8" t="str">
        <f t="shared" si="3"/>
        <v>parallel_particles2_processes1_run1</v>
      </c>
      <c r="B29" s="8">
        <v>2</v>
      </c>
      <c r="C29" s="8" t="s">
        <v>5</v>
      </c>
      <c r="D29" s="8">
        <v>1</v>
      </c>
      <c r="E29" s="8">
        <v>1</v>
      </c>
      <c r="F29" s="8"/>
      <c r="G29" s="9" t="str">
        <f t="shared" si="4"/>
        <v>srun python parallel_mpi_pso_algorithm.py "" 50 2 0.25 0.2 0.7 parallel_particles2_processes1_run1 1</v>
      </c>
    </row>
    <row r="30" spans="1:7" x14ac:dyDescent="0.25">
      <c r="A30" s="8" t="str">
        <f t="shared" si="3"/>
        <v>parallel_particles3_processes1_run1</v>
      </c>
      <c r="B30" s="8">
        <v>3</v>
      </c>
      <c r="C30" s="8" t="s">
        <v>5</v>
      </c>
      <c r="D30" s="8">
        <v>1</v>
      </c>
      <c r="E30" s="8">
        <v>1</v>
      </c>
      <c r="F30" s="8"/>
      <c r="G30" s="9" t="str">
        <f t="shared" si="4"/>
        <v>srun python parallel_mpi_pso_algorithm.py "" 50 3 0.25 0.2 0.7 parallel_particles3_processes1_run1 1</v>
      </c>
    </row>
    <row r="31" spans="1:7" x14ac:dyDescent="0.25">
      <c r="A31" s="8" t="str">
        <f t="shared" si="3"/>
        <v>parallel_particles4_processes1_run1</v>
      </c>
      <c r="B31" s="8">
        <v>4</v>
      </c>
      <c r="C31" s="8" t="s">
        <v>5</v>
      </c>
      <c r="D31" s="8">
        <v>1</v>
      </c>
      <c r="E31" s="8">
        <v>1</v>
      </c>
      <c r="F31" s="8"/>
      <c r="G31" s="9" t="str">
        <f t="shared" si="4"/>
        <v>srun python parallel_mpi_pso_algorithm.py "" 50 4 0.25 0.2 0.7 parallel_particles4_processes1_run1 1</v>
      </c>
    </row>
    <row r="32" spans="1:7" x14ac:dyDescent="0.25">
      <c r="A32" s="8" t="str">
        <f t="shared" si="3"/>
        <v>parallel_particles5_processes1_run1</v>
      </c>
      <c r="B32" s="8">
        <v>5</v>
      </c>
      <c r="C32" s="8" t="s">
        <v>5</v>
      </c>
      <c r="D32" s="8">
        <v>1</v>
      </c>
      <c r="E32" s="8">
        <v>1</v>
      </c>
      <c r="F32" s="8"/>
      <c r="G32" s="9" t="str">
        <f t="shared" si="4"/>
        <v>srun python parallel_mpi_pso_algorithm.py "" 50 5 0.25 0.2 0.7 parallel_particles5_processes1_run1 1</v>
      </c>
    </row>
    <row r="33" spans="1:7" x14ac:dyDescent="0.25">
      <c r="A33" s="8" t="str">
        <f t="shared" si="3"/>
        <v>parallel_particles24_processes24_run1</v>
      </c>
      <c r="B33" s="8">
        <v>1</v>
      </c>
      <c r="C33" s="8" t="s">
        <v>5</v>
      </c>
      <c r="D33" s="8">
        <v>24</v>
      </c>
      <c r="E33" s="8">
        <v>1</v>
      </c>
      <c r="F33" s="5"/>
      <c r="G33" s="9" t="str">
        <f t="shared" si="4"/>
        <v>srun python parallel_mpi_pso_algorithm.py "" 50 1 0.25 0.2 0.7 parallel_particles24_processes24_run1 24</v>
      </c>
    </row>
    <row r="34" spans="1:7" x14ac:dyDescent="0.25">
      <c r="A34" s="8" t="str">
        <f t="shared" si="3"/>
        <v>parallel_particles48_processes24_run1</v>
      </c>
      <c r="B34" s="8">
        <v>2</v>
      </c>
      <c r="C34" s="8" t="s">
        <v>5</v>
      </c>
      <c r="D34" s="8">
        <v>24</v>
      </c>
      <c r="E34" s="8">
        <v>1</v>
      </c>
      <c r="F34" s="5"/>
      <c r="G34" s="9" t="str">
        <f t="shared" si="4"/>
        <v>srun python parallel_mpi_pso_algorithm.py "" 50 2 0.25 0.2 0.7 parallel_particles48_processes24_run1 24</v>
      </c>
    </row>
    <row r="35" spans="1:7" x14ac:dyDescent="0.25">
      <c r="A35" s="8" t="str">
        <f t="shared" si="3"/>
        <v>parallel_particles72_processes24_run1</v>
      </c>
      <c r="B35" s="8">
        <v>3</v>
      </c>
      <c r="C35" s="8" t="s">
        <v>5</v>
      </c>
      <c r="D35" s="8">
        <v>24</v>
      </c>
      <c r="E35" s="8">
        <v>1</v>
      </c>
      <c r="F35" s="5"/>
      <c r="G35" s="9" t="str">
        <f t="shared" si="4"/>
        <v>srun python parallel_mpi_pso_algorithm.py "" 50 3 0.25 0.2 0.7 parallel_particles72_processes24_run1 24</v>
      </c>
    </row>
    <row r="36" spans="1:7" x14ac:dyDescent="0.25">
      <c r="A36" s="8" t="str">
        <f t="shared" si="3"/>
        <v>parallel_particles96_processes24_run1</v>
      </c>
      <c r="B36" s="8">
        <v>4</v>
      </c>
      <c r="C36" s="8" t="s">
        <v>5</v>
      </c>
      <c r="D36" s="8">
        <v>24</v>
      </c>
      <c r="E36" s="8">
        <v>1</v>
      </c>
      <c r="F36" s="5"/>
      <c r="G36" s="9" t="str">
        <f t="shared" si="4"/>
        <v>srun python parallel_mpi_pso_algorithm.py "" 50 4 0.25 0.2 0.7 parallel_particles96_processes24_run1 24</v>
      </c>
    </row>
    <row r="37" spans="1:7" x14ac:dyDescent="0.25">
      <c r="A37" s="8" t="str">
        <f t="shared" si="3"/>
        <v>parallel_particles120_processes24_run1</v>
      </c>
      <c r="B37" s="8">
        <v>5</v>
      </c>
      <c r="C37" s="8" t="s">
        <v>5</v>
      </c>
      <c r="D37" s="8">
        <v>24</v>
      </c>
      <c r="E37" s="8">
        <v>1</v>
      </c>
      <c r="F37" s="5"/>
      <c r="G37" s="9" t="str">
        <f t="shared" si="4"/>
        <v>srun python parallel_mpi_pso_algorithm.py "" 50 5 0.25 0.2 0.7 parallel_particles120_processes24_run1 24</v>
      </c>
    </row>
    <row r="38" spans="1:7" x14ac:dyDescent="0.25">
      <c r="A38" s="8" t="str">
        <f t="shared" si="3"/>
        <v>parallel_particles48_processes48_run1</v>
      </c>
      <c r="B38" s="8">
        <v>1</v>
      </c>
      <c r="C38" s="8" t="s">
        <v>5</v>
      </c>
      <c r="D38" s="8">
        <v>48</v>
      </c>
      <c r="E38" s="8">
        <v>1</v>
      </c>
      <c r="F38" s="5"/>
      <c r="G38" s="9" t="str">
        <f t="shared" si="4"/>
        <v>srun python parallel_mpi_pso_algorithm.py "" 50 1 0.25 0.2 0.7 parallel_particles48_processes48_run1 48</v>
      </c>
    </row>
    <row r="39" spans="1:7" x14ac:dyDescent="0.25">
      <c r="A39" s="8" t="str">
        <f t="shared" si="3"/>
        <v>parallel_particles96_processes48_run1</v>
      </c>
      <c r="B39" s="8">
        <v>2</v>
      </c>
      <c r="C39" s="8" t="s">
        <v>5</v>
      </c>
      <c r="D39" s="8">
        <v>48</v>
      </c>
      <c r="E39" s="8">
        <v>1</v>
      </c>
      <c r="F39" s="5"/>
      <c r="G39" s="9" t="str">
        <f t="shared" si="4"/>
        <v>srun python parallel_mpi_pso_algorithm.py "" 50 2 0.25 0.2 0.7 parallel_particles96_processes48_run1 48</v>
      </c>
    </row>
    <row r="40" spans="1:7" x14ac:dyDescent="0.25">
      <c r="A40" s="8" t="str">
        <f t="shared" si="3"/>
        <v>parallel_particles144_processes48_run1</v>
      </c>
      <c r="B40" s="8">
        <v>3</v>
      </c>
      <c r="C40" s="8" t="s">
        <v>5</v>
      </c>
      <c r="D40" s="8">
        <v>48</v>
      </c>
      <c r="E40" s="8">
        <v>1</v>
      </c>
      <c r="F40" s="5"/>
      <c r="G40" s="9" t="str">
        <f t="shared" si="4"/>
        <v>srun python parallel_mpi_pso_algorithm.py "" 50 3 0.25 0.2 0.7 parallel_particles144_processes48_run1 48</v>
      </c>
    </row>
    <row r="41" spans="1:7" x14ac:dyDescent="0.25">
      <c r="A41" s="8" t="str">
        <f t="shared" si="3"/>
        <v>parallel_particles192_processes48_run1</v>
      </c>
      <c r="B41" s="8">
        <v>4</v>
      </c>
      <c r="C41" s="8" t="s">
        <v>5</v>
      </c>
      <c r="D41" s="8">
        <v>48</v>
      </c>
      <c r="E41" s="8">
        <v>1</v>
      </c>
      <c r="F41" s="5"/>
      <c r="G41" s="9" t="str">
        <f t="shared" si="4"/>
        <v>srun python parallel_mpi_pso_algorithm.py "" 50 4 0.25 0.2 0.7 parallel_particles192_processes48_run1 48</v>
      </c>
    </row>
    <row r="42" spans="1:7" x14ac:dyDescent="0.25">
      <c r="A42" s="8" t="str">
        <f t="shared" si="3"/>
        <v>parallel_particles240_processes48_run1</v>
      </c>
      <c r="B42" s="8">
        <v>5</v>
      </c>
      <c r="C42" s="8" t="s">
        <v>5</v>
      </c>
      <c r="D42" s="8">
        <v>48</v>
      </c>
      <c r="E42" s="8">
        <v>1</v>
      </c>
      <c r="F42" s="5"/>
      <c r="G42" s="9" t="str">
        <f t="shared" si="4"/>
        <v>srun python parallel_mpi_pso_algorithm.py "" 50 5 0.25 0.2 0.7 parallel_particles240_processes48_run1 48</v>
      </c>
    </row>
    <row r="43" spans="1:7" x14ac:dyDescent="0.25">
      <c r="A43" s="8" t="str">
        <f t="shared" si="3"/>
        <v>parallel_particles96_processes96_run1</v>
      </c>
      <c r="B43" s="8">
        <v>1</v>
      </c>
      <c r="C43" s="8" t="s">
        <v>5</v>
      </c>
      <c r="D43" s="8">
        <v>96</v>
      </c>
      <c r="E43" s="8">
        <v>1</v>
      </c>
      <c r="F43" s="5"/>
      <c r="G43" s="9" t="str">
        <f t="shared" si="4"/>
        <v>srun python parallel_mpi_pso_algorithm.py "" 50 1 0.25 0.2 0.7 parallel_particles96_processes96_run1 96</v>
      </c>
    </row>
    <row r="44" spans="1:7" x14ac:dyDescent="0.25">
      <c r="A44" s="8" t="str">
        <f t="shared" si="3"/>
        <v>parallel_particles192_processes96_run1</v>
      </c>
      <c r="B44" s="8">
        <v>2</v>
      </c>
      <c r="C44" s="8" t="s">
        <v>5</v>
      </c>
      <c r="D44" s="8">
        <v>96</v>
      </c>
      <c r="E44" s="8">
        <v>1</v>
      </c>
      <c r="F44" s="5"/>
      <c r="G44" s="9" t="str">
        <f t="shared" si="4"/>
        <v>srun python parallel_mpi_pso_algorithm.py "" 50 2 0.25 0.2 0.7 parallel_particles192_processes96_run1 96</v>
      </c>
    </row>
    <row r="45" spans="1:7" x14ac:dyDescent="0.25">
      <c r="A45" s="8" t="str">
        <f t="shared" si="3"/>
        <v>parallel_particles288_processes96_run1</v>
      </c>
      <c r="B45" s="8">
        <v>3</v>
      </c>
      <c r="C45" s="8" t="s">
        <v>5</v>
      </c>
      <c r="D45" s="8">
        <v>96</v>
      </c>
      <c r="E45" s="8">
        <v>1</v>
      </c>
      <c r="F45" s="5"/>
      <c r="G45" s="9" t="str">
        <f t="shared" si="4"/>
        <v>srun python parallel_mpi_pso_algorithm.py "" 50 3 0.25 0.2 0.7 parallel_particles288_processes96_run1 96</v>
      </c>
    </row>
    <row r="46" spans="1:7" x14ac:dyDescent="0.25">
      <c r="A46" s="8" t="str">
        <f t="shared" si="3"/>
        <v>parallel_particles384_processes96_run1</v>
      </c>
      <c r="B46" s="8">
        <v>4</v>
      </c>
      <c r="C46" s="8" t="s">
        <v>5</v>
      </c>
      <c r="D46" s="8">
        <v>96</v>
      </c>
      <c r="E46" s="8">
        <v>1</v>
      </c>
      <c r="F46" s="5"/>
      <c r="G46" s="9" t="str">
        <f t="shared" si="4"/>
        <v>srun python parallel_mpi_pso_algorithm.py "" 50 4 0.25 0.2 0.7 parallel_particles384_processes96_run1 96</v>
      </c>
    </row>
    <row r="47" spans="1:7" x14ac:dyDescent="0.25">
      <c r="A47" s="8" t="str">
        <f t="shared" si="3"/>
        <v>parallel_particles480_processes96_run1</v>
      </c>
      <c r="B47" s="8">
        <v>5</v>
      </c>
      <c r="C47" s="8" t="s">
        <v>5</v>
      </c>
      <c r="D47" s="8">
        <v>96</v>
      </c>
      <c r="E47" s="8">
        <v>1</v>
      </c>
      <c r="F47" s="5"/>
      <c r="G47" s="9" t="str">
        <f t="shared" si="4"/>
        <v>srun python parallel_mpi_pso_algorithm.py "" 50 5 0.25 0.2 0.7 parallel_particles480_processes96_run1 96</v>
      </c>
    </row>
    <row r="48" spans="1:7" x14ac:dyDescent="0.25">
      <c r="A48" s="8" t="str">
        <f t="shared" si="3"/>
        <v>parallel_particles12_processes12_run2</v>
      </c>
      <c r="B48" s="8">
        <v>1</v>
      </c>
      <c r="C48" s="8" t="s">
        <v>5</v>
      </c>
      <c r="D48" s="8">
        <v>12</v>
      </c>
      <c r="E48" s="8">
        <v>2</v>
      </c>
      <c r="F48" s="5"/>
      <c r="G48" s="9" t="str">
        <f t="shared" si="4"/>
        <v>srun python parallel_mpi_pso_algorithm.py "" 50 1 0.25 0.2 0.7 parallel_particles12_processes12_run2 12</v>
      </c>
    </row>
    <row r="49" spans="1:7" x14ac:dyDescent="0.25">
      <c r="A49" s="8" t="str">
        <f t="shared" si="3"/>
        <v>parallel_particles24_processes12_run2</v>
      </c>
      <c r="B49" s="8">
        <v>2</v>
      </c>
      <c r="C49" s="8" t="s">
        <v>5</v>
      </c>
      <c r="D49" s="8">
        <v>12</v>
      </c>
      <c r="E49" s="8">
        <v>2</v>
      </c>
      <c r="F49" s="5"/>
      <c r="G49" s="9" t="str">
        <f t="shared" si="4"/>
        <v>srun python parallel_mpi_pso_algorithm.py "" 50 2 0.25 0.2 0.7 parallel_particles24_processes12_run2 12</v>
      </c>
    </row>
    <row r="50" spans="1:7" x14ac:dyDescent="0.25">
      <c r="A50" s="8" t="str">
        <f t="shared" si="3"/>
        <v>parallel_particles36_processes12_run2</v>
      </c>
      <c r="B50" s="8">
        <v>3</v>
      </c>
      <c r="C50" s="8" t="s">
        <v>5</v>
      </c>
      <c r="D50" s="8">
        <v>12</v>
      </c>
      <c r="E50" s="8">
        <v>2</v>
      </c>
      <c r="F50" s="5"/>
      <c r="G50" s="9" t="str">
        <f t="shared" si="4"/>
        <v>srun python parallel_mpi_pso_algorithm.py "" 50 3 0.25 0.2 0.7 parallel_particles36_processes12_run2 12</v>
      </c>
    </row>
    <row r="51" spans="1:7" x14ac:dyDescent="0.25">
      <c r="A51" s="8" t="str">
        <f t="shared" si="3"/>
        <v>parallel_particles48_processes12_run2</v>
      </c>
      <c r="B51" s="8">
        <v>4</v>
      </c>
      <c r="C51" s="8" t="s">
        <v>5</v>
      </c>
      <c r="D51" s="8">
        <v>12</v>
      </c>
      <c r="E51" s="8">
        <v>2</v>
      </c>
      <c r="F51" s="5"/>
      <c r="G51" s="9" t="str">
        <f t="shared" si="4"/>
        <v>srun python parallel_mpi_pso_algorithm.py "" 50 4 0.25 0.2 0.7 parallel_particles48_processes12_run2 12</v>
      </c>
    </row>
    <row r="52" spans="1:7" x14ac:dyDescent="0.25">
      <c r="A52" s="8" t="str">
        <f t="shared" si="3"/>
        <v>parallel_particles60_processes12_run2</v>
      </c>
      <c r="B52" s="8">
        <v>5</v>
      </c>
      <c r="C52" s="8" t="s">
        <v>5</v>
      </c>
      <c r="D52" s="8">
        <v>12</v>
      </c>
      <c r="E52" s="8">
        <v>2</v>
      </c>
      <c r="F52" s="5"/>
      <c r="G52" s="9" t="str">
        <f t="shared" si="4"/>
        <v>srun python parallel_mpi_pso_algorithm.py "" 50 5 0.25 0.2 0.7 parallel_particles60_processes12_run2 12</v>
      </c>
    </row>
    <row r="53" spans="1:7" x14ac:dyDescent="0.25">
      <c r="A53" s="8" t="str">
        <f t="shared" si="3"/>
        <v>parallel_particles1_processes1_run2</v>
      </c>
      <c r="B53" s="8">
        <v>1</v>
      </c>
      <c r="C53" s="8" t="s">
        <v>5</v>
      </c>
      <c r="D53" s="8">
        <v>1</v>
      </c>
      <c r="E53" s="8">
        <v>2</v>
      </c>
      <c r="F53" s="5"/>
      <c r="G53" s="9" t="str">
        <f t="shared" si="4"/>
        <v>srun python parallel_mpi_pso_algorithm.py "" 50 1 0.25 0.2 0.7 parallel_particles1_processes1_run2 1</v>
      </c>
    </row>
    <row r="54" spans="1:7" x14ac:dyDescent="0.25">
      <c r="A54" s="8" t="str">
        <f t="shared" si="3"/>
        <v>parallel_particles2_processes1_run2</v>
      </c>
      <c r="B54" s="8">
        <v>2</v>
      </c>
      <c r="C54" s="8" t="s">
        <v>5</v>
      </c>
      <c r="D54" s="8">
        <v>1</v>
      </c>
      <c r="E54" s="8">
        <v>2</v>
      </c>
      <c r="F54" s="5"/>
      <c r="G54" s="9" t="str">
        <f t="shared" si="4"/>
        <v>srun python parallel_mpi_pso_algorithm.py "" 50 2 0.25 0.2 0.7 parallel_particles2_processes1_run2 1</v>
      </c>
    </row>
    <row r="55" spans="1:7" x14ac:dyDescent="0.25">
      <c r="A55" s="8" t="str">
        <f t="shared" si="3"/>
        <v>parallel_particles3_processes1_run2</v>
      </c>
      <c r="B55" s="8">
        <v>3</v>
      </c>
      <c r="C55" s="8" t="s">
        <v>5</v>
      </c>
      <c r="D55" s="8">
        <v>1</v>
      </c>
      <c r="E55" s="8">
        <v>2</v>
      </c>
      <c r="F55" s="5"/>
      <c r="G55" s="9" t="str">
        <f t="shared" si="4"/>
        <v>srun python parallel_mpi_pso_algorithm.py "" 50 3 0.25 0.2 0.7 parallel_particles3_processes1_run2 1</v>
      </c>
    </row>
    <row r="56" spans="1:7" x14ac:dyDescent="0.25">
      <c r="A56" s="8" t="str">
        <f t="shared" si="3"/>
        <v>parallel_particles4_processes1_run2</v>
      </c>
      <c r="B56" s="8">
        <v>4</v>
      </c>
      <c r="C56" s="8" t="s">
        <v>5</v>
      </c>
      <c r="D56" s="8">
        <v>1</v>
      </c>
      <c r="E56" s="8">
        <v>2</v>
      </c>
      <c r="F56" s="5"/>
      <c r="G56" s="9" t="str">
        <f t="shared" si="4"/>
        <v>srun python parallel_mpi_pso_algorithm.py "" 50 4 0.25 0.2 0.7 parallel_particles4_processes1_run2 1</v>
      </c>
    </row>
    <row r="57" spans="1:7" x14ac:dyDescent="0.25">
      <c r="A57" s="8" t="str">
        <f t="shared" si="3"/>
        <v>parallel_particles5_processes1_run2</v>
      </c>
      <c r="B57" s="8">
        <v>5</v>
      </c>
      <c r="C57" s="8" t="s">
        <v>5</v>
      </c>
      <c r="D57" s="8">
        <v>1</v>
      </c>
      <c r="E57" s="8">
        <v>2</v>
      </c>
      <c r="F57" s="5"/>
      <c r="G57" s="9" t="str">
        <f t="shared" si="4"/>
        <v>srun python parallel_mpi_pso_algorithm.py "" 50 5 0.25 0.2 0.7 parallel_particles5_processes1_run2 1</v>
      </c>
    </row>
    <row r="58" spans="1:7" x14ac:dyDescent="0.25">
      <c r="A58" s="8" t="str">
        <f t="shared" si="3"/>
        <v>parallel_particles24_processes24_run2</v>
      </c>
      <c r="B58" s="8">
        <v>1</v>
      </c>
      <c r="C58" s="8" t="s">
        <v>5</v>
      </c>
      <c r="D58" s="8">
        <v>24</v>
      </c>
      <c r="E58" s="8">
        <v>2</v>
      </c>
      <c r="F58" s="5"/>
      <c r="G58" s="9" t="str">
        <f t="shared" si="4"/>
        <v>srun python parallel_mpi_pso_algorithm.py "" 50 1 0.25 0.2 0.7 parallel_particles24_processes24_run2 24</v>
      </c>
    </row>
    <row r="59" spans="1:7" x14ac:dyDescent="0.25">
      <c r="A59" s="8" t="str">
        <f t="shared" si="3"/>
        <v>parallel_particles48_processes24_run2</v>
      </c>
      <c r="B59" s="8">
        <v>2</v>
      </c>
      <c r="C59" s="8" t="s">
        <v>5</v>
      </c>
      <c r="D59" s="8">
        <v>24</v>
      </c>
      <c r="E59" s="8">
        <v>2</v>
      </c>
      <c r="F59" s="5"/>
      <c r="G59" s="9" t="str">
        <f t="shared" si="4"/>
        <v>srun python parallel_mpi_pso_algorithm.py "" 50 2 0.25 0.2 0.7 parallel_particles48_processes24_run2 24</v>
      </c>
    </row>
    <row r="60" spans="1:7" x14ac:dyDescent="0.25">
      <c r="A60" s="8" t="str">
        <f t="shared" si="3"/>
        <v>parallel_particles72_processes24_run2</v>
      </c>
      <c r="B60" s="8">
        <v>3</v>
      </c>
      <c r="C60" s="8" t="s">
        <v>5</v>
      </c>
      <c r="D60" s="8">
        <v>24</v>
      </c>
      <c r="E60" s="8">
        <v>2</v>
      </c>
      <c r="F60" s="5"/>
      <c r="G60" s="9" t="str">
        <f t="shared" si="4"/>
        <v>srun python parallel_mpi_pso_algorithm.py "" 50 3 0.25 0.2 0.7 parallel_particles72_processes24_run2 24</v>
      </c>
    </row>
    <row r="61" spans="1:7" x14ac:dyDescent="0.25">
      <c r="A61" s="8" t="str">
        <f t="shared" si="3"/>
        <v>parallel_particles96_processes24_run2</v>
      </c>
      <c r="B61" s="8">
        <v>4</v>
      </c>
      <c r="C61" s="8" t="s">
        <v>5</v>
      </c>
      <c r="D61" s="8">
        <v>24</v>
      </c>
      <c r="E61" s="8">
        <v>2</v>
      </c>
      <c r="F61" s="5"/>
      <c r="G61" s="9" t="str">
        <f t="shared" si="4"/>
        <v>srun python parallel_mpi_pso_algorithm.py "" 50 4 0.25 0.2 0.7 parallel_particles96_processes24_run2 24</v>
      </c>
    </row>
    <row r="62" spans="1:7" x14ac:dyDescent="0.25">
      <c r="A62" s="8" t="str">
        <f t="shared" si="3"/>
        <v>parallel_particles120_processes24_run2</v>
      </c>
      <c r="B62" s="8">
        <v>5</v>
      </c>
      <c r="C62" s="8" t="s">
        <v>5</v>
      </c>
      <c r="D62" s="8">
        <v>24</v>
      </c>
      <c r="E62" s="8">
        <v>2</v>
      </c>
      <c r="F62" s="5"/>
      <c r="G62" s="9" t="str">
        <f t="shared" si="4"/>
        <v>srun python parallel_mpi_pso_algorithm.py "" 50 5 0.25 0.2 0.7 parallel_particles120_processes24_run2 24</v>
      </c>
    </row>
    <row r="63" spans="1:7" x14ac:dyDescent="0.25">
      <c r="A63" s="8" t="str">
        <f t="shared" si="3"/>
        <v>parallel_particles48_processes48_run2</v>
      </c>
      <c r="B63" s="8">
        <v>1</v>
      </c>
      <c r="C63" s="8" t="s">
        <v>5</v>
      </c>
      <c r="D63" s="8">
        <v>48</v>
      </c>
      <c r="E63" s="8">
        <v>2</v>
      </c>
      <c r="F63" s="5"/>
      <c r="G63" s="9" t="str">
        <f t="shared" si="4"/>
        <v>srun python parallel_mpi_pso_algorithm.py "" 50 1 0.25 0.2 0.7 parallel_particles48_processes48_run2 48</v>
      </c>
    </row>
    <row r="64" spans="1:7" x14ac:dyDescent="0.25">
      <c r="A64" s="8" t="str">
        <f t="shared" si="3"/>
        <v>parallel_particles96_processes48_run2</v>
      </c>
      <c r="B64" s="8">
        <v>2</v>
      </c>
      <c r="C64" s="8" t="s">
        <v>5</v>
      </c>
      <c r="D64" s="8">
        <v>48</v>
      </c>
      <c r="E64" s="8">
        <v>2</v>
      </c>
      <c r="F64" s="5"/>
      <c r="G64" s="9" t="str">
        <f t="shared" si="4"/>
        <v>srun python parallel_mpi_pso_algorithm.py "" 50 2 0.25 0.2 0.7 parallel_particles96_processes48_run2 48</v>
      </c>
    </row>
    <row r="65" spans="1:7" x14ac:dyDescent="0.25">
      <c r="A65" s="8" t="str">
        <f t="shared" si="3"/>
        <v>parallel_particles144_processes48_run2</v>
      </c>
      <c r="B65" s="8">
        <v>3</v>
      </c>
      <c r="C65" s="8" t="s">
        <v>5</v>
      </c>
      <c r="D65" s="8">
        <v>48</v>
      </c>
      <c r="E65" s="8">
        <v>2</v>
      </c>
      <c r="F65" s="5"/>
      <c r="G65" s="9" t="str">
        <f t="shared" si="4"/>
        <v>srun python parallel_mpi_pso_algorithm.py "" 50 3 0.25 0.2 0.7 parallel_particles144_processes48_run2 48</v>
      </c>
    </row>
    <row r="66" spans="1:7" x14ac:dyDescent="0.25">
      <c r="A66" s="8" t="str">
        <f t="shared" si="3"/>
        <v>parallel_particles192_processes48_run2</v>
      </c>
      <c r="B66" s="8">
        <v>4</v>
      </c>
      <c r="C66" s="8" t="s">
        <v>5</v>
      </c>
      <c r="D66" s="8">
        <v>48</v>
      </c>
      <c r="E66" s="8">
        <v>2</v>
      </c>
      <c r="F66" s="5"/>
      <c r="G66" s="9" t="str">
        <f t="shared" si="4"/>
        <v>srun python parallel_mpi_pso_algorithm.py "" 50 4 0.25 0.2 0.7 parallel_particles192_processes48_run2 48</v>
      </c>
    </row>
    <row r="67" spans="1:7" x14ac:dyDescent="0.25">
      <c r="A67" s="8" t="str">
        <f t="shared" si="3"/>
        <v>parallel_particles240_processes48_run2</v>
      </c>
      <c r="B67" s="8">
        <v>5</v>
      </c>
      <c r="C67" s="8" t="s">
        <v>5</v>
      </c>
      <c r="D67" s="8">
        <v>48</v>
      </c>
      <c r="E67" s="8">
        <v>2</v>
      </c>
      <c r="F67" s="5"/>
      <c r="G67" s="9" t="str">
        <f t="shared" si="4"/>
        <v>srun python parallel_mpi_pso_algorithm.py "" 50 5 0.25 0.2 0.7 parallel_particles240_processes48_run2 48</v>
      </c>
    </row>
    <row r="68" spans="1:7" x14ac:dyDescent="0.25">
      <c r="A68" s="8" t="str">
        <f t="shared" si="3"/>
        <v>parallel_particles96_processes96_run2</v>
      </c>
      <c r="B68" s="8">
        <v>1</v>
      </c>
      <c r="C68" s="8" t="s">
        <v>5</v>
      </c>
      <c r="D68" s="8">
        <v>96</v>
      </c>
      <c r="E68" s="8">
        <v>2</v>
      </c>
      <c r="F68" s="5"/>
      <c r="G68" s="9" t="str">
        <f t="shared" si="4"/>
        <v>srun python parallel_mpi_pso_algorithm.py "" 50 1 0.25 0.2 0.7 parallel_particles96_processes96_run2 96</v>
      </c>
    </row>
    <row r="69" spans="1:7" x14ac:dyDescent="0.25">
      <c r="A69" s="8" t="str">
        <f t="shared" si="3"/>
        <v>parallel_particles192_processes96_run2</v>
      </c>
      <c r="B69" s="8">
        <v>2</v>
      </c>
      <c r="C69" s="8" t="s">
        <v>5</v>
      </c>
      <c r="D69" s="8">
        <v>96</v>
      </c>
      <c r="E69" s="8">
        <v>2</v>
      </c>
      <c r="F69" s="5"/>
      <c r="G69" s="9" t="str">
        <f t="shared" si="4"/>
        <v>srun python parallel_mpi_pso_algorithm.py "" 50 2 0.25 0.2 0.7 parallel_particles192_processes96_run2 96</v>
      </c>
    </row>
    <row r="70" spans="1:7" x14ac:dyDescent="0.25">
      <c r="A70" s="8" t="str">
        <f t="shared" si="3"/>
        <v>parallel_particles288_processes96_run2</v>
      </c>
      <c r="B70" s="8">
        <v>3</v>
      </c>
      <c r="C70" s="8" t="s">
        <v>5</v>
      </c>
      <c r="D70" s="8">
        <v>96</v>
      </c>
      <c r="E70" s="8">
        <v>2</v>
      </c>
      <c r="F70" s="5"/>
      <c r="G70" s="9" t="str">
        <f t="shared" si="4"/>
        <v>srun python parallel_mpi_pso_algorithm.py "" 50 3 0.25 0.2 0.7 parallel_particles288_processes96_run2 96</v>
      </c>
    </row>
    <row r="71" spans="1:7" x14ac:dyDescent="0.25">
      <c r="A71" s="8" t="str">
        <f t="shared" si="3"/>
        <v>parallel_particles384_processes96_run2</v>
      </c>
      <c r="B71" s="8">
        <v>4</v>
      </c>
      <c r="C71" s="8" t="s">
        <v>5</v>
      </c>
      <c r="D71" s="8">
        <v>96</v>
      </c>
      <c r="E71" s="8">
        <v>2</v>
      </c>
      <c r="F71" s="5"/>
      <c r="G71" s="9" t="str">
        <f t="shared" si="4"/>
        <v>srun python parallel_mpi_pso_algorithm.py "" 50 4 0.25 0.2 0.7 parallel_particles384_processes96_run2 96</v>
      </c>
    </row>
    <row r="72" spans="1:7" x14ac:dyDescent="0.25">
      <c r="A72" s="8" t="str">
        <f t="shared" si="3"/>
        <v>parallel_particles480_processes96_run2</v>
      </c>
      <c r="B72" s="8">
        <v>5</v>
      </c>
      <c r="C72" s="8" t="s">
        <v>5</v>
      </c>
      <c r="D72" s="8">
        <v>96</v>
      </c>
      <c r="E72" s="8">
        <v>2</v>
      </c>
      <c r="F72" s="5"/>
      <c r="G72" s="9" t="str">
        <f t="shared" si="4"/>
        <v>srun python parallel_mpi_pso_algorithm.py "" 50 5 0.25 0.2 0.7 parallel_particles480_processes96_run2 96</v>
      </c>
    </row>
    <row r="73" spans="1:7" x14ac:dyDescent="0.25">
      <c r="A73" s="8" t="str">
        <f t="shared" si="3"/>
        <v>parallel_particles12_processes12_run3</v>
      </c>
      <c r="B73" s="8">
        <v>1</v>
      </c>
      <c r="C73" s="8" t="s">
        <v>5</v>
      </c>
      <c r="D73" s="8">
        <v>12</v>
      </c>
      <c r="E73" s="8">
        <v>3</v>
      </c>
      <c r="F73" s="5"/>
      <c r="G73" s="9" t="str">
        <f t="shared" si="4"/>
        <v>srun python parallel_mpi_pso_algorithm.py "" 50 1 0.25 0.2 0.7 parallel_particles12_processes12_run3 12</v>
      </c>
    </row>
    <row r="74" spans="1:7" x14ac:dyDescent="0.25">
      <c r="A74" s="8" t="str">
        <f t="shared" si="3"/>
        <v>parallel_particles24_processes12_run3</v>
      </c>
      <c r="B74" s="8">
        <v>2</v>
      </c>
      <c r="C74" s="8" t="s">
        <v>5</v>
      </c>
      <c r="D74" s="8">
        <v>12</v>
      </c>
      <c r="E74" s="8">
        <v>3</v>
      </c>
      <c r="F74" s="5"/>
      <c r="G74" s="9" t="str">
        <f t="shared" si="4"/>
        <v>srun python parallel_mpi_pso_algorithm.py "" 50 2 0.25 0.2 0.7 parallel_particles24_processes12_run3 12</v>
      </c>
    </row>
    <row r="75" spans="1:7" x14ac:dyDescent="0.25">
      <c r="A75" s="8" t="str">
        <f t="shared" si="3"/>
        <v>parallel_particles36_processes12_run3</v>
      </c>
      <c r="B75" s="8">
        <v>3</v>
      </c>
      <c r="C75" s="8" t="s">
        <v>5</v>
      </c>
      <c r="D75" s="8">
        <v>12</v>
      </c>
      <c r="E75" s="8">
        <v>3</v>
      </c>
      <c r="F75" s="5"/>
      <c r="G75" s="9" t="str">
        <f t="shared" si="4"/>
        <v>srun python parallel_mpi_pso_algorithm.py "" 50 3 0.25 0.2 0.7 parallel_particles36_processes12_run3 12</v>
      </c>
    </row>
    <row r="76" spans="1:7" x14ac:dyDescent="0.25">
      <c r="A76" s="8" t="str">
        <f t="shared" si="3"/>
        <v>parallel_particles48_processes12_run3</v>
      </c>
      <c r="B76" s="8">
        <v>4</v>
      </c>
      <c r="C76" s="8" t="s">
        <v>5</v>
      </c>
      <c r="D76" s="8">
        <v>12</v>
      </c>
      <c r="E76" s="8">
        <v>3</v>
      </c>
      <c r="F76" s="5"/>
      <c r="G76" s="9" t="str">
        <f t="shared" si="4"/>
        <v>srun python parallel_mpi_pso_algorithm.py "" 50 4 0.25 0.2 0.7 parallel_particles48_processes12_run3 12</v>
      </c>
    </row>
    <row r="77" spans="1:7" x14ac:dyDescent="0.25">
      <c r="A77" s="8" t="str">
        <f t="shared" si="3"/>
        <v>parallel_particles60_processes12_run3</v>
      </c>
      <c r="B77" s="8">
        <v>5</v>
      </c>
      <c r="C77" s="8" t="s">
        <v>5</v>
      </c>
      <c r="D77" s="8">
        <v>12</v>
      </c>
      <c r="E77" s="8">
        <v>3</v>
      </c>
      <c r="F77" s="5"/>
      <c r="G77" s="9" t="str">
        <f t="shared" si="4"/>
        <v>srun python parallel_mpi_pso_algorithm.py "" 50 5 0.25 0.2 0.7 parallel_particles60_processes12_run3 12</v>
      </c>
    </row>
    <row r="78" spans="1:7" x14ac:dyDescent="0.25">
      <c r="A78" s="8" t="str">
        <f t="shared" si="3"/>
        <v>parallel_particles1_processes1_run3</v>
      </c>
      <c r="B78" s="8">
        <v>1</v>
      </c>
      <c r="C78" s="8" t="s">
        <v>5</v>
      </c>
      <c r="D78" s="8">
        <v>1</v>
      </c>
      <c r="E78" s="8">
        <v>3</v>
      </c>
      <c r="F78" s="5"/>
      <c r="G78" s="9" t="str">
        <f t="shared" si="4"/>
        <v>srun python parallel_mpi_pso_algorithm.py "" 50 1 0.25 0.2 0.7 parallel_particles1_processes1_run3 1</v>
      </c>
    </row>
    <row r="79" spans="1:7" x14ac:dyDescent="0.25">
      <c r="A79" s="8" t="str">
        <f t="shared" si="3"/>
        <v>parallel_particles2_processes1_run3</v>
      </c>
      <c r="B79" s="8">
        <v>2</v>
      </c>
      <c r="C79" s="8" t="s">
        <v>5</v>
      </c>
      <c r="D79" s="8">
        <v>1</v>
      </c>
      <c r="E79" s="8">
        <v>3</v>
      </c>
      <c r="F79" s="5"/>
      <c r="G79" s="9" t="str">
        <f t="shared" si="4"/>
        <v>srun python parallel_mpi_pso_algorithm.py "" 50 2 0.25 0.2 0.7 parallel_particles2_processes1_run3 1</v>
      </c>
    </row>
    <row r="80" spans="1:7" x14ac:dyDescent="0.25">
      <c r="A80" s="8" t="str">
        <f t="shared" si="3"/>
        <v>parallel_particles3_processes1_run3</v>
      </c>
      <c r="B80" s="8">
        <v>3</v>
      </c>
      <c r="C80" s="8" t="s">
        <v>5</v>
      </c>
      <c r="D80" s="8">
        <v>1</v>
      </c>
      <c r="E80" s="8">
        <v>3</v>
      </c>
      <c r="F80" s="5"/>
      <c r="G80" s="9" t="str">
        <f t="shared" si="4"/>
        <v>srun python parallel_mpi_pso_algorithm.py "" 50 3 0.25 0.2 0.7 parallel_particles3_processes1_run3 1</v>
      </c>
    </row>
    <row r="81" spans="1:7" x14ac:dyDescent="0.25">
      <c r="A81" s="8" t="str">
        <f t="shared" si="3"/>
        <v>parallel_particles4_processes1_run3</v>
      </c>
      <c r="B81" s="8">
        <v>4</v>
      </c>
      <c r="C81" s="8" t="s">
        <v>5</v>
      </c>
      <c r="D81" s="8">
        <v>1</v>
      </c>
      <c r="E81" s="8">
        <v>3</v>
      </c>
      <c r="F81" s="5"/>
      <c r="G81" s="9" t="str">
        <f t="shared" si="4"/>
        <v>srun python parallel_mpi_pso_algorithm.py "" 50 4 0.25 0.2 0.7 parallel_particles4_processes1_run3 1</v>
      </c>
    </row>
    <row r="82" spans="1:7" x14ac:dyDescent="0.25">
      <c r="A82" s="8" t="str">
        <f t="shared" si="3"/>
        <v>parallel_particles5_processes1_run3</v>
      </c>
      <c r="B82" s="8">
        <v>5</v>
      </c>
      <c r="C82" s="8" t="s">
        <v>5</v>
      </c>
      <c r="D82" s="8">
        <v>1</v>
      </c>
      <c r="E82" s="8">
        <v>3</v>
      </c>
      <c r="F82" s="5"/>
      <c r="G82" s="9" t="str">
        <f t="shared" si="4"/>
        <v>srun python parallel_mpi_pso_algorithm.py "" 50 5 0.25 0.2 0.7 parallel_particles5_processes1_run3 1</v>
      </c>
    </row>
    <row r="83" spans="1:7" x14ac:dyDescent="0.25">
      <c r="A83" s="8" t="str">
        <f t="shared" si="3"/>
        <v>parallel_particles24_processes24_run3</v>
      </c>
      <c r="B83" s="8">
        <v>1</v>
      </c>
      <c r="C83" s="8" t="s">
        <v>5</v>
      </c>
      <c r="D83" s="8">
        <v>24</v>
      </c>
      <c r="E83" s="8">
        <v>3</v>
      </c>
      <c r="G83" s="9" t="str">
        <f t="shared" si="4"/>
        <v>srun python parallel_mpi_pso_algorithm.py "" 50 1 0.25 0.2 0.7 parallel_particles24_processes24_run3 24</v>
      </c>
    </row>
    <row r="84" spans="1:7" x14ac:dyDescent="0.25">
      <c r="A84" s="8" t="str">
        <f t="shared" si="3"/>
        <v>parallel_particles48_processes24_run3</v>
      </c>
      <c r="B84" s="8">
        <v>2</v>
      </c>
      <c r="C84" s="8" t="s">
        <v>5</v>
      </c>
      <c r="D84" s="8">
        <v>24</v>
      </c>
      <c r="E84" s="8">
        <v>3</v>
      </c>
      <c r="G84" s="9" t="str">
        <f t="shared" si="4"/>
        <v>srun python parallel_mpi_pso_algorithm.py "" 50 2 0.25 0.2 0.7 parallel_particles48_processes24_run3 24</v>
      </c>
    </row>
    <row r="85" spans="1:7" x14ac:dyDescent="0.25">
      <c r="A85" s="8" t="str">
        <f t="shared" si="3"/>
        <v>parallel_particles72_processes24_run3</v>
      </c>
      <c r="B85" s="8">
        <v>3</v>
      </c>
      <c r="C85" s="8" t="s">
        <v>5</v>
      </c>
      <c r="D85" s="8">
        <v>24</v>
      </c>
      <c r="E85" s="8">
        <v>3</v>
      </c>
      <c r="G85" s="9" t="str">
        <f t="shared" si="4"/>
        <v>srun python parallel_mpi_pso_algorithm.py "" 50 3 0.25 0.2 0.7 parallel_particles72_processes24_run3 24</v>
      </c>
    </row>
    <row r="86" spans="1:7" x14ac:dyDescent="0.25">
      <c r="A86" s="8" t="str">
        <f t="shared" si="3"/>
        <v>parallel_particles96_processes24_run3</v>
      </c>
      <c r="B86" s="8">
        <v>4</v>
      </c>
      <c r="C86" s="8" t="s">
        <v>5</v>
      </c>
      <c r="D86" s="8">
        <v>24</v>
      </c>
      <c r="E86" s="8">
        <v>3</v>
      </c>
      <c r="G86" s="9" t="str">
        <f t="shared" si="4"/>
        <v>srun python parallel_mpi_pso_algorithm.py "" 50 4 0.25 0.2 0.7 parallel_particles96_processes24_run3 24</v>
      </c>
    </row>
    <row r="87" spans="1:7" x14ac:dyDescent="0.25">
      <c r="A87" s="8" t="str">
        <f t="shared" si="3"/>
        <v>parallel_particles120_processes24_run3</v>
      </c>
      <c r="B87" s="8">
        <v>5</v>
      </c>
      <c r="C87" s="8" t="s">
        <v>5</v>
      </c>
      <c r="D87" s="8">
        <v>24</v>
      </c>
      <c r="E87" s="8">
        <v>3</v>
      </c>
      <c r="G87" s="9" t="str">
        <f t="shared" si="4"/>
        <v>srun python parallel_mpi_pso_algorithm.py "" 50 5 0.25 0.2 0.7 parallel_particles120_processes24_run3 24</v>
      </c>
    </row>
    <row r="88" spans="1:7" x14ac:dyDescent="0.25">
      <c r="A88" s="8" t="str">
        <f t="shared" ref="A88:A97" si="5">"parallel_particles"&amp;B88*D88&amp;"_processes"&amp;D88&amp;"_run"&amp;E88</f>
        <v>parallel_particles48_processes48_run3</v>
      </c>
      <c r="B88" s="8">
        <v>1</v>
      </c>
      <c r="C88" s="8" t="s">
        <v>5</v>
      </c>
      <c r="D88" s="8">
        <v>48</v>
      </c>
      <c r="E88" s="8">
        <v>3</v>
      </c>
      <c r="G88" s="9" t="str">
        <f t="shared" ref="G88:G97" si="6">"srun python parallel_mpi_pso_algorithm.py "&amp;CHAR(34)&amp;CHAR(34) &amp;" 50 "&amp;B88&amp;" 0.25 0.2 0.7 "&amp;A88&amp;" "&amp;D88</f>
        <v>srun python parallel_mpi_pso_algorithm.py "" 50 1 0.25 0.2 0.7 parallel_particles48_processes48_run3 48</v>
      </c>
    </row>
    <row r="89" spans="1:7" x14ac:dyDescent="0.25">
      <c r="A89" s="8" t="str">
        <f t="shared" si="5"/>
        <v>parallel_particles96_processes48_run3</v>
      </c>
      <c r="B89" s="8">
        <v>2</v>
      </c>
      <c r="C89" s="8" t="s">
        <v>5</v>
      </c>
      <c r="D89" s="8">
        <v>48</v>
      </c>
      <c r="E89" s="8">
        <v>3</v>
      </c>
      <c r="G89" s="9" t="str">
        <f t="shared" si="6"/>
        <v>srun python parallel_mpi_pso_algorithm.py "" 50 2 0.25 0.2 0.7 parallel_particles96_processes48_run3 48</v>
      </c>
    </row>
    <row r="90" spans="1:7" x14ac:dyDescent="0.25">
      <c r="A90" s="8" t="str">
        <f t="shared" si="5"/>
        <v>parallel_particles144_processes48_run3</v>
      </c>
      <c r="B90" s="8">
        <v>3</v>
      </c>
      <c r="C90" s="8" t="s">
        <v>5</v>
      </c>
      <c r="D90" s="8">
        <v>48</v>
      </c>
      <c r="E90" s="8">
        <v>3</v>
      </c>
      <c r="G90" s="9" t="str">
        <f t="shared" si="6"/>
        <v>srun python parallel_mpi_pso_algorithm.py "" 50 3 0.25 0.2 0.7 parallel_particles144_processes48_run3 48</v>
      </c>
    </row>
    <row r="91" spans="1:7" x14ac:dyDescent="0.25">
      <c r="A91" s="8" t="str">
        <f t="shared" si="5"/>
        <v>parallel_particles192_processes48_run3</v>
      </c>
      <c r="B91" s="8">
        <v>4</v>
      </c>
      <c r="C91" s="8" t="s">
        <v>5</v>
      </c>
      <c r="D91" s="8">
        <v>48</v>
      </c>
      <c r="E91" s="8">
        <v>3</v>
      </c>
      <c r="G91" s="9" t="str">
        <f t="shared" si="6"/>
        <v>srun python parallel_mpi_pso_algorithm.py "" 50 4 0.25 0.2 0.7 parallel_particles192_processes48_run3 48</v>
      </c>
    </row>
    <row r="92" spans="1:7" x14ac:dyDescent="0.25">
      <c r="A92" s="8" t="str">
        <f t="shared" si="5"/>
        <v>parallel_particles240_processes48_run3</v>
      </c>
      <c r="B92" s="8">
        <v>5</v>
      </c>
      <c r="C92" s="8" t="s">
        <v>5</v>
      </c>
      <c r="D92" s="8">
        <v>48</v>
      </c>
      <c r="E92" s="8">
        <v>3</v>
      </c>
      <c r="G92" s="9" t="str">
        <f t="shared" si="6"/>
        <v>srun python parallel_mpi_pso_algorithm.py "" 50 5 0.25 0.2 0.7 parallel_particles240_processes48_run3 48</v>
      </c>
    </row>
    <row r="93" spans="1:7" x14ac:dyDescent="0.25">
      <c r="A93" s="8" t="str">
        <f t="shared" si="5"/>
        <v>parallel_particles96_processes96_run3</v>
      </c>
      <c r="B93" s="8">
        <v>1</v>
      </c>
      <c r="C93" s="8" t="s">
        <v>5</v>
      </c>
      <c r="D93" s="8">
        <v>96</v>
      </c>
      <c r="E93" s="8">
        <v>3</v>
      </c>
      <c r="G93" s="9" t="str">
        <f t="shared" si="6"/>
        <v>srun python parallel_mpi_pso_algorithm.py "" 50 1 0.25 0.2 0.7 parallel_particles96_processes96_run3 96</v>
      </c>
    </row>
    <row r="94" spans="1:7" x14ac:dyDescent="0.25">
      <c r="A94" s="8" t="str">
        <f t="shared" si="5"/>
        <v>parallel_particles192_processes96_run3</v>
      </c>
      <c r="B94" s="8">
        <v>2</v>
      </c>
      <c r="C94" s="8" t="s">
        <v>5</v>
      </c>
      <c r="D94" s="8">
        <v>96</v>
      </c>
      <c r="E94" s="8">
        <v>3</v>
      </c>
      <c r="G94" s="9" t="str">
        <f t="shared" si="6"/>
        <v>srun python parallel_mpi_pso_algorithm.py "" 50 2 0.25 0.2 0.7 parallel_particles192_processes96_run3 96</v>
      </c>
    </row>
    <row r="95" spans="1:7" x14ac:dyDescent="0.25">
      <c r="A95" s="8" t="str">
        <f t="shared" si="5"/>
        <v>parallel_particles288_processes96_run3</v>
      </c>
      <c r="B95" s="8">
        <v>3</v>
      </c>
      <c r="C95" s="8" t="s">
        <v>5</v>
      </c>
      <c r="D95" s="8">
        <v>96</v>
      </c>
      <c r="E95" s="8">
        <v>3</v>
      </c>
      <c r="G95" s="9" t="str">
        <f t="shared" si="6"/>
        <v>srun python parallel_mpi_pso_algorithm.py "" 50 3 0.25 0.2 0.7 parallel_particles288_processes96_run3 96</v>
      </c>
    </row>
    <row r="96" spans="1:7" x14ac:dyDescent="0.25">
      <c r="A96" s="8" t="str">
        <f t="shared" si="5"/>
        <v>parallel_particles384_processes96_run3</v>
      </c>
      <c r="B96" s="8">
        <v>4</v>
      </c>
      <c r="C96" s="8" t="s">
        <v>5</v>
      </c>
      <c r="D96" s="8">
        <v>96</v>
      </c>
      <c r="E96" s="8">
        <v>3</v>
      </c>
      <c r="G96" s="9" t="str">
        <f t="shared" si="6"/>
        <v>srun python parallel_mpi_pso_algorithm.py "" 50 4 0.25 0.2 0.7 parallel_particles384_processes96_run3 96</v>
      </c>
    </row>
    <row r="97" spans="1:7" x14ac:dyDescent="0.25">
      <c r="A97" s="8" t="str">
        <f t="shared" si="5"/>
        <v>parallel_particles480_processes96_run3</v>
      </c>
      <c r="B97" s="8">
        <v>5</v>
      </c>
      <c r="C97" s="8" t="s">
        <v>5</v>
      </c>
      <c r="D97" s="8">
        <v>96</v>
      </c>
      <c r="E97" s="8">
        <v>3</v>
      </c>
      <c r="G97" s="9" t="str">
        <f t="shared" si="6"/>
        <v>srun python parallel_mpi_pso_algorithm.py "" 50 5 0.25 0.2 0.7 parallel_particles480_processes96_run3 96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B4" sqref="B4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60</v>
      </c>
      <c r="B2">
        <v>12</v>
      </c>
      <c r="C2">
        <f t="shared" ref="C2:C11" si="0">A2*B2</f>
        <v>720</v>
      </c>
    </row>
    <row r="3" spans="1:3" x14ac:dyDescent="0.25">
      <c r="A3">
        <v>60</v>
      </c>
      <c r="B3">
        <v>24</v>
      </c>
      <c r="C3">
        <f t="shared" si="0"/>
        <v>1440</v>
      </c>
    </row>
    <row r="4" spans="1:3" x14ac:dyDescent="0.25">
      <c r="A4">
        <v>60</v>
      </c>
      <c r="B4">
        <v>36</v>
      </c>
      <c r="C4">
        <f t="shared" si="0"/>
        <v>2160</v>
      </c>
    </row>
    <row r="5" spans="1:3" x14ac:dyDescent="0.25">
      <c r="A5">
        <v>60</v>
      </c>
      <c r="B5">
        <v>48</v>
      </c>
      <c r="C5">
        <f t="shared" si="0"/>
        <v>2880</v>
      </c>
    </row>
    <row r="6" spans="1:3" x14ac:dyDescent="0.25">
      <c r="A6">
        <v>60</v>
      </c>
      <c r="B6">
        <v>60</v>
      </c>
      <c r="C6">
        <f t="shared" si="0"/>
        <v>3600</v>
      </c>
    </row>
    <row r="7" spans="1:3" x14ac:dyDescent="0.25">
      <c r="A7">
        <v>20</v>
      </c>
      <c r="B7">
        <v>4</v>
      </c>
      <c r="C7">
        <f t="shared" si="0"/>
        <v>80</v>
      </c>
    </row>
    <row r="8" spans="1:3" x14ac:dyDescent="0.25">
      <c r="A8">
        <v>20</v>
      </c>
      <c r="B8">
        <v>8</v>
      </c>
      <c r="C8">
        <f t="shared" si="0"/>
        <v>160</v>
      </c>
    </row>
    <row r="9" spans="1:3" x14ac:dyDescent="0.25">
      <c r="A9">
        <v>20</v>
      </c>
      <c r="B9">
        <v>12</v>
      </c>
      <c r="C9">
        <f t="shared" si="0"/>
        <v>240</v>
      </c>
    </row>
    <row r="10" spans="1:3" x14ac:dyDescent="0.25">
      <c r="A10">
        <v>20</v>
      </c>
      <c r="B10">
        <v>16</v>
      </c>
      <c r="C10">
        <f t="shared" si="0"/>
        <v>320</v>
      </c>
    </row>
    <row r="11" spans="1:3" x14ac:dyDescent="0.25">
      <c r="A11">
        <v>20</v>
      </c>
      <c r="B11">
        <v>20</v>
      </c>
      <c r="C11">
        <f t="shared" si="0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D4AE-7436-45D6-BD3C-D4B5923ED9C3}">
  <dimension ref="A1:C14"/>
  <sheetViews>
    <sheetView workbookViewId="0">
      <selection activeCell="F22" sqref="F22"/>
    </sheetView>
  </sheetViews>
  <sheetFormatPr defaultRowHeight="15" x14ac:dyDescent="0.25"/>
  <cols>
    <col min="1" max="1" width="14.42578125" customWidth="1"/>
    <col min="2" max="2" width="16.140625" customWidth="1"/>
    <col min="3" max="3" width="12.42578125" customWidth="1"/>
  </cols>
  <sheetData>
    <row r="1" spans="1:3" ht="30.75" thickBot="1" x14ac:dyDescent="0.3">
      <c r="A1" s="10" t="s">
        <v>13</v>
      </c>
      <c r="B1" s="11" t="s">
        <v>14</v>
      </c>
      <c r="C1" s="11" t="s">
        <v>15</v>
      </c>
    </row>
    <row r="2" spans="1:3" ht="15.75" thickBot="1" x14ac:dyDescent="0.3">
      <c r="A2" s="12">
        <v>48</v>
      </c>
      <c r="B2" s="13">
        <v>1</v>
      </c>
      <c r="C2" s="14">
        <v>178.20760000000001</v>
      </c>
    </row>
    <row r="3" spans="1:3" ht="15.75" thickBot="1" x14ac:dyDescent="0.3">
      <c r="A3" s="12">
        <v>48</v>
      </c>
      <c r="B3" s="13">
        <v>12</v>
      </c>
      <c r="C3" s="14">
        <v>20.2334</v>
      </c>
    </row>
    <row r="4" spans="1:3" ht="15.75" thickBot="1" x14ac:dyDescent="0.3">
      <c r="A4" s="12">
        <v>48</v>
      </c>
      <c r="B4" s="13">
        <v>24</v>
      </c>
      <c r="C4" s="14">
        <v>13.4581</v>
      </c>
    </row>
    <row r="5" spans="1:3" ht="15.75" thickBot="1" x14ac:dyDescent="0.3">
      <c r="A5" s="12">
        <v>48</v>
      </c>
      <c r="B5" s="13">
        <v>48</v>
      </c>
      <c r="C5" s="14">
        <v>10.029</v>
      </c>
    </row>
    <row r="6" spans="1:3" ht="15.75" thickBot="1" x14ac:dyDescent="0.3">
      <c r="A6" s="12">
        <v>96</v>
      </c>
      <c r="B6" s="13">
        <v>1</v>
      </c>
      <c r="C6" s="14">
        <v>355.4391</v>
      </c>
    </row>
    <row r="7" spans="1:3" ht="15.75" thickBot="1" x14ac:dyDescent="0.3">
      <c r="A7" s="12">
        <v>96</v>
      </c>
      <c r="B7" s="13">
        <v>24</v>
      </c>
      <c r="C7" s="14">
        <v>20.783899999999999</v>
      </c>
    </row>
    <row r="8" spans="1:3" ht="15.75" thickBot="1" x14ac:dyDescent="0.3">
      <c r="A8" s="12">
        <v>96</v>
      </c>
      <c r="B8" s="13">
        <v>48</v>
      </c>
      <c r="C8" s="14">
        <v>13.7822</v>
      </c>
    </row>
    <row r="9" spans="1:3" ht="15.75" thickBot="1" x14ac:dyDescent="0.3">
      <c r="A9" s="12">
        <v>96</v>
      </c>
      <c r="B9" s="13">
        <v>96</v>
      </c>
      <c r="C9" s="14">
        <v>10.606</v>
      </c>
    </row>
    <row r="10" spans="1:3" ht="15.75" thickBot="1" x14ac:dyDescent="0.3">
      <c r="A10" s="15"/>
      <c r="B10" s="16"/>
      <c r="C10" s="17"/>
    </row>
    <row r="11" spans="1:3" ht="15.75" thickBot="1" x14ac:dyDescent="0.3">
      <c r="A11" s="12"/>
      <c r="B11" s="13"/>
      <c r="C11" s="14"/>
    </row>
    <row r="12" spans="1:3" ht="15.75" thickBot="1" x14ac:dyDescent="0.3">
      <c r="A12" s="12"/>
      <c r="B12" s="13"/>
      <c r="C12" s="14"/>
    </row>
    <row r="13" spans="1:3" ht="15.75" thickBot="1" x14ac:dyDescent="0.3">
      <c r="A13" s="12"/>
      <c r="B13" s="13"/>
      <c r="C13" s="14"/>
    </row>
    <row r="14" spans="1:3" ht="15.75" thickBot="1" x14ac:dyDescent="0.3">
      <c r="A14" s="12"/>
      <c r="B14" s="13"/>
      <c r="C14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95DF-D073-43A4-A7F1-116A556B06B7}">
  <dimension ref="A1:M19"/>
  <sheetViews>
    <sheetView workbookViewId="0">
      <selection activeCell="Y24" sqref="Y24"/>
    </sheetView>
  </sheetViews>
  <sheetFormatPr defaultRowHeight="15" x14ac:dyDescent="0.25"/>
  <cols>
    <col min="2" max="2" width="19.7109375" customWidth="1"/>
    <col min="3" max="3" width="7.85546875" customWidth="1"/>
    <col min="8" max="8" width="11.28515625" customWidth="1"/>
  </cols>
  <sheetData>
    <row r="1" spans="1:13" ht="15.75" thickBot="1" x14ac:dyDescent="0.3">
      <c r="A1" t="s">
        <v>16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</row>
    <row r="2" spans="1:13" ht="15.75" thickBot="1" x14ac:dyDescent="0.3">
      <c r="A2">
        <v>12</v>
      </c>
      <c r="B2" s="22">
        <f>AVERAGE(C2:G2)</f>
        <v>1.6308</v>
      </c>
      <c r="C2" s="21">
        <v>2.2915000000000001</v>
      </c>
      <c r="D2" s="21">
        <v>1.8355999999999999</v>
      </c>
      <c r="E2" s="21">
        <v>1.2154</v>
      </c>
      <c r="F2" s="21">
        <v>1.0092000000000001</v>
      </c>
      <c r="G2" s="21">
        <v>1.8023</v>
      </c>
      <c r="H2" s="25">
        <v>1</v>
      </c>
    </row>
    <row r="3" spans="1:13" ht="15.75" thickBot="1" x14ac:dyDescent="0.3">
      <c r="A3">
        <v>24</v>
      </c>
      <c r="B3" s="22">
        <f t="shared" ref="B3:B8" si="0">AVERAGE(C3:G3)</f>
        <v>1.2867799999999998</v>
      </c>
      <c r="C3" s="21">
        <v>1.5331999999999999</v>
      </c>
      <c r="D3" s="21">
        <v>1.7927</v>
      </c>
      <c r="E3" s="21">
        <v>1.1651</v>
      </c>
      <c r="F3" s="21">
        <v>0.99629999999999996</v>
      </c>
      <c r="G3" s="21">
        <v>0.9466</v>
      </c>
      <c r="H3" s="25">
        <v>1</v>
      </c>
      <c r="I3" s="18"/>
      <c r="J3" s="18"/>
      <c r="K3" s="18"/>
      <c r="L3" s="18"/>
    </row>
    <row r="4" spans="1:13" ht="15.75" thickBot="1" x14ac:dyDescent="0.3">
      <c r="A4">
        <v>36</v>
      </c>
      <c r="B4" s="22">
        <f t="shared" si="0"/>
        <v>0.95776000000000006</v>
      </c>
      <c r="C4" s="21">
        <v>0.89539999999999997</v>
      </c>
      <c r="D4" s="21">
        <v>0.80989999999999995</v>
      </c>
      <c r="E4" s="21">
        <v>1.052</v>
      </c>
      <c r="F4" s="21">
        <v>1.0471999999999999</v>
      </c>
      <c r="G4" s="21">
        <v>0.98429999999999995</v>
      </c>
      <c r="H4" s="25">
        <v>1</v>
      </c>
    </row>
    <row r="5" spans="1:13" ht="15.75" thickBot="1" x14ac:dyDescent="0.3">
      <c r="A5">
        <v>72</v>
      </c>
      <c r="B5" s="22">
        <f t="shared" si="0"/>
        <v>0.87073999999999996</v>
      </c>
      <c r="C5" s="21">
        <v>0.67549999999999999</v>
      </c>
      <c r="D5" s="21">
        <v>0.9405</v>
      </c>
      <c r="E5" s="21">
        <v>0.66200000000000003</v>
      </c>
      <c r="F5" s="21">
        <v>0.86419999999999997</v>
      </c>
      <c r="G5" s="21">
        <v>1.2115</v>
      </c>
      <c r="H5" s="25">
        <v>1</v>
      </c>
    </row>
    <row r="6" spans="1:13" ht="15.75" thickBot="1" x14ac:dyDescent="0.3">
      <c r="A6">
        <v>144</v>
      </c>
      <c r="B6" s="22">
        <f t="shared" si="0"/>
        <v>0.75473999999999997</v>
      </c>
      <c r="C6" s="21">
        <v>0.71220000000000006</v>
      </c>
      <c r="D6" s="21">
        <v>0.72399999999999998</v>
      </c>
      <c r="E6" s="21">
        <v>0.66920000000000002</v>
      </c>
      <c r="F6" s="21">
        <v>0.86209999999999998</v>
      </c>
      <c r="G6" s="21">
        <v>0.80620000000000003</v>
      </c>
      <c r="H6" s="25">
        <v>1</v>
      </c>
    </row>
    <row r="7" spans="1:13" ht="15.75" thickBot="1" x14ac:dyDescent="0.3">
      <c r="A7">
        <v>288</v>
      </c>
      <c r="B7" s="22">
        <f t="shared" si="0"/>
        <v>0.71301999999999999</v>
      </c>
      <c r="C7" s="21">
        <v>0.64080000000000004</v>
      </c>
      <c r="D7" s="21">
        <v>0.68010000000000004</v>
      </c>
      <c r="E7" s="21">
        <v>0.7319</v>
      </c>
      <c r="F7" s="21">
        <v>0.71060000000000001</v>
      </c>
      <c r="G7" s="21">
        <v>0.80169999999999997</v>
      </c>
      <c r="H7" s="25">
        <v>1</v>
      </c>
      <c r="I7" s="18"/>
      <c r="J7" s="18"/>
      <c r="K7" s="18"/>
      <c r="L7" s="18"/>
      <c r="M7" s="18"/>
    </row>
    <row r="8" spans="1:13" ht="15.75" thickBot="1" x14ac:dyDescent="0.3">
      <c r="A8">
        <v>384</v>
      </c>
      <c r="B8" s="22">
        <f t="shared" si="0"/>
        <v>0.64498000000000011</v>
      </c>
      <c r="C8" s="21">
        <v>0.67969999999999997</v>
      </c>
      <c r="D8" s="21">
        <v>0.64270000000000005</v>
      </c>
      <c r="E8" s="21">
        <v>0.64859999999999995</v>
      </c>
      <c r="F8" s="21">
        <v>0.62719999999999998</v>
      </c>
      <c r="G8" s="21">
        <v>0.62670000000000003</v>
      </c>
      <c r="H8" s="25">
        <v>1</v>
      </c>
      <c r="I8" s="19"/>
    </row>
    <row r="9" spans="1:13" ht="17.25" x14ac:dyDescent="0.25">
      <c r="C9" s="20"/>
      <c r="I9" s="20"/>
    </row>
    <row r="10" spans="1:13" ht="15.75" thickBot="1" x14ac:dyDescent="0.3">
      <c r="A10" t="s">
        <v>16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29</v>
      </c>
    </row>
    <row r="11" spans="1:13" ht="15.75" thickBot="1" x14ac:dyDescent="0.3">
      <c r="A11">
        <v>12</v>
      </c>
      <c r="B11" s="22">
        <f t="shared" ref="B11:B17" si="1">AVERAGE(C11:G11)</f>
        <v>3.2825200000000003</v>
      </c>
      <c r="C11" s="21">
        <v>4.5621999999999998</v>
      </c>
      <c r="D11" s="21">
        <v>3.1238999999999999</v>
      </c>
      <c r="E11" s="21">
        <v>3.1331000000000002</v>
      </c>
      <c r="F11" s="21">
        <v>2.6568000000000001</v>
      </c>
      <c r="G11" s="21">
        <v>2.9365999999999999</v>
      </c>
      <c r="H11" s="25">
        <v>2</v>
      </c>
    </row>
    <row r="12" spans="1:13" ht="15.75" thickBot="1" x14ac:dyDescent="0.3">
      <c r="A12">
        <v>24</v>
      </c>
      <c r="B12" s="22">
        <f t="shared" si="1"/>
        <v>3.2276600000000002</v>
      </c>
      <c r="C12" s="21">
        <v>3.0581</v>
      </c>
      <c r="D12" s="21">
        <v>2.899</v>
      </c>
      <c r="E12" s="21">
        <v>2.7231000000000001</v>
      </c>
      <c r="F12" s="21">
        <v>4.5505000000000004</v>
      </c>
      <c r="G12" s="21">
        <v>2.9076</v>
      </c>
      <c r="H12" s="25">
        <v>2</v>
      </c>
    </row>
    <row r="13" spans="1:13" ht="15.75" thickBot="1" x14ac:dyDescent="0.3">
      <c r="A13">
        <v>36</v>
      </c>
      <c r="B13" s="22">
        <f t="shared" si="1"/>
        <v>2.4554</v>
      </c>
      <c r="C13" s="21">
        <v>2.3189000000000002</v>
      </c>
      <c r="D13" s="21">
        <v>2.5550000000000002</v>
      </c>
      <c r="E13" s="21">
        <v>1.9999</v>
      </c>
      <c r="F13" s="21">
        <v>3.0747</v>
      </c>
      <c r="G13" s="21">
        <v>2.3285</v>
      </c>
      <c r="H13" s="25">
        <v>2</v>
      </c>
    </row>
    <row r="14" spans="1:13" ht="15.75" thickBot="1" x14ac:dyDescent="0.3">
      <c r="A14">
        <v>72</v>
      </c>
      <c r="B14" s="22">
        <f t="shared" si="1"/>
        <v>2.1260000000000003</v>
      </c>
      <c r="C14" s="21">
        <v>2.0024999999999999</v>
      </c>
      <c r="D14" s="21">
        <v>1.9390000000000001</v>
      </c>
      <c r="E14" s="21">
        <v>2.4798</v>
      </c>
      <c r="F14" s="21">
        <v>2.0282</v>
      </c>
      <c r="G14" s="21">
        <v>2.1804999999999999</v>
      </c>
      <c r="H14" s="25">
        <v>2</v>
      </c>
    </row>
    <row r="15" spans="1:13" ht="15.75" thickBot="1" x14ac:dyDescent="0.3">
      <c r="A15">
        <v>144</v>
      </c>
      <c r="B15" s="22">
        <f t="shared" si="1"/>
        <v>1.8787200000000002</v>
      </c>
      <c r="C15" s="21">
        <v>1.9444999999999999</v>
      </c>
      <c r="D15" s="21">
        <v>1.9233</v>
      </c>
      <c r="E15" s="21">
        <v>1.8596999999999999</v>
      </c>
      <c r="F15" s="21">
        <v>1.8515999999999999</v>
      </c>
      <c r="G15" s="21">
        <v>1.8145</v>
      </c>
      <c r="H15" s="25">
        <v>2</v>
      </c>
    </row>
    <row r="16" spans="1:13" ht="15.75" thickBot="1" x14ac:dyDescent="0.3">
      <c r="A16">
        <v>288</v>
      </c>
      <c r="B16" s="22">
        <f t="shared" si="1"/>
        <v>1.8597600000000001</v>
      </c>
      <c r="C16" s="21">
        <v>1.7903</v>
      </c>
      <c r="D16" s="21">
        <v>1.7709999999999999</v>
      </c>
      <c r="E16" s="21">
        <v>2.0419</v>
      </c>
      <c r="F16" s="21">
        <v>1.8248</v>
      </c>
      <c r="G16" s="21">
        <v>1.8708</v>
      </c>
      <c r="H16" s="25">
        <v>2</v>
      </c>
    </row>
    <row r="17" spans="1:8" ht="15.75" thickBot="1" x14ac:dyDescent="0.3">
      <c r="A17">
        <v>384</v>
      </c>
      <c r="B17" s="22">
        <f t="shared" si="1"/>
        <v>1.7406399999999997</v>
      </c>
      <c r="C17" s="21">
        <v>1.6684000000000001</v>
      </c>
      <c r="D17" s="21">
        <v>1.7325999999999999</v>
      </c>
      <c r="E17" s="21">
        <v>1.7713000000000001</v>
      </c>
      <c r="F17" s="21">
        <v>1.8209</v>
      </c>
      <c r="G17" s="21">
        <v>1.71</v>
      </c>
      <c r="H17" s="25">
        <v>2</v>
      </c>
    </row>
    <row r="18" spans="1:8" x14ac:dyDescent="0.25">
      <c r="C18" s="23"/>
      <c r="D18" s="24"/>
      <c r="E18" s="24"/>
      <c r="F18" s="24"/>
      <c r="G18" s="24"/>
    </row>
    <row r="19" spans="1:8" ht="17.25" x14ac:dyDescent="0.25">
      <c r="C19" s="2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7401-B4E8-4050-82C5-DC38CE7BEC58}">
  <dimension ref="A1:T21"/>
  <sheetViews>
    <sheetView workbookViewId="0">
      <selection activeCell="N20" sqref="N20"/>
    </sheetView>
  </sheetViews>
  <sheetFormatPr defaultRowHeight="15" x14ac:dyDescent="0.25"/>
  <cols>
    <col min="1" max="1" width="17.140625" customWidth="1"/>
    <col min="2" max="2" width="13.140625" customWidth="1"/>
    <col min="3" max="3" width="16.5703125" customWidth="1"/>
    <col min="16" max="16" width="11.5703125" customWidth="1"/>
    <col min="17" max="17" width="24.42578125" customWidth="1"/>
    <col min="18" max="18" width="21.28515625" customWidth="1"/>
  </cols>
  <sheetData>
    <row r="1" spans="1:20" x14ac:dyDescent="0.25">
      <c r="A1" t="s">
        <v>13</v>
      </c>
      <c r="B1" t="s">
        <v>14</v>
      </c>
      <c r="C1" t="s">
        <v>24</v>
      </c>
      <c r="D1" t="s">
        <v>25</v>
      </c>
      <c r="E1" t="s">
        <v>34</v>
      </c>
      <c r="P1" t="s">
        <v>14</v>
      </c>
      <c r="Q1" t="s">
        <v>26</v>
      </c>
      <c r="R1" t="s">
        <v>27</v>
      </c>
    </row>
    <row r="2" spans="1:20" x14ac:dyDescent="0.25">
      <c r="A2">
        <v>96</v>
      </c>
      <c r="B2">
        <v>1</v>
      </c>
      <c r="C2" s="22">
        <v>371.35399999999998</v>
      </c>
      <c r="D2" s="22">
        <v>1</v>
      </c>
      <c r="E2">
        <v>1</v>
      </c>
      <c r="P2">
        <v>1</v>
      </c>
      <c r="Q2">
        <v>1</v>
      </c>
      <c r="R2" s="22">
        <v>1</v>
      </c>
    </row>
    <row r="3" spans="1:20" x14ac:dyDescent="0.25">
      <c r="A3">
        <v>96</v>
      </c>
      <c r="B3">
        <v>24</v>
      </c>
      <c r="C3" s="22">
        <v>21.004000000000001</v>
      </c>
      <c r="D3" s="22">
        <f>$C$2/C3</f>
        <v>17.680156160731286</v>
      </c>
      <c r="E3">
        <v>24</v>
      </c>
      <c r="P3">
        <v>12</v>
      </c>
      <c r="Q3">
        <v>9.099738051697722</v>
      </c>
      <c r="R3" s="26">
        <v>9</v>
      </c>
      <c r="T3" s="5" t="s">
        <v>30</v>
      </c>
    </row>
    <row r="4" spans="1:20" x14ac:dyDescent="0.25">
      <c r="A4">
        <v>96</v>
      </c>
      <c r="B4">
        <v>48</v>
      </c>
      <c r="C4" s="22">
        <v>13.782</v>
      </c>
      <c r="D4" s="22">
        <f t="shared" ref="D4:D5" si="0">$C$2/C4</f>
        <v>26.944855608765053</v>
      </c>
      <c r="E4">
        <v>48</v>
      </c>
      <c r="P4">
        <v>24</v>
      </c>
      <c r="Q4">
        <v>13.312725958062185</v>
      </c>
      <c r="R4" s="22">
        <v>17.680156160731286</v>
      </c>
    </row>
    <row r="5" spans="1:20" x14ac:dyDescent="0.25">
      <c r="A5">
        <v>96</v>
      </c>
      <c r="B5">
        <v>96</v>
      </c>
      <c r="C5" s="22">
        <v>10.606</v>
      </c>
      <c r="D5" s="22">
        <f t="shared" si="0"/>
        <v>35.013577220441256</v>
      </c>
      <c r="E5">
        <v>96</v>
      </c>
      <c r="P5">
        <v>48</v>
      </c>
      <c r="Q5">
        <v>18.205774745377237</v>
      </c>
      <c r="R5" s="22">
        <v>26.944855608765053</v>
      </c>
    </row>
    <row r="6" spans="1:20" x14ac:dyDescent="0.25">
      <c r="P6">
        <v>96</v>
      </c>
      <c r="R6" s="22">
        <v>35.013577220441256</v>
      </c>
    </row>
    <row r="17" spans="1:5" x14ac:dyDescent="0.25">
      <c r="A17" t="s">
        <v>13</v>
      </c>
      <c r="B17" t="s">
        <v>14</v>
      </c>
      <c r="C17" t="s">
        <v>24</v>
      </c>
      <c r="D17" t="s">
        <v>25</v>
      </c>
      <c r="E17" t="s">
        <v>34</v>
      </c>
    </row>
    <row r="18" spans="1:5" x14ac:dyDescent="0.25">
      <c r="A18">
        <v>48</v>
      </c>
      <c r="B18">
        <v>1</v>
      </c>
      <c r="C18" s="22">
        <v>184.11500000000001</v>
      </c>
      <c r="D18" s="22">
        <v>1</v>
      </c>
      <c r="E18">
        <v>1</v>
      </c>
    </row>
    <row r="19" spans="1:5" x14ac:dyDescent="0.25">
      <c r="A19">
        <v>48</v>
      </c>
      <c r="B19">
        <v>12</v>
      </c>
      <c r="C19" s="22">
        <v>20.233000000000001</v>
      </c>
      <c r="D19" s="22">
        <f>$C$18/C19</f>
        <v>9.099738051697722</v>
      </c>
      <c r="E19">
        <v>12</v>
      </c>
    </row>
    <row r="20" spans="1:5" x14ac:dyDescent="0.25">
      <c r="A20">
        <v>48</v>
      </c>
      <c r="B20">
        <v>24</v>
      </c>
      <c r="C20" s="22">
        <v>13.83</v>
      </c>
      <c r="D20" s="22">
        <f t="shared" ref="D20:D21" si="1">$C$18/C20</f>
        <v>13.312725958062185</v>
      </c>
      <c r="E20">
        <v>24</v>
      </c>
    </row>
    <row r="21" spans="1:5" x14ac:dyDescent="0.25">
      <c r="A21">
        <v>48</v>
      </c>
      <c r="B21">
        <v>48</v>
      </c>
      <c r="C21" s="22">
        <v>10.113</v>
      </c>
      <c r="D21" s="22">
        <f t="shared" si="1"/>
        <v>18.205774745377237</v>
      </c>
      <c r="E21">
        <v>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5AAA-F57A-47EF-B9A7-6C0B35B24824}">
  <dimension ref="A1:E21"/>
  <sheetViews>
    <sheetView workbookViewId="0">
      <selection activeCell="T30" sqref="T30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13</v>
      </c>
      <c r="B1" t="s">
        <v>14</v>
      </c>
      <c r="C1" t="s">
        <v>24</v>
      </c>
      <c r="D1" t="s">
        <v>25</v>
      </c>
      <c r="E1" t="s">
        <v>34</v>
      </c>
    </row>
    <row r="2" spans="1:5" x14ac:dyDescent="0.25">
      <c r="A2">
        <v>96</v>
      </c>
      <c r="B2">
        <v>1</v>
      </c>
      <c r="C2" s="22">
        <v>462.61091599999997</v>
      </c>
      <c r="D2">
        <v>1</v>
      </c>
      <c r="E2">
        <f>B2</f>
        <v>1</v>
      </c>
    </row>
    <row r="3" spans="1:5" x14ac:dyDescent="0.25">
      <c r="A3">
        <v>96</v>
      </c>
      <c r="B3">
        <v>12</v>
      </c>
      <c r="C3" s="22">
        <v>43.358578000000001</v>
      </c>
      <c r="D3" s="22">
        <f>$C$2/C3</f>
        <v>10.66942084678146</v>
      </c>
      <c r="E3">
        <f t="shared" ref="E3:E6" si="0">B3</f>
        <v>12</v>
      </c>
    </row>
    <row r="4" spans="1:5" x14ac:dyDescent="0.25">
      <c r="A4">
        <v>96</v>
      </c>
      <c r="B4">
        <v>24</v>
      </c>
      <c r="C4" s="22">
        <v>25.881930000000001</v>
      </c>
      <c r="D4" s="22">
        <f t="shared" ref="D4:D6" si="1">$C$2/C4</f>
        <v>17.873895648431162</v>
      </c>
      <c r="E4">
        <f t="shared" si="0"/>
        <v>24</v>
      </c>
    </row>
    <row r="5" spans="1:5" x14ac:dyDescent="0.25">
      <c r="A5">
        <v>96</v>
      </c>
      <c r="B5">
        <v>48</v>
      </c>
      <c r="C5" s="22">
        <v>16.935345000000002</v>
      </c>
      <c r="D5" s="22">
        <f t="shared" si="1"/>
        <v>27.316297128874549</v>
      </c>
      <c r="E5">
        <f t="shared" si="0"/>
        <v>48</v>
      </c>
    </row>
    <row r="6" spans="1:5" x14ac:dyDescent="0.25">
      <c r="A6">
        <v>96</v>
      </c>
      <c r="B6">
        <v>96</v>
      </c>
      <c r="C6" s="22">
        <v>14.067288</v>
      </c>
      <c r="D6" s="22">
        <f t="shared" si="1"/>
        <v>32.885579366826072</v>
      </c>
      <c r="E6">
        <f t="shared" si="0"/>
        <v>96</v>
      </c>
    </row>
    <row r="17" spans="1:5" x14ac:dyDescent="0.25">
      <c r="A17" t="s">
        <v>13</v>
      </c>
      <c r="B17" t="s">
        <v>14</v>
      </c>
      <c r="C17" t="s">
        <v>24</v>
      </c>
      <c r="D17" t="s">
        <v>25</v>
      </c>
      <c r="E17" t="s">
        <v>34</v>
      </c>
    </row>
    <row r="18" spans="1:5" x14ac:dyDescent="0.25">
      <c r="A18">
        <v>48</v>
      </c>
      <c r="B18">
        <v>1</v>
      </c>
      <c r="C18" s="22">
        <v>227.53749300000001</v>
      </c>
      <c r="D18">
        <v>1</v>
      </c>
      <c r="E18">
        <f>B18</f>
        <v>1</v>
      </c>
    </row>
    <row r="19" spans="1:5" x14ac:dyDescent="0.25">
      <c r="A19">
        <v>48</v>
      </c>
      <c r="B19">
        <v>12</v>
      </c>
      <c r="C19" s="22">
        <v>26.607060000000001</v>
      </c>
      <c r="D19" s="22">
        <f>$C$18/C19</f>
        <v>8.5517713343751627</v>
      </c>
      <c r="E19">
        <f t="shared" ref="E19:E21" si="2">B19</f>
        <v>12</v>
      </c>
    </row>
    <row r="20" spans="1:5" x14ac:dyDescent="0.25">
      <c r="A20">
        <v>48</v>
      </c>
      <c r="B20">
        <v>24</v>
      </c>
      <c r="C20" s="22">
        <v>18.000733</v>
      </c>
      <c r="D20" s="22">
        <f t="shared" ref="D20:D21" si="3">$C$18/C20</f>
        <v>12.640457085830894</v>
      </c>
      <c r="E20">
        <f t="shared" si="2"/>
        <v>24</v>
      </c>
    </row>
    <row r="21" spans="1:5" x14ac:dyDescent="0.25">
      <c r="A21">
        <v>48</v>
      </c>
      <c r="B21">
        <v>48</v>
      </c>
      <c r="C21" s="22">
        <v>12.467549999999999</v>
      </c>
      <c r="D21" s="22">
        <f t="shared" si="3"/>
        <v>18.250377419781756</v>
      </c>
      <c r="E21">
        <f t="shared" si="2"/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4A1E-3088-4D09-862A-558F5ED67B0D}">
  <dimension ref="A1:B7"/>
  <sheetViews>
    <sheetView tabSelected="1" workbookViewId="0">
      <selection activeCell="B13" sqref="B13"/>
    </sheetView>
  </sheetViews>
  <sheetFormatPr defaultRowHeight="15" x14ac:dyDescent="0.25"/>
  <cols>
    <col min="2" max="2" width="69.140625" customWidth="1"/>
  </cols>
  <sheetData>
    <row r="1" spans="1:2" x14ac:dyDescent="0.25">
      <c r="A1" t="s">
        <v>47</v>
      </c>
      <c r="B1" t="s">
        <v>48</v>
      </c>
    </row>
    <row r="2" spans="1:2" x14ac:dyDescent="0.25">
      <c r="A2" t="s">
        <v>43</v>
      </c>
      <c r="B2" t="s">
        <v>44</v>
      </c>
    </row>
    <row r="3" spans="1:2" x14ac:dyDescent="0.25">
      <c r="A3" t="s">
        <v>39</v>
      </c>
      <c r="B3" t="s">
        <v>40</v>
      </c>
    </row>
    <row r="4" spans="1:2" x14ac:dyDescent="0.25">
      <c r="A4" t="s">
        <v>41</v>
      </c>
      <c r="B4" t="s">
        <v>42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35</v>
      </c>
      <c r="B6" t="s">
        <v>36</v>
      </c>
    </row>
    <row r="7" spans="1:2" x14ac:dyDescent="0.25">
      <c r="A7" t="s">
        <v>45</v>
      </c>
      <c r="B7" t="s">
        <v>46</v>
      </c>
    </row>
  </sheetData>
  <autoFilter ref="A1:B1" xr:uid="{BE504FDF-6535-4716-A96E-BB1C5DA2D5F5}">
    <sortState xmlns:xlrd2="http://schemas.microsoft.com/office/spreadsheetml/2017/richdata2" ref="A2:B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AC61-56E2-4EAF-B0BF-72C47CC099AA}">
  <dimension ref="A1:H7"/>
  <sheetViews>
    <sheetView workbookViewId="0">
      <selection activeCell="U16" sqref="U16"/>
    </sheetView>
  </sheetViews>
  <sheetFormatPr defaultRowHeight="15" x14ac:dyDescent="0.25"/>
  <cols>
    <col min="1" max="1" width="11.7109375" customWidth="1"/>
    <col min="2" max="2" width="11" customWidth="1"/>
    <col min="8" max="8" width="15.140625" customWidth="1"/>
  </cols>
  <sheetData>
    <row r="1" spans="1:8" x14ac:dyDescent="0.25">
      <c r="B1" s="29" t="s">
        <v>31</v>
      </c>
      <c r="C1" s="29"/>
      <c r="D1" s="29"/>
      <c r="E1" s="29"/>
      <c r="F1" s="29"/>
      <c r="G1" s="29"/>
    </row>
    <row r="2" spans="1:8" x14ac:dyDescent="0.25">
      <c r="A2" t="s">
        <v>16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32</v>
      </c>
      <c r="H2" t="s">
        <v>33</v>
      </c>
    </row>
    <row r="3" spans="1:8" x14ac:dyDescent="0.25">
      <c r="A3">
        <v>1</v>
      </c>
      <c r="B3" s="27">
        <v>11.458299999999999</v>
      </c>
      <c r="C3" s="27">
        <v>10.2523</v>
      </c>
      <c r="D3" s="27">
        <v>8.9054000000000002</v>
      </c>
      <c r="E3" s="27">
        <v>10.7774</v>
      </c>
      <c r="F3" s="27">
        <v>9.3252000000000006</v>
      </c>
      <c r="G3">
        <f>MIN(B3:F3)</f>
        <v>8.9054000000000002</v>
      </c>
      <c r="H3" s="22">
        <f>50/G3</f>
        <v>5.6145709344891861</v>
      </c>
    </row>
    <row r="4" spans="1:8" x14ac:dyDescent="0.25">
      <c r="A4">
        <v>2</v>
      </c>
      <c r="B4" s="27">
        <v>12.7599</v>
      </c>
      <c r="C4" s="27">
        <v>12.4672</v>
      </c>
      <c r="D4" s="27">
        <v>12.289899999999999</v>
      </c>
      <c r="E4" s="27">
        <v>12.2</v>
      </c>
      <c r="F4" s="27">
        <v>12.3215</v>
      </c>
      <c r="G4">
        <f t="shared" ref="G4:G7" si="0">MIN(B4:F4)</f>
        <v>12.2</v>
      </c>
      <c r="H4" s="22">
        <f t="shared" ref="H4:H7" si="1">50/G4</f>
        <v>4.0983606557377055</v>
      </c>
    </row>
    <row r="5" spans="1:8" x14ac:dyDescent="0.25">
      <c r="A5">
        <v>3</v>
      </c>
      <c r="B5" s="27">
        <v>16.552199999999999</v>
      </c>
      <c r="C5" s="27">
        <v>15.632199999999999</v>
      </c>
      <c r="D5" s="27">
        <v>15.8407</v>
      </c>
      <c r="E5" s="27">
        <v>15.5992</v>
      </c>
      <c r="F5" s="27">
        <v>16.303999999999998</v>
      </c>
      <c r="G5">
        <f t="shared" si="0"/>
        <v>15.5992</v>
      </c>
      <c r="H5" s="22">
        <f t="shared" si="1"/>
        <v>3.2052925791066209</v>
      </c>
    </row>
    <row r="6" spans="1:8" x14ac:dyDescent="0.25">
      <c r="A6">
        <v>4</v>
      </c>
      <c r="B6" s="27">
        <v>19.259399999999999</v>
      </c>
      <c r="C6" s="27">
        <v>18.913699999999999</v>
      </c>
      <c r="D6" s="27">
        <v>19.286200000000001</v>
      </c>
      <c r="E6" s="27">
        <v>19.238</v>
      </c>
      <c r="F6" s="27">
        <v>18.929099999999998</v>
      </c>
      <c r="G6">
        <f t="shared" si="0"/>
        <v>18.913699999999999</v>
      </c>
      <c r="H6" s="22">
        <f t="shared" si="1"/>
        <v>2.6435863950469769</v>
      </c>
    </row>
    <row r="7" spans="1:8" x14ac:dyDescent="0.25">
      <c r="A7">
        <v>5</v>
      </c>
      <c r="B7" s="27">
        <v>22.907399999999999</v>
      </c>
      <c r="C7" s="27">
        <v>22.1844</v>
      </c>
      <c r="D7" s="27">
        <v>23.270299999999999</v>
      </c>
      <c r="E7" s="27">
        <v>22.848199999999999</v>
      </c>
      <c r="F7" s="27">
        <v>23.2654</v>
      </c>
      <c r="G7">
        <f t="shared" si="0"/>
        <v>22.1844</v>
      </c>
      <c r="H7" s="22">
        <f t="shared" si="1"/>
        <v>2.2538360289212238</v>
      </c>
    </row>
  </sheetData>
  <mergeCells count="1">
    <mergeCell ref="B1:G1"/>
  </mergeCells>
  <phoneticPr fontId="11" type="noConversion"/>
  <pageMargins left="0.7" right="0.7" top="0.75" bottom="0.75" header="0.3" footer="0.3"/>
  <ignoredErrors>
    <ignoredError sqref="G3:G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serialRuns</vt:lpstr>
      <vt:lpstr>parallelRuns</vt:lpstr>
      <vt:lpstr>extra_runs</vt:lpstr>
      <vt:lpstr>doubling-particles</vt:lpstr>
      <vt:lpstr>fitness</vt:lpstr>
      <vt:lpstr>speedup-14bus</vt:lpstr>
      <vt:lpstr>speedup-30bus</vt:lpstr>
      <vt:lpstr>glossary</vt:lpstr>
      <vt:lpstr>iteration_rate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2021-03-15T07:01:03Z</dcterms:modified>
</cp:coreProperties>
</file>