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il\Desktop\excel\"/>
    </mc:Choice>
  </mc:AlternateContent>
  <xr:revisionPtr revIDLastSave="0" documentId="13_ncr:1_{C1C940D0-372A-4B21-A51A-88017099D760}" xr6:coauthVersionLast="47" xr6:coauthVersionMax="47" xr10:uidLastSave="{00000000-0000-0000-0000-000000000000}"/>
  <bookViews>
    <workbookView xWindow="-108" yWindow="-108" windowWidth="23256" windowHeight="12576" activeTab="2" xr2:uid="{9B583CB9-EB2F-49E1-80DF-B700B8A62B33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Sheet1!$A$2:$L$12</definedName>
    <definedName name="_xlnm.Criteria" localSheetId="0">Sheet1!$A$15:$L$16</definedName>
    <definedName name="_xlnm.Extract" localSheetId="0">Sheet1!$A$18:$L$28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K3" i="1"/>
  <c r="K9" i="1"/>
  <c r="L9" i="1" s="1"/>
  <c r="K4" i="1"/>
  <c r="K5" i="1"/>
  <c r="K6" i="1"/>
  <c r="K7" i="1"/>
  <c r="L7" i="1" s="1"/>
  <c r="K8" i="1"/>
  <c r="K10" i="1"/>
  <c r="K11" i="1"/>
  <c r="K12" i="1"/>
  <c r="L12" i="1" s="1"/>
  <c r="P5" i="1" l="1"/>
  <c r="P6" i="1"/>
  <c r="J4" i="1"/>
  <c r="L4" i="1" s="1"/>
  <c r="J5" i="1"/>
  <c r="L5" i="1" s="1"/>
  <c r="J6" i="1"/>
  <c r="L6" i="1" s="1"/>
  <c r="J7" i="1"/>
  <c r="J8" i="1"/>
  <c r="L8" i="1" s="1"/>
  <c r="J9" i="1"/>
  <c r="J10" i="1"/>
  <c r="L10" i="1" s="1"/>
  <c r="J11" i="1"/>
  <c r="L11" i="1" s="1"/>
  <c r="J12" i="1"/>
  <c r="J3" i="1"/>
  <c r="L3" i="1" s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<sst xmlns="http://schemas.openxmlformats.org/spreadsheetml/2006/main" count="92" uniqueCount="31">
  <si>
    <t>SO NO</t>
  </si>
  <si>
    <t>ROLL NUM</t>
  </si>
  <si>
    <t>NAME</t>
  </si>
  <si>
    <t>ENG</t>
  </si>
  <si>
    <t>TAM</t>
  </si>
  <si>
    <t>MAT</t>
  </si>
  <si>
    <t>SCI</t>
  </si>
  <si>
    <t>SOC</t>
  </si>
  <si>
    <t>TOLAL</t>
  </si>
  <si>
    <t>AVG</t>
  </si>
  <si>
    <t>GRADE</t>
  </si>
  <si>
    <t>Kayal</t>
  </si>
  <si>
    <t>Mukil</t>
  </si>
  <si>
    <t>Kumar</t>
  </si>
  <si>
    <t>Mani</t>
  </si>
  <si>
    <t>Kannan</t>
  </si>
  <si>
    <t>Mageshwear</t>
  </si>
  <si>
    <t>Raja</t>
  </si>
  <si>
    <t>Priya</t>
  </si>
  <si>
    <t>Keerthi</t>
  </si>
  <si>
    <r>
      <rPr>
        <b/>
        <i/>
        <sz val="11"/>
        <color theme="1"/>
        <rFont val="Calibri"/>
        <family val="2"/>
        <scheme val="minor"/>
      </rPr>
      <t>STUDENT MARK LIST OF 10</t>
    </r>
    <r>
      <rPr>
        <b/>
        <i/>
        <vertAlign val="subscript"/>
        <sz val="10"/>
        <color theme="1"/>
        <rFont val="Calibri"/>
        <family val="2"/>
        <scheme val="minor"/>
      </rPr>
      <t>TH</t>
    </r>
    <r>
      <rPr>
        <b/>
        <i/>
        <sz val="11"/>
        <color theme="1"/>
        <rFont val="Calibri"/>
        <family val="2"/>
        <scheme val="minor"/>
      </rPr>
      <t xml:space="preserve"> STD STUDENT</t>
    </r>
  </si>
  <si>
    <t>RESULT</t>
  </si>
  <si>
    <t>karthi</t>
  </si>
  <si>
    <t>TOTAL PASS</t>
  </si>
  <si>
    <t>TOTAL FAIL</t>
  </si>
  <si>
    <t>TOTAL</t>
  </si>
  <si>
    <t>pass</t>
  </si>
  <si>
    <t>PASS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</si>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</sst>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0" fillId="4" borderId="1" xfId="0" applyFill="1" applyBorder="1"/>
    <xf numFmtId="0" fontId="1" fillId="0" borderId="0" xfId="0" applyFont="1"/>
    <xf numFmtId="0" fontId="0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9" tint="-0.24994659260841701"/>
      </font>
    </dxf>
    <dxf>
      <font>
        <color theme="9" tint="-0.499984740745262"/>
      </font>
    </dxf>
    <dxf>
      <font>
        <color theme="4" tint="-0.499984740745262"/>
      </font>
    </dxf>
    <dxf>
      <font>
        <color theme="7" tint="0.39994506668294322"/>
      </font>
    </dxf>
    <dxf>
      <font>
        <color rgb="FF7030A0"/>
      </font>
    </dxf>
    <dxf>
      <font>
        <color rgb="FF717109"/>
      </font>
    </dxf>
    <dxf>
      <font>
        <color rgb="FF032704"/>
      </font>
    </dxf>
    <dxf>
      <font>
        <color theme="6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9" tint="-0.24994659260841701"/>
      </font>
    </dxf>
    <dxf>
      <font>
        <color theme="9" tint="-0.499984740745262"/>
      </font>
    </dxf>
    <dxf>
      <font>
        <color theme="4" tint="-0.499984740745262"/>
      </font>
    </dxf>
    <dxf>
      <font>
        <color theme="7" tint="0.39994506668294322"/>
      </font>
    </dxf>
    <dxf>
      <font>
        <color rgb="FF7030A0"/>
      </font>
    </dxf>
    <dxf>
      <font>
        <color rgb="FF717109"/>
      </font>
    </dxf>
    <dxf>
      <font>
        <color rgb="FF032704"/>
      </font>
    </dxf>
    <dxf>
      <font>
        <color theme="6" tint="-0.24994659260841701"/>
      </font>
    </dxf>
  </dxfs>
  <tableStyles count="0" defaultTableStyle="TableStyleMedium2" defaultPivotStyle="PivotStyleLight16"/>
  <colors>
    <mruColors>
      <color rgb="FF032704"/>
      <color rgb="FF717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EF36-0AD4-4FF9-A838-BF8F59ED3564}">
  <dimension ref="A1:P25"/>
  <sheetViews>
    <sheetView workbookViewId="0">
      <selection activeCell="I16" sqref="I16"/>
    </sheetView>
  </sheetViews>
  <sheetFormatPr defaultRowHeight="14.4" x14ac:dyDescent="0.3"/>
  <cols>
    <col min="1" max="2" width="10.33203125" bestFit="1" customWidth="1"/>
    <col min="3" max="3" width="11.21875" customWidth="1"/>
    <col min="15" max="15" width="10.6640625" customWidth="1"/>
  </cols>
  <sheetData>
    <row r="1" spans="1:16" ht="15" x14ac:dyDescent="0.35">
      <c r="A1" s="13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21</v>
      </c>
      <c r="L2" s="2" t="s">
        <v>10</v>
      </c>
    </row>
    <row r="3" spans="1:16" x14ac:dyDescent="0.3">
      <c r="A3" s="3">
        <v>1</v>
      </c>
      <c r="B3" s="3">
        <v>4095</v>
      </c>
      <c r="C3" s="3" t="s">
        <v>12</v>
      </c>
      <c r="D3" s="5">
        <v>91</v>
      </c>
      <c r="E3" s="5">
        <v>99</v>
      </c>
      <c r="F3" s="5">
        <v>100</v>
      </c>
      <c r="G3" s="5">
        <v>89</v>
      </c>
      <c r="H3" s="5">
        <v>87</v>
      </c>
      <c r="I3" s="7">
        <f>SUM(D3:H3)</f>
        <v>466</v>
      </c>
      <c r="J3" s="7">
        <f>AVERAGE(D3:H3)</f>
        <v>93.2</v>
      </c>
      <c r="K3" s="7" t="str">
        <f>IF(AND(D3&gt;=35,E3&gt;=35,F3&gt;=35,G3&gt;=35,H3&gt;35),"PASS","FAIL")</f>
        <v>PASS</v>
      </c>
      <c r="L3" s="7" t="str">
        <f>IF(K3="PASS",IF(AND(J3&lt;=100,J3&gt;=80),"A",IF(AND(J3&lt;=79,J3&gt;=60),"B","C")),"F")</f>
        <v>A</v>
      </c>
    </row>
    <row r="4" spans="1:16" x14ac:dyDescent="0.3">
      <c r="A4" s="3">
        <v>2</v>
      </c>
      <c r="B4" s="3">
        <v>4096</v>
      </c>
      <c r="C4" s="3" t="s">
        <v>11</v>
      </c>
      <c r="D4" s="5">
        <v>99</v>
      </c>
      <c r="E4" s="5">
        <v>69</v>
      </c>
      <c r="F4" s="5">
        <v>77</v>
      </c>
      <c r="G4" s="5">
        <v>97</v>
      </c>
      <c r="H4" s="5">
        <v>77</v>
      </c>
      <c r="I4" s="7">
        <f>SUM(D4:H4)</f>
        <v>419</v>
      </c>
      <c r="J4" s="7">
        <f>AVERAGE(D4:H4)</f>
        <v>83.8</v>
      </c>
      <c r="K4" s="7" t="str">
        <f>IF(AND(D4&gt;=35,E4&gt;=35,F4&gt;=35,G4&gt;=35,H4&gt;35),"PASS","FAIL")</f>
        <v>PASS</v>
      </c>
      <c r="L4" s="7" t="str">
        <f>IF(K4="PASS",IF(AND(J4&lt;=100,J4&gt;=80),"A",IF(AND(J4&lt;=79,J4&gt;=60),"B","C")),"F")</f>
        <v>A</v>
      </c>
    </row>
    <row r="5" spans="1:16" x14ac:dyDescent="0.3">
      <c r="A5" s="3">
        <v>3</v>
      </c>
      <c r="B5" s="3">
        <v>4097</v>
      </c>
      <c r="C5" s="3" t="s">
        <v>13</v>
      </c>
      <c r="D5" s="5">
        <v>81</v>
      </c>
      <c r="E5" s="5">
        <v>45</v>
      </c>
      <c r="F5" s="5">
        <v>36</v>
      </c>
      <c r="G5" s="5">
        <v>70</v>
      </c>
      <c r="H5" s="5">
        <v>59</v>
      </c>
      <c r="I5" s="7">
        <f>SUM(D5:H5)</f>
        <v>291</v>
      </c>
      <c r="J5" s="7">
        <f>AVERAGE(D5:H5)</f>
        <v>58.2</v>
      </c>
      <c r="K5" s="7" t="str">
        <f>IF(AND(D5&gt;=35,E5&gt;=35,F5&gt;=35,G5&gt;=35,H5&gt;35),"PASS","FAIL")</f>
        <v>PASS</v>
      </c>
      <c r="L5" s="7" t="str">
        <f>IF(K5="PASS",IF(AND(J5&lt;=100,J5&gt;=80),"A",IF(AND(J5&lt;=79,J5&gt;=60),"B","C")),"F")</f>
        <v>C</v>
      </c>
      <c r="O5" s="6" t="s">
        <v>23</v>
      </c>
      <c r="P5" s="6">
        <f>COUNTIF(K3:K12,"PASS")</f>
        <v>7</v>
      </c>
    </row>
    <row r="6" spans="1:16" x14ac:dyDescent="0.3">
      <c r="A6" s="3">
        <v>4</v>
      </c>
      <c r="B6" s="3">
        <v>4098</v>
      </c>
      <c r="C6" s="3" t="s">
        <v>14</v>
      </c>
      <c r="D6" s="5">
        <v>80</v>
      </c>
      <c r="E6" s="5">
        <v>76</v>
      </c>
      <c r="F6" s="5">
        <v>88</v>
      </c>
      <c r="G6" s="5">
        <v>68</v>
      </c>
      <c r="H6" s="5">
        <v>77</v>
      </c>
      <c r="I6" s="7">
        <f>SUM(D6:H6)</f>
        <v>389</v>
      </c>
      <c r="J6" s="7">
        <f>AVERAGE(D6:H6)</f>
        <v>77.8</v>
      </c>
      <c r="K6" s="7" t="str">
        <f>IF(AND(D6&gt;=35,E6&gt;=35,F6&gt;=35,G6&gt;=35,H6&gt;35),"PASS","FAIL")</f>
        <v>PASS</v>
      </c>
      <c r="L6" s="7" t="str">
        <f>IF(K6="PASS",IF(AND(J6&lt;=100,J6&gt;=80),"A",IF(AND(J6&lt;=79,J6&gt;=60),"B","C")),"F")</f>
        <v>B</v>
      </c>
      <c r="O6" s="6" t="s">
        <v>24</v>
      </c>
      <c r="P6" s="6">
        <f>COUNTIF(K3:K12,"FAIL")</f>
        <v>3</v>
      </c>
    </row>
    <row r="7" spans="1:16" x14ac:dyDescent="0.3">
      <c r="A7" s="3">
        <v>5</v>
      </c>
      <c r="B7" s="3">
        <v>4099</v>
      </c>
      <c r="C7" s="3" t="s">
        <v>15</v>
      </c>
      <c r="D7" s="5">
        <v>45</v>
      </c>
      <c r="E7" s="5">
        <v>60</v>
      </c>
      <c r="F7" s="5">
        <v>55</v>
      </c>
      <c r="G7" s="5">
        <v>28</v>
      </c>
      <c r="H7" s="5">
        <v>40</v>
      </c>
      <c r="I7" s="7">
        <f>SUM(D7:H7)</f>
        <v>228</v>
      </c>
      <c r="J7" s="7">
        <f>AVERAGE(D7:H7)</f>
        <v>45.6</v>
      </c>
      <c r="K7" s="7" t="str">
        <f>IF(AND(D7&gt;=35,E7&gt;=35,F7&gt;=35,G7&gt;=35,H7&gt;35),"PASS","FAIL")</f>
        <v>FAIL</v>
      </c>
      <c r="L7" s="7" t="str">
        <f>IF(K7="PASS",IF(AND(J7&lt;=100,J7&gt;=80),"A",IF(AND(J7&lt;=79,J7&gt;=60),"B","C")),"F")</f>
        <v>F</v>
      </c>
    </row>
    <row r="8" spans="1:16" x14ac:dyDescent="0.3">
      <c r="A8" s="3">
        <v>6</v>
      </c>
      <c r="B8" s="3">
        <v>4100</v>
      </c>
      <c r="C8" s="3" t="s">
        <v>16</v>
      </c>
      <c r="D8" s="5">
        <v>45</v>
      </c>
      <c r="E8" s="5">
        <v>86</v>
      </c>
      <c r="F8" s="5">
        <v>70</v>
      </c>
      <c r="G8" s="5">
        <v>85</v>
      </c>
      <c r="H8" s="5">
        <v>90</v>
      </c>
      <c r="I8" s="7">
        <f>SUM(D8:H8)</f>
        <v>376</v>
      </c>
      <c r="J8" s="7">
        <f>AVERAGE(D8:H8)</f>
        <v>75.2</v>
      </c>
      <c r="K8" s="7" t="str">
        <f>IF(AND(D8&gt;=35,E8&gt;=35,F8&gt;=35,G8&gt;=35,H8&gt;35),"PASS","FAIL")</f>
        <v>PASS</v>
      </c>
      <c r="L8" s="7" t="str">
        <f>IF(K8="PASS",IF(AND(J8&lt;=100,J8&gt;=80),"A",IF(AND(J8&lt;=79,J8&gt;=60),"B","C")),"F")</f>
        <v>B</v>
      </c>
    </row>
    <row r="9" spans="1:16" x14ac:dyDescent="0.3">
      <c r="A9" s="3">
        <v>7</v>
      </c>
      <c r="B9" s="3">
        <v>4101</v>
      </c>
      <c r="C9" s="3" t="s">
        <v>17</v>
      </c>
      <c r="D9" s="5">
        <v>30</v>
      </c>
      <c r="E9" s="5">
        <v>28</v>
      </c>
      <c r="F9" s="5">
        <v>5</v>
      </c>
      <c r="G9" s="5">
        <v>39</v>
      </c>
      <c r="H9" s="5">
        <v>17</v>
      </c>
      <c r="I9" s="7">
        <f>SUM(D9:H9)</f>
        <v>119</v>
      </c>
      <c r="J9" s="7">
        <f>AVERAGE(D9:H9)</f>
        <v>23.8</v>
      </c>
      <c r="K9" s="7" t="str">
        <f>IF(AND(D9&gt;=35,E9&gt;=35,F9&gt;=35,G9&gt;=35,H9&gt;35),"PASS","FAIL")</f>
        <v>FAIL</v>
      </c>
      <c r="L9" s="7" t="str">
        <f>IF(K9="PASS",IF(AND(J9&lt;=100,J9&gt;=80),"A",IF(AND(J9&lt;=79,J9&gt;=60),"B","C")),"F")</f>
        <v>F</v>
      </c>
    </row>
    <row r="10" spans="1:16" x14ac:dyDescent="0.3">
      <c r="A10" s="3">
        <v>8</v>
      </c>
      <c r="B10" s="3">
        <v>4102</v>
      </c>
      <c r="C10" s="3" t="s">
        <v>18</v>
      </c>
      <c r="D10" s="5">
        <v>83</v>
      </c>
      <c r="E10" s="5">
        <v>54</v>
      </c>
      <c r="F10" s="5">
        <v>74</v>
      </c>
      <c r="G10" s="5">
        <v>77</v>
      </c>
      <c r="H10" s="5">
        <v>67</v>
      </c>
      <c r="I10" s="7">
        <f>SUM(D10:H10)</f>
        <v>355</v>
      </c>
      <c r="J10" s="7">
        <f>AVERAGE(D10:H10)</f>
        <v>71</v>
      </c>
      <c r="K10" s="7" t="str">
        <f>IF(AND(D10&gt;=35,E10&gt;=35,F10&gt;=35,G10&gt;=35,H10&gt;35),"PASS","FAIL")</f>
        <v>PASS</v>
      </c>
      <c r="L10" s="7" t="str">
        <f>IF(K10="PASS",IF(AND(J10&lt;=100,J10&gt;=80),"A",IF(AND(J10&lt;=79,J10&gt;=60),"B","C")),"F")</f>
        <v>B</v>
      </c>
    </row>
    <row r="11" spans="1:16" x14ac:dyDescent="0.3">
      <c r="A11" s="3">
        <v>9</v>
      </c>
      <c r="B11" s="3">
        <v>4103</v>
      </c>
      <c r="C11" s="3" t="s">
        <v>19</v>
      </c>
      <c r="D11" s="5">
        <v>88</v>
      </c>
      <c r="E11" s="5">
        <v>97</v>
      </c>
      <c r="F11" s="5">
        <v>54</v>
      </c>
      <c r="G11" s="5">
        <v>86</v>
      </c>
      <c r="H11" s="5">
        <v>76</v>
      </c>
      <c r="I11" s="7">
        <f>SUM(D11:H11)</f>
        <v>401</v>
      </c>
      <c r="J11" s="7">
        <f>AVERAGE(D11:H11)</f>
        <v>80.2</v>
      </c>
      <c r="K11" s="7" t="str">
        <f>IF(AND(D11&gt;=35,E11&gt;=35,F11&gt;=35,G11&gt;=35,H11&gt;35),"PASS","FAIL")</f>
        <v>PASS</v>
      </c>
      <c r="L11" s="7" t="str">
        <f>IF(K11="PASS",IF(AND(J11&lt;=100,J11&gt;=80),"A",IF(AND(J11&lt;=79,J11&gt;=60),"B","C")),"F")</f>
        <v>A</v>
      </c>
    </row>
    <row r="12" spans="1:16" x14ac:dyDescent="0.3">
      <c r="A12" s="3">
        <v>10</v>
      </c>
      <c r="B12" s="3">
        <v>4104</v>
      </c>
      <c r="C12" s="3" t="s">
        <v>22</v>
      </c>
      <c r="D12" s="5">
        <v>65</v>
      </c>
      <c r="E12" s="5">
        <v>31</v>
      </c>
      <c r="F12" s="5">
        <v>72</v>
      </c>
      <c r="G12" s="5">
        <v>56</v>
      </c>
      <c r="H12" s="5">
        <v>88</v>
      </c>
      <c r="I12" s="7">
        <f>SUM(D12:H12)</f>
        <v>312</v>
      </c>
      <c r="J12" s="7">
        <f>AVERAGE(D12:H12)</f>
        <v>62.4</v>
      </c>
      <c r="K12" s="7" t="str">
        <f>IF(AND(D12&gt;=35,E12&gt;=35,F12&gt;=35,G12&gt;=35,H12&gt;35),"PASS","FAIL")</f>
        <v>FAIL</v>
      </c>
      <c r="L12" s="7" t="str">
        <f>IF(K12="PASS",IF(AND(J12&lt;=100,J12&gt;=80),"A",IF(AND(J12&lt;=79,J12&gt;=60),"B","C")),"F")</f>
        <v>F</v>
      </c>
    </row>
    <row r="13" spans="1:16" x14ac:dyDescent="0.3">
      <c r="E13" s="4"/>
    </row>
    <row r="15" spans="1:16" x14ac:dyDescent="0.3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21</v>
      </c>
      <c r="L15" s="2" t="s">
        <v>10</v>
      </c>
    </row>
    <row r="16" spans="1:16" x14ac:dyDescent="0.3">
      <c r="K16" t="s">
        <v>26</v>
      </c>
    </row>
    <row r="18" spans="1:12" x14ac:dyDescent="0.3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21</v>
      </c>
      <c r="L18" s="2" t="s">
        <v>10</v>
      </c>
    </row>
    <row r="19" spans="1:12" x14ac:dyDescent="0.3">
      <c r="A19" s="3">
        <v>1</v>
      </c>
      <c r="B19" s="3">
        <v>4095</v>
      </c>
      <c r="C19" s="3" t="s">
        <v>12</v>
      </c>
      <c r="D19" s="5">
        <v>91</v>
      </c>
      <c r="E19" s="5">
        <v>99</v>
      </c>
      <c r="F19" s="5">
        <v>100</v>
      </c>
      <c r="G19" s="5">
        <v>89</v>
      </c>
      <c r="H19" s="5">
        <v>87</v>
      </c>
      <c r="I19" s="7">
        <v>466</v>
      </c>
      <c r="J19" s="7">
        <v>93.2</v>
      </c>
      <c r="K19" s="7" t="s">
        <v>27</v>
      </c>
      <c r="L19" s="7" t="s">
        <v>28</v>
      </c>
    </row>
    <row r="20" spans="1:12" x14ac:dyDescent="0.3">
      <c r="A20" s="3">
        <v>2</v>
      </c>
      <c r="B20" s="3">
        <v>4096</v>
      </c>
      <c r="C20" s="3" t="s">
        <v>11</v>
      </c>
      <c r="D20" s="5">
        <v>99</v>
      </c>
      <c r="E20" s="5">
        <v>69</v>
      </c>
      <c r="F20" s="5">
        <v>77</v>
      </c>
      <c r="G20" s="5">
        <v>97</v>
      </c>
      <c r="H20" s="5">
        <v>77</v>
      </c>
      <c r="I20" s="7">
        <v>419</v>
      </c>
      <c r="J20" s="7">
        <v>83.8</v>
      </c>
      <c r="K20" s="7" t="s">
        <v>27</v>
      </c>
      <c r="L20" s="7" t="s">
        <v>28</v>
      </c>
    </row>
    <row r="21" spans="1:12" x14ac:dyDescent="0.3">
      <c r="A21" s="3">
        <v>3</v>
      </c>
      <c r="B21" s="3">
        <v>4097</v>
      </c>
      <c r="C21" s="3" t="s">
        <v>13</v>
      </c>
      <c r="D21" s="5">
        <v>81</v>
      </c>
      <c r="E21" s="5">
        <v>45</v>
      </c>
      <c r="F21" s="5">
        <v>36</v>
      </c>
      <c r="G21" s="5">
        <v>70</v>
      </c>
      <c r="H21" s="5">
        <v>59</v>
      </c>
      <c r="I21" s="7">
        <v>291</v>
      </c>
      <c r="J21" s="7">
        <v>58.2</v>
      </c>
      <c r="K21" s="7" t="s">
        <v>27</v>
      </c>
      <c r="L21" s="7" t="s">
        <v>29</v>
      </c>
    </row>
    <row r="22" spans="1:12" x14ac:dyDescent="0.3">
      <c r="A22" s="3">
        <v>4</v>
      </c>
      <c r="B22" s="3">
        <v>4098</v>
      </c>
      <c r="C22" s="3" t="s">
        <v>14</v>
      </c>
      <c r="D22" s="5">
        <v>80</v>
      </c>
      <c r="E22" s="5">
        <v>76</v>
      </c>
      <c r="F22" s="5">
        <v>88</v>
      </c>
      <c r="G22" s="5">
        <v>68</v>
      </c>
      <c r="H22" s="5">
        <v>77</v>
      </c>
      <c r="I22" s="7">
        <v>389</v>
      </c>
      <c r="J22" s="7">
        <v>77.8</v>
      </c>
      <c r="K22" s="7" t="s">
        <v>27</v>
      </c>
      <c r="L22" s="7" t="s">
        <v>30</v>
      </c>
    </row>
    <row r="23" spans="1:12" x14ac:dyDescent="0.3">
      <c r="A23" s="3">
        <v>6</v>
      </c>
      <c r="B23" s="3">
        <v>4100</v>
      </c>
      <c r="C23" s="3" t="s">
        <v>16</v>
      </c>
      <c r="D23" s="5">
        <v>45</v>
      </c>
      <c r="E23" s="5">
        <v>86</v>
      </c>
      <c r="F23" s="5">
        <v>70</v>
      </c>
      <c r="G23" s="5">
        <v>85</v>
      </c>
      <c r="H23" s="5">
        <v>90</v>
      </c>
      <c r="I23" s="7">
        <v>376</v>
      </c>
      <c r="J23" s="7">
        <v>75.2</v>
      </c>
      <c r="K23" s="7" t="s">
        <v>27</v>
      </c>
      <c r="L23" s="7" t="s">
        <v>30</v>
      </c>
    </row>
    <row r="24" spans="1:12" x14ac:dyDescent="0.3">
      <c r="A24" s="3">
        <v>8</v>
      </c>
      <c r="B24" s="3">
        <v>4102</v>
      </c>
      <c r="C24" s="3" t="s">
        <v>18</v>
      </c>
      <c r="D24" s="5">
        <v>83</v>
      </c>
      <c r="E24" s="5">
        <v>54</v>
      </c>
      <c r="F24" s="5">
        <v>74</v>
      </c>
      <c r="G24" s="5">
        <v>77</v>
      </c>
      <c r="H24" s="5">
        <v>67</v>
      </c>
      <c r="I24" s="7">
        <v>355</v>
      </c>
      <c r="J24" s="7">
        <v>71</v>
      </c>
      <c r="K24" s="7" t="s">
        <v>27</v>
      </c>
      <c r="L24" s="7" t="s">
        <v>30</v>
      </c>
    </row>
    <row r="25" spans="1:12" x14ac:dyDescent="0.3">
      <c r="A25" s="3">
        <v>9</v>
      </c>
      <c r="B25" s="3">
        <v>4103</v>
      </c>
      <c r="C25" s="3" t="s">
        <v>19</v>
      </c>
      <c r="D25" s="5">
        <v>88</v>
      </c>
      <c r="E25" s="5">
        <v>97</v>
      </c>
      <c r="F25" s="5">
        <v>54</v>
      </c>
      <c r="G25" s="5">
        <v>86</v>
      </c>
      <c r="H25" s="5">
        <v>76</v>
      </c>
      <c r="I25" s="7">
        <v>401</v>
      </c>
      <c r="J25" s="7">
        <v>80.2</v>
      </c>
      <c r="K25" s="7" t="s">
        <v>27</v>
      </c>
      <c r="L25" s="7" t="s">
        <v>28</v>
      </c>
    </row>
  </sheetData>
  <mergeCells count="1">
    <mergeCell ref="A1:L1"/>
  </mergeCells>
  <conditionalFormatting sqref="D3:H12">
    <cfRule type="cellIs" dxfId="23" priority="2" operator="greaterThan">
      <formula>90</formula>
    </cfRule>
    <cfRule type="cellIs" dxfId="22" priority="3" operator="greaterThan">
      <formula>90</formula>
    </cfRule>
    <cfRule type="cellIs" dxfId="21" priority="4" operator="greaterThan">
      <formula>90</formula>
    </cfRule>
    <cfRule type="cellIs" dxfId="20" priority="5" operator="greaterThan">
      <formula>90</formula>
    </cfRule>
    <cfRule type="cellIs" dxfId="19" priority="6" operator="greaterThan">
      <formula>90</formula>
    </cfRule>
    <cfRule type="cellIs" priority="7" operator="greaterThan">
      <formula>90</formula>
    </cfRule>
    <cfRule type="cellIs" dxfId="18" priority="8" operator="greaterThan">
      <formula>90</formula>
    </cfRule>
    <cfRule type="cellIs" dxfId="17" priority="9" operator="greaterThan">
      <formula>90</formula>
    </cfRule>
    <cfRule type="cellIs" dxfId="16" priority="10" operator="greaterThan">
      <formula>90</formula>
    </cfRule>
    <cfRule type="cellIs" dxfId="15" priority="11" operator="lessThan">
      <formula>35</formula>
    </cfRule>
  </conditionalFormatting>
  <conditionalFormatting sqref="K3:K12">
    <cfRule type="containsText" dxfId="14" priority="1" operator="containsText" text="FAIL">
      <formula>NOT(ISERROR(SEARCH("FAIL",K3)))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FC76-FA72-48F7-8E2B-ACAC6DB5DFB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4108-271A-4CDB-A267-05A7E72C4BD5}">
  <dimension ref="A1:L11"/>
  <sheetViews>
    <sheetView tabSelected="1" workbookViewId="0">
      <selection activeCell="H16" sqref="H16"/>
    </sheetView>
  </sheetViews>
  <sheetFormatPr defaultRowHeight="14.4" x14ac:dyDescent="0.3"/>
  <cols>
    <col min="1" max="1" width="6.33203125" bestFit="1" customWidth="1"/>
    <col min="2" max="2" width="11.44140625" bestFit="1" customWidth="1"/>
    <col min="3" max="3" width="4.77734375" bestFit="1" customWidth="1"/>
    <col min="4" max="4" width="4.5546875" bestFit="1" customWidth="1"/>
    <col min="5" max="5" width="4.77734375" customWidth="1"/>
    <col min="6" max="6" width="4" bestFit="1" customWidth="1"/>
    <col min="7" max="7" width="4.33203125" bestFit="1" customWidth="1"/>
    <col min="8" max="8" width="6.33203125" bestFit="1" customWidth="1"/>
    <col min="9" max="9" width="5" bestFit="1" customWidth="1"/>
    <col min="10" max="10" width="7.21875" bestFit="1" customWidth="1"/>
    <col min="11" max="11" width="6.6640625" bestFit="1" customWidth="1"/>
    <col min="15" max="15" width="8.88671875" customWidth="1"/>
  </cols>
  <sheetData>
    <row r="1" spans="1:12" ht="13.8" customHeight="1" x14ac:dyDescent="0.3">
      <c r="A1" s="12" t="s">
        <v>0</v>
      </c>
      <c r="B1" s="9" t="s">
        <v>2</v>
      </c>
      <c r="C1" s="9" t="s">
        <v>4</v>
      </c>
      <c r="D1" s="9" t="s">
        <v>3</v>
      </c>
      <c r="E1" s="9" t="s">
        <v>5</v>
      </c>
      <c r="F1" s="9" t="s">
        <v>6</v>
      </c>
      <c r="G1" s="9" t="s">
        <v>7</v>
      </c>
      <c r="H1" s="9" t="s">
        <v>25</v>
      </c>
      <c r="I1" s="9" t="s">
        <v>9</v>
      </c>
      <c r="J1" s="9" t="s">
        <v>21</v>
      </c>
      <c r="K1" s="9" t="s">
        <v>10</v>
      </c>
    </row>
    <row r="2" spans="1:12" x14ac:dyDescent="0.3">
      <c r="A2" s="9">
        <v>1</v>
      </c>
      <c r="B2" s="10" t="s">
        <v>12</v>
      </c>
      <c r="C2" s="8">
        <v>75</v>
      </c>
      <c r="D2" s="9">
        <v>89</v>
      </c>
      <c r="E2" s="9">
        <v>94</v>
      </c>
      <c r="F2" s="9">
        <v>100</v>
      </c>
      <c r="G2" s="9">
        <v>93</v>
      </c>
      <c r="H2" s="9">
        <f>SUM(C2:G2)</f>
        <v>451</v>
      </c>
      <c r="I2" s="9">
        <f>AVERAGE(C2:G2)</f>
        <v>90.2</v>
      </c>
      <c r="J2" s="9" t="str">
        <f>IF(AND(C2&gt;=35,D2&gt;=35,E2&gt;=35,F2&gt;=35,G2&gt;=35),"PASS","FAIL")</f>
        <v>PASS</v>
      </c>
      <c r="K2" s="9" t="str">
        <f>IF(J2="PASS",IF(AND(I2&lt;=100,I2&gt;=90),"A",IF(AND(I2&lt;=89,I2&gt;=70),"B","C")),"F")</f>
        <v>A</v>
      </c>
    </row>
    <row r="3" spans="1:12" x14ac:dyDescent="0.3">
      <c r="A3" s="9">
        <v>2</v>
      </c>
      <c r="B3" s="10" t="s">
        <v>11</v>
      </c>
      <c r="C3" s="8">
        <v>75</v>
      </c>
      <c r="D3" s="9">
        <v>93</v>
      </c>
      <c r="E3" s="9">
        <v>85</v>
      </c>
      <c r="F3" s="9">
        <v>76</v>
      </c>
      <c r="G3" s="9">
        <v>88</v>
      </c>
      <c r="H3" s="9">
        <f t="shared" ref="H3:H11" si="0">SUM(C3:G3)</f>
        <v>417</v>
      </c>
      <c r="I3" s="9">
        <f t="shared" ref="I3:I11" si="1">AVERAGE(C3:G3)</f>
        <v>83.4</v>
      </c>
      <c r="J3" s="9" t="str">
        <f t="shared" ref="J3:J11" si="2">IF(AND(C3&gt;=35,D3&gt;=35,E3&gt;=35,F3&gt;=35,G3&gt;=35),"PASS","FAIL")</f>
        <v>PASS</v>
      </c>
      <c r="K3" s="9" t="str">
        <f t="shared" ref="K3:K10" si="3">IF(J3="PASS",IF(AND(I3&lt;=100,I3&gt;=90),"A",IF(AND(I3&lt;=89,I3&gt;=70),"B","C")),"F")</f>
        <v>B</v>
      </c>
    </row>
    <row r="4" spans="1:12" x14ac:dyDescent="0.3">
      <c r="A4" s="9">
        <v>3</v>
      </c>
      <c r="B4" s="10" t="s">
        <v>13</v>
      </c>
      <c r="C4" s="8">
        <v>67</v>
      </c>
      <c r="D4" s="9">
        <v>55</v>
      </c>
      <c r="E4" s="9">
        <v>32</v>
      </c>
      <c r="F4" s="9">
        <v>66</v>
      </c>
      <c r="G4" s="9">
        <v>86</v>
      </c>
      <c r="H4" s="9">
        <f t="shared" si="0"/>
        <v>306</v>
      </c>
      <c r="I4" s="9">
        <f t="shared" si="1"/>
        <v>61.2</v>
      </c>
      <c r="J4" s="9" t="str">
        <f t="shared" si="2"/>
        <v>FAIL</v>
      </c>
      <c r="K4" s="9" t="str">
        <f t="shared" si="3"/>
        <v>F</v>
      </c>
    </row>
    <row r="5" spans="1:12" x14ac:dyDescent="0.3">
      <c r="A5" s="9">
        <v>4</v>
      </c>
      <c r="B5" s="10" t="s">
        <v>14</v>
      </c>
      <c r="C5" s="8">
        <v>66</v>
      </c>
      <c r="D5" s="9">
        <v>77</v>
      </c>
      <c r="E5" s="9">
        <v>28</v>
      </c>
      <c r="F5" s="9">
        <v>54</v>
      </c>
      <c r="G5" s="9">
        <v>66</v>
      </c>
      <c r="H5" s="9">
        <f t="shared" si="0"/>
        <v>291</v>
      </c>
      <c r="I5" s="9">
        <f t="shared" si="1"/>
        <v>58.2</v>
      </c>
      <c r="J5" s="9" t="str">
        <f t="shared" si="2"/>
        <v>FAIL</v>
      </c>
      <c r="K5" s="9" t="str">
        <f t="shared" si="3"/>
        <v>F</v>
      </c>
    </row>
    <row r="6" spans="1:12" x14ac:dyDescent="0.3">
      <c r="A6" s="9">
        <v>5</v>
      </c>
      <c r="B6" s="10" t="s">
        <v>15</v>
      </c>
      <c r="C6" s="8">
        <v>88</v>
      </c>
      <c r="D6" s="9">
        <v>83</v>
      </c>
      <c r="E6" s="9">
        <v>45</v>
      </c>
      <c r="F6" s="9">
        <v>65</v>
      </c>
      <c r="G6" s="9">
        <v>73</v>
      </c>
      <c r="H6" s="9">
        <f t="shared" si="0"/>
        <v>354</v>
      </c>
      <c r="I6" s="9">
        <f t="shared" si="1"/>
        <v>70.8</v>
      </c>
      <c r="J6" s="9" t="str">
        <f t="shared" si="2"/>
        <v>PASS</v>
      </c>
      <c r="K6" s="9" t="str">
        <f t="shared" si="3"/>
        <v>B</v>
      </c>
    </row>
    <row r="7" spans="1:12" x14ac:dyDescent="0.3">
      <c r="A7" s="9">
        <v>6</v>
      </c>
      <c r="B7" s="10" t="s">
        <v>16</v>
      </c>
      <c r="C7" s="8">
        <v>76</v>
      </c>
      <c r="D7" s="9">
        <v>26</v>
      </c>
      <c r="E7" s="9">
        <v>77</v>
      </c>
      <c r="F7" s="9">
        <v>37</v>
      </c>
      <c r="G7" s="9">
        <v>55</v>
      </c>
      <c r="H7" s="9">
        <f t="shared" si="0"/>
        <v>271</v>
      </c>
      <c r="I7" s="9">
        <f t="shared" si="1"/>
        <v>54.2</v>
      </c>
      <c r="J7" s="9" t="str">
        <f t="shared" si="2"/>
        <v>FAIL</v>
      </c>
      <c r="K7" s="9" t="str">
        <f t="shared" si="3"/>
        <v>F</v>
      </c>
    </row>
    <row r="8" spans="1:12" x14ac:dyDescent="0.3">
      <c r="A8" s="9">
        <v>7</v>
      </c>
      <c r="B8" s="10" t="s">
        <v>17</v>
      </c>
      <c r="C8" s="8">
        <v>65</v>
      </c>
      <c r="D8" s="9">
        <v>77</v>
      </c>
      <c r="E8" s="9">
        <v>55</v>
      </c>
      <c r="F8" s="9">
        <v>87</v>
      </c>
      <c r="G8" s="9">
        <v>45</v>
      </c>
      <c r="H8" s="9">
        <f t="shared" si="0"/>
        <v>329</v>
      </c>
      <c r="I8" s="9">
        <f t="shared" si="1"/>
        <v>65.8</v>
      </c>
      <c r="J8" s="9" t="str">
        <f t="shared" si="2"/>
        <v>PASS</v>
      </c>
      <c r="K8" s="9" t="str">
        <f t="shared" si="3"/>
        <v>C</v>
      </c>
    </row>
    <row r="9" spans="1:12" x14ac:dyDescent="0.3">
      <c r="A9" s="9">
        <v>8</v>
      </c>
      <c r="B9" s="10" t="s">
        <v>18</v>
      </c>
      <c r="C9" s="8">
        <v>45</v>
      </c>
      <c r="D9" s="9">
        <v>48</v>
      </c>
      <c r="E9" s="9">
        <v>77</v>
      </c>
      <c r="F9" s="9">
        <v>84</v>
      </c>
      <c r="G9" s="9">
        <v>55</v>
      </c>
      <c r="H9" s="9">
        <f t="shared" si="0"/>
        <v>309</v>
      </c>
      <c r="I9" s="9">
        <f t="shared" si="1"/>
        <v>61.8</v>
      </c>
      <c r="J9" s="9" t="str">
        <f t="shared" si="2"/>
        <v>PASS</v>
      </c>
      <c r="K9" s="9" t="str">
        <f t="shared" si="3"/>
        <v>C</v>
      </c>
      <c r="L9" s="11"/>
    </row>
    <row r="10" spans="1:12" x14ac:dyDescent="0.3">
      <c r="A10" s="9">
        <v>9</v>
      </c>
      <c r="B10" s="10" t="s">
        <v>19</v>
      </c>
      <c r="C10" s="8">
        <v>76</v>
      </c>
      <c r="D10" s="9">
        <v>55</v>
      </c>
      <c r="E10" s="9">
        <v>65</v>
      </c>
      <c r="F10" s="9">
        <v>86</v>
      </c>
      <c r="G10" s="9">
        <v>99</v>
      </c>
      <c r="H10" s="9">
        <f t="shared" si="0"/>
        <v>381</v>
      </c>
      <c r="I10" s="9">
        <f t="shared" si="1"/>
        <v>76.2</v>
      </c>
      <c r="J10" s="9" t="str">
        <f t="shared" si="2"/>
        <v>PASS</v>
      </c>
      <c r="K10" s="9" t="str">
        <f t="shared" si="3"/>
        <v>B</v>
      </c>
    </row>
    <row r="11" spans="1:12" x14ac:dyDescent="0.3">
      <c r="A11" s="9">
        <v>10</v>
      </c>
      <c r="B11" s="10" t="s">
        <v>22</v>
      </c>
      <c r="C11" s="8">
        <v>44</v>
      </c>
      <c r="D11" s="9">
        <v>66</v>
      </c>
      <c r="E11" s="9">
        <v>86</v>
      </c>
      <c r="F11" s="9">
        <v>77</v>
      </c>
      <c r="G11" s="9">
        <v>63</v>
      </c>
      <c r="H11" s="9">
        <f t="shared" si="0"/>
        <v>336</v>
      </c>
      <c r="I11" s="9">
        <f t="shared" si="1"/>
        <v>67.2</v>
      </c>
      <c r="J11" s="9" t="str">
        <f t="shared" si="2"/>
        <v>PASS</v>
      </c>
      <c r="K11" s="9" t="str">
        <f>IF(J11="PASS",IF(AND(I11&lt;=100,I11&gt;=90),"A",IF(AND(I11&lt;=89,I11&gt;=70),"B","C")),"F")</f>
        <v>C</v>
      </c>
    </row>
  </sheetData>
  <conditionalFormatting sqref="C2:G11">
    <cfRule type="cellIs" dxfId="13" priority="4" operator="lessThan">
      <formula>35</formula>
    </cfRule>
    <cfRule type="cellIs" dxfId="12" priority="3" operator="lessThan">
      <formula>35</formula>
    </cfRule>
    <cfRule type="cellIs" dxfId="11" priority="2" operator="greaterThan">
      <formula>90</formula>
    </cfRule>
  </conditionalFormatting>
  <conditionalFormatting sqref="J2:J11">
    <cfRule type="containsText" dxfId="10" priority="1" operator="containsText" text="FAIL">
      <formula>NOT(ISERROR(SEARCH("FAIL",J2)))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mukil</dc:creator>
  <cp:lastModifiedBy>mukil</cp:lastModifiedBy>
  <dcterms:created xsi:type="dcterms:W3CDTF">2021-11-06T06:24:57Z</dcterms:created>
  <dcterms:modified xsi:type="dcterms:W3CDTF">2021-11-12T07:34:51Z</dcterms:modified>
</cp:coreProperties>
</file>