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kash\Documents\teaching\Teaching\COMP1631\Week 5\"/>
    </mc:Choice>
  </mc:AlternateContent>
  <xr:revisionPtr revIDLastSave="0" documentId="13_ncr:1_{BA7278F2-264A-41BB-B80D-A5736B14853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ocumentation" sheetId="6" r:id="rId1"/>
    <sheet name="Brass" sheetId="20" r:id="rId2"/>
    <sheet name="Percussion" sheetId="21" r:id="rId3"/>
    <sheet name="Strings" sheetId="25" r:id="rId4"/>
    <sheet name="Wind" sheetId="23" r:id="rId5"/>
    <sheet name="All Instruments" sheetId="24" r:id="rId6"/>
  </sheets>
  <definedNames>
    <definedName name="AAA" localSheetId="3">#REF!</definedName>
    <definedName name="AAA">#REF!</definedName>
    <definedName name="Online" localSheetId="3">#REF!</definedName>
    <definedName name="Online">#REF!</definedName>
    <definedName name="Other_referrals">#REF!</definedName>
    <definedName name="Q1_Sales">#REF!</definedName>
    <definedName name="Q2_Sales">#REF!</definedName>
    <definedName name="Q3_Sales">#REF!</definedName>
    <definedName name="Q4_Sales">#REF!</definedName>
    <definedName name="Totals_2020">#REF!</definedName>
    <definedName name="Totals_2021">#REF!</definedName>
    <definedName name="Walkup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4" l="1"/>
  <c r="F40" i="24"/>
  <c r="B40" i="24"/>
  <c r="G5" i="25"/>
  <c r="G8" i="25"/>
  <c r="G11" i="25"/>
  <c r="G13" i="25"/>
  <c r="G18" i="25"/>
  <c r="F5" i="25"/>
  <c r="F8" i="25"/>
  <c r="F11" i="25"/>
  <c r="F13" i="25"/>
  <c r="F18" i="25"/>
  <c r="G17" i="25"/>
  <c r="F17" i="25"/>
  <c r="F11" i="20"/>
  <c r="G11" i="20"/>
</calcChain>
</file>

<file path=xl/sharedStrings.xml><?xml version="1.0" encoding="utf-8"?>
<sst xmlns="http://schemas.openxmlformats.org/spreadsheetml/2006/main" count="269" uniqueCount="70">
  <si>
    <t>Note: Do not edit this sheet. If your name does not appear in cell B6, please download a new copy of the file from the SAM website.</t>
  </si>
  <si>
    <t>Mukto Akash</t>
  </si>
  <si>
    <t>Author:</t>
  </si>
  <si>
    <t>MANAGING YOUR DATA WITH DATA TOOLS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</si>
  <si>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6: SAM Project 1b</t>
    </r>
  </si>
  <si>
    <t>Sato Instrument Collection</t>
  </si>
  <si>
    <t>Brass Instruments Collection</t>
  </si>
  <si>
    <t>Instrument</t>
  </si>
  <si>
    <t>Manufacturer</t>
  </si>
  <si>
    <t>Condition</t>
  </si>
  <si>
    <t>Purchase Date</t>
  </si>
  <si>
    <t>Trumpet</t>
  </si>
  <si>
    <t>Cornet</t>
  </si>
  <si>
    <t>French horn</t>
  </si>
  <si>
    <t>Saxophone</t>
  </si>
  <si>
    <t>Trombone</t>
  </si>
  <si>
    <t>Tuba</t>
  </si>
  <si>
    <t>McFerrin</t>
  </si>
  <si>
    <t>Diehl &amp; Berne</t>
  </si>
  <si>
    <t>Kutter Davison</t>
  </si>
  <si>
    <t>Rossellini</t>
  </si>
  <si>
    <t>Good</t>
  </si>
  <si>
    <t>Excellent</t>
  </si>
  <si>
    <t>Fair</t>
  </si>
  <si>
    <t>Needs repair</t>
  </si>
  <si>
    <t>Price</t>
  </si>
  <si>
    <t>Est. Value</t>
  </si>
  <si>
    <t>Yamamoto</t>
  </si>
  <si>
    <t>Percussion Instruments Collection</t>
  </si>
  <si>
    <t>Snare drum</t>
  </si>
  <si>
    <t>Drum kit</t>
  </si>
  <si>
    <t>Cymbals</t>
  </si>
  <si>
    <t>Bass drum</t>
  </si>
  <si>
    <t>Djembe</t>
  </si>
  <si>
    <t>Tambourine</t>
  </si>
  <si>
    <t>Singing bowl</t>
  </si>
  <si>
    <t>Sousa</t>
  </si>
  <si>
    <t>Baijan</t>
  </si>
  <si>
    <t>Ruby Klein</t>
  </si>
  <si>
    <t>Kayho</t>
  </si>
  <si>
    <t>String Instruments Collection</t>
  </si>
  <si>
    <t>Guitar</t>
  </si>
  <si>
    <t>Violin</t>
  </si>
  <si>
    <t>Cello</t>
  </si>
  <si>
    <t>Viola</t>
  </si>
  <si>
    <t>Upright bass</t>
  </si>
  <si>
    <t>Celestia</t>
  </si>
  <si>
    <t>Cellini</t>
  </si>
  <si>
    <t>Behred</t>
  </si>
  <si>
    <t>RJ Cohen</t>
  </si>
  <si>
    <t>Wagner</t>
  </si>
  <si>
    <t>Wind Instruments Collection</t>
  </si>
  <si>
    <t>Clarinet</t>
  </si>
  <si>
    <t>Bassoon</t>
  </si>
  <si>
    <t>Flute</t>
  </si>
  <si>
    <t>Piccolo</t>
  </si>
  <si>
    <t>Recorder</t>
  </si>
  <si>
    <t>Oboe</t>
  </si>
  <si>
    <t>Didgeridoo</t>
  </si>
  <si>
    <t>Abalone</t>
  </si>
  <si>
    <t>Instruments Collection</t>
  </si>
  <si>
    <t>Total</t>
  </si>
  <si>
    <t>Bugle</t>
  </si>
  <si>
    <t>Cello Total</t>
  </si>
  <si>
    <t>Guitar Total</t>
  </si>
  <si>
    <t>Upright bass Total</t>
  </si>
  <si>
    <t>Viola Total</t>
  </si>
  <si>
    <t>Violin Total</t>
  </si>
  <si>
    <t>Grand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</si>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</sst>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#,##0"/>
  </numFmts>
  <fonts count="16" x14ac:knownFonts="1">
    <font>
      <sz val="11"/>
      <color theme="1"/>
      <name val="Century Gothic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0"/>
      <name val="Century Gothic"/>
      <family val="2"/>
      <scheme val="minor"/>
    </font>
    <font>
      <b/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14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8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164" fontId="1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165" fontId="12" fillId="0" borderId="0" xfId="6" applyNumberFormat="1" applyFont="1"/>
    <xf numFmtId="0" fontId="0" fillId="0" borderId="0" xfId="0" applyAlignment="1">
      <alignment horizontal="center"/>
    </xf>
    <xf numFmtId="14" fontId="0" fillId="0" borderId="0" xfId="6" applyNumberFormat="1" applyFont="1"/>
    <xf numFmtId="166" fontId="0" fillId="0" borderId="0" xfId="6" applyNumberFormat="1" applyFont="1"/>
    <xf numFmtId="0" fontId="0" fillId="0" borderId="0" xfId="0" applyAlignment="1">
      <alignment horizontal="center" wrapText="1"/>
    </xf>
    <xf numFmtId="14" fontId="0" fillId="0" borderId="0" xfId="0" applyNumberFormat="1"/>
    <xf numFmtId="166" fontId="0" fillId="0" borderId="0" xfId="0" applyNumberFormat="1"/>
    <xf numFmtId="0" fontId="12" fillId="0" borderId="0" xfId="0" applyFont="1" applyAlignment="1">
      <alignment horizontal="right"/>
    </xf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3" fillId="5" borderId="0" xfId="7" applyFill="1" applyAlignment="1">
      <alignment horizontal="center"/>
    </xf>
    <xf numFmtId="0" fontId="0" fillId="0" borderId="0" xfId="0" applyNumberFormat="1"/>
    <xf numFmtId="0" fontId="15" fillId="0" borderId="9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14" fontId="0" fillId="0" borderId="10" xfId="6" applyNumberFormat="1" applyFont="1" applyBorder="1" applyAlignment="1">
      <alignment vertical="center" wrapText="1"/>
    </xf>
    <xf numFmtId="166" fontId="0" fillId="0" borderId="10" xfId="6" applyNumberFormat="1" applyFont="1" applyBorder="1" applyAlignment="1">
      <alignment vertical="center" wrapText="1"/>
    </xf>
    <xf numFmtId="0" fontId="14" fillId="6" borderId="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0" fillId="7" borderId="12" xfId="0" applyFont="1" applyFill="1" applyBorder="1"/>
    <xf numFmtId="0" fontId="0" fillId="7" borderId="8" xfId="0" applyFont="1" applyFill="1" applyBorder="1"/>
    <xf numFmtId="14" fontId="0" fillId="7" borderId="8" xfId="6" applyNumberFormat="1" applyFont="1" applyFill="1" applyBorder="1"/>
    <xf numFmtId="166" fontId="0" fillId="7" borderId="8" xfId="6" applyNumberFormat="1" applyFont="1" applyFill="1" applyBorder="1"/>
    <xf numFmtId="0" fontId="0" fillId="8" borderId="13" xfId="0" applyFont="1" applyFill="1" applyBorder="1"/>
    <xf numFmtId="0" fontId="0" fillId="8" borderId="7" xfId="0" applyFont="1" applyFill="1" applyBorder="1"/>
    <xf numFmtId="14" fontId="0" fillId="8" borderId="7" xfId="6" applyNumberFormat="1" applyFont="1" applyFill="1" applyBorder="1"/>
    <xf numFmtId="166" fontId="0" fillId="8" borderId="7" xfId="6" applyNumberFormat="1" applyFont="1" applyFill="1" applyBorder="1"/>
    <xf numFmtId="0" fontId="0" fillId="7" borderId="13" xfId="0" applyFont="1" applyFill="1" applyBorder="1"/>
    <xf numFmtId="0" fontId="0" fillId="7" borderId="7" xfId="0" applyFont="1" applyFill="1" applyBorder="1"/>
    <xf numFmtId="14" fontId="0" fillId="7" borderId="7" xfId="6" applyNumberFormat="1" applyFont="1" applyFill="1" applyBorder="1"/>
    <xf numFmtId="166" fontId="0" fillId="7" borderId="7" xfId="6" applyNumberFormat="1" applyFont="1" applyFill="1" applyBorder="1"/>
    <xf numFmtId="0" fontId="12" fillId="8" borderId="13" xfId="0" applyFont="1" applyFill="1" applyBorder="1"/>
    <xf numFmtId="0" fontId="12" fillId="7" borderId="13" xfId="0" applyFont="1" applyFill="1" applyBorder="1"/>
    <xf numFmtId="0" fontId="0" fillId="8" borderId="0" xfId="0" applyFont="1" applyFill="1" applyBorder="1"/>
    <xf numFmtId="14" fontId="0" fillId="8" borderId="0" xfId="6" applyNumberFormat="1" applyFont="1" applyFill="1" applyBorder="1"/>
    <xf numFmtId="166" fontId="0" fillId="8" borderId="0" xfId="6" applyNumberFormat="1" applyFont="1" applyFill="1" applyBorder="1"/>
    <xf numFmtId="0" fontId="12" fillId="8" borderId="0" xfId="0" applyFont="1" applyFill="1" applyBorder="1"/>
  </cellXfs>
  <cellStyles count="8">
    <cellStyle name="Comma" xfId="6" builtinId="3"/>
    <cellStyle name="Normal" xfId="0" builtinId="0"/>
    <cellStyle name="Normal 2" xfId="1" xr:uid="{00000000-0005-0000-0000-000002000000}"/>
    <cellStyle name="Normal 2 2" xfId="5" xr:uid="{00000000-0005-0000-0000-000003000000}"/>
    <cellStyle name="Project Header" xfId="4" xr:uid="{00000000-0005-0000-0000-000004000000}"/>
    <cellStyle name="Student Name" xfId="3" xr:uid="{00000000-0005-0000-0000-000005000000}"/>
    <cellStyle name="Submission" xfId="2" xr:uid="{00000000-0005-0000-0000-000006000000}"/>
    <cellStyle name="Title" xfId="7" builtinId="15"/>
  </cellStyles>
  <dxfs count="20">
    <dxf>
      <numFmt numFmtId="166" formatCode="&quot;$&quot;#,##0"/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9" formatCode="m/d/yyyy"/>
    </dxf>
    <dxf>
      <numFmt numFmtId="0" formatCode="General"/>
    </dxf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4628717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4037" y="0"/>
          <a:ext cx="1787323" cy="41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46892</xdr:colOff>
      <xdr:row>1</xdr:row>
      <xdr:rowOff>0</xdr:rowOff>
    </xdr:from>
    <xdr:to>
      <xdr:col>0</xdr:col>
      <xdr:colOff>867506</xdr:colOff>
      <xdr:row>12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2" y="304800"/>
          <a:ext cx="820614" cy="2438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0</xdr:col>
      <xdr:colOff>914399</xdr:colOff>
      <xdr:row>8</xdr:row>
      <xdr:rowOff>88941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2425"/>
          <a:ext cx="914399" cy="15081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0</xdr:col>
      <xdr:colOff>934981</xdr:colOff>
      <xdr:row>9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3375"/>
          <a:ext cx="934981" cy="18287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200025</xdr:rowOff>
    </xdr:from>
    <xdr:to>
      <xdr:col>0</xdr:col>
      <xdr:colOff>914400</xdr:colOff>
      <xdr:row>9</xdr:row>
      <xdr:rowOff>63953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825"/>
          <a:ext cx="914400" cy="1540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858714</xdr:colOff>
      <xdr:row>13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23875"/>
          <a:ext cx="820614" cy="2438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914399</xdr:colOff>
      <xdr:row>21</xdr:row>
      <xdr:rowOff>41316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8950"/>
          <a:ext cx="914399" cy="1508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1531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95800"/>
          <a:ext cx="934981" cy="18287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914400</xdr:colOff>
      <xdr:row>37</xdr:row>
      <xdr:rowOff>73478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81750"/>
          <a:ext cx="914400" cy="15403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ass" displayName="Brass" ref="B2:G11" totalsRowCount="1" headerRowDxfId="19">
  <autoFilter ref="B2:G10" xr:uid="{00000000-0009-0000-0100-000001000000}"/>
  <sortState xmlns:xlrd2="http://schemas.microsoft.com/office/spreadsheetml/2017/richdata2" ref="B3:G10">
    <sortCondition descending="1" ref="E3:E10"/>
    <sortCondition descending="1" ref="G3:G10"/>
  </sortState>
  <tableColumns count="6">
    <tableColumn id="1" xr3:uid="{00000000-0010-0000-0000-000001000000}" name="Instrument" totalsRowLabel="Total"/>
    <tableColumn id="2" xr3:uid="{00000000-0010-0000-0000-000002000000}" name="Manufacturer"/>
    <tableColumn id="3" xr3:uid="{00000000-0010-0000-0000-000003000000}" name="Condition"/>
    <tableColumn id="4" xr3:uid="{00000000-0010-0000-0000-000004000000}" name="Purchase Date" dataDxfId="18" dataCellStyle="Comma" totalsRowCellStyle="Comma"/>
    <tableColumn id="5" xr3:uid="{00000000-0010-0000-0000-000005000000}" name="Price" totalsRowFunction="sum" dataDxfId="17" totalsRowDxfId="7" dataCellStyle="Comma"/>
    <tableColumn id="6" xr3:uid="{00000000-0010-0000-0000-000006000000}" name="Est. Value" totalsRowFunction="sum" dataDxfId="16" dataCellStyle="Comma" totalsRowCellStyle="Comma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23442-D6EC-4E09-8850-01CFA4CA0FB9}" name="Percussion" displayName="Percussion" ref="B2:G11" totalsRowShown="0" headerRowDxfId="2" dataDxfId="3" dataCellStyle="Comma">
  <autoFilter ref="B2:G11" xr:uid="{78223442-D6EC-4E09-8850-01CFA4CA0FB9}"/>
  <tableColumns count="6">
    <tableColumn id="1" xr3:uid="{446421AE-73BD-4F49-AFDD-543275B75A00}" name="Instrument"/>
    <tableColumn id="2" xr3:uid="{DD56885D-EC1E-43ED-98DD-764B6A4E197E}" name="Manufacturer"/>
    <tableColumn id="3" xr3:uid="{59F8B2C0-754B-4A50-A772-A03D711A1279}" name="Condition"/>
    <tableColumn id="4" xr3:uid="{B61BBE73-E97E-4673-9D6B-029A31039A9B}" name="Purchase Date" dataDxfId="6" dataCellStyle="Comma"/>
    <tableColumn id="5" xr3:uid="{C2EB80B7-5736-4DB2-85A8-73B25F982908}" name="Price" dataDxfId="5" dataCellStyle="Comma"/>
    <tableColumn id="6" xr3:uid="{A0BF2F1E-6D6A-423B-BFC2-636537A923BF}" name="Est. Value" dataDxfId="4" dataCellStyle="Comma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Wind" displayName="Wind" ref="B2:G12" totalsRowShown="0" headerRowDxfId="15">
  <autoFilter ref="B2:G12" xr:uid="{00000000-0009-0000-0100-000004000000}"/>
  <sortState xmlns:xlrd2="http://schemas.microsoft.com/office/spreadsheetml/2017/richdata2" ref="B3:G12">
    <sortCondition ref="E2:E12"/>
  </sortState>
  <tableColumns count="6">
    <tableColumn id="1" xr3:uid="{00000000-0010-0000-0200-000001000000}" name="Instrument"/>
    <tableColumn id="2" xr3:uid="{00000000-0010-0000-0200-000002000000}" name="Manufacturer"/>
    <tableColumn id="3" xr3:uid="{00000000-0010-0000-0200-000003000000}" name="Condition"/>
    <tableColumn id="4" xr3:uid="{00000000-0010-0000-0200-000004000000}" name="Purchase Date" dataDxfId="14" dataCellStyle="Comma"/>
    <tableColumn id="5" xr3:uid="{00000000-0010-0000-0200-000005000000}" name="Price" dataDxfId="13" dataCellStyle="Comma"/>
    <tableColumn id="6" xr3:uid="{00000000-0010-0000-0200-000006000000}" name="Est. Value" dataDxfId="12" dataCellStyle="Comma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Instruments" displayName="Instruments" ref="B2:H38" headerRowDxfId="11">
  <autoFilter ref="B2:H38" xr:uid="{00000000-0009-0000-0100-00000C000000}"/>
  <sortState xmlns:xlrd2="http://schemas.microsoft.com/office/spreadsheetml/2017/richdata2" ref="B3:G38">
    <sortCondition ref="B4:B38"/>
    <sortCondition ref="C4:C38"/>
    <sortCondition ref="D4:D38"/>
  </sortState>
  <tableColumns count="7">
    <tableColumn id="1" xr3:uid="{00000000-0010-0000-0300-000001000000}" name="Instrument"/>
    <tableColumn id="2" xr3:uid="{00000000-0010-0000-0300-000002000000}" name="Manufacturer"/>
    <tableColumn id="3" xr3:uid="{00000000-0010-0000-0300-000003000000}" name="Condition"/>
    <tableColumn id="4" xr3:uid="{00000000-0010-0000-0300-000004000000}" name="Purchase Date" totalsRowFunction="sum" dataDxfId="10" dataCellStyle="Comma"/>
    <tableColumn id="5" xr3:uid="{00000000-0010-0000-0300-000005000000}" name="Price" totalsRowFunction="sum" dataDxfId="9" dataCellStyle="Comma"/>
    <tableColumn id="6" xr3:uid="{00000000-0010-0000-0300-000006000000}" name="Est. Value" totalsRowFunction="sum" dataDxfId="8" dataCellStyle="Comma"/>
    <tableColumn id="7" xr3:uid="{5B960354-CEE1-4761-9963-5A13A562A3FB}" name="Column1" dataDxfId="0" dataCellStyle="Comma"/>
  </tableColumns>
  <tableStyleInfo name="TableStyleMedium1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Mesh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75" defaultRowHeight="12.75" x14ac:dyDescent="0.2"/>
  <cols>
    <col min="1" max="1" width="8.625" style="3" customWidth="1"/>
    <col min="2" max="2" width="80.625" style="3" customWidth="1"/>
    <col min="3" max="3" width="3.625" style="3" customWidth="1"/>
    <col min="4" max="16384" width="8.75" style="3"/>
  </cols>
  <sheetData>
    <row r="1" spans="1:3" ht="32.25" customHeight="1" x14ac:dyDescent="0.25">
      <c r="A1" s="12"/>
      <c r="B1" s="12" t="s">
        <v>4</v>
      </c>
      <c r="C1" s="11"/>
    </row>
    <row r="2" spans="1:3" ht="5.0999999999999996" customHeight="1" x14ac:dyDescent="0.3">
      <c r="A2" s="10"/>
      <c r="B2"/>
      <c r="C2" s="2"/>
    </row>
    <row r="3" spans="1:3" s="4" customFormat="1" ht="34.5" x14ac:dyDescent="0.25">
      <c r="A3" s="1"/>
      <c r="B3" s="9" t="s">
        <v>5</v>
      </c>
      <c r="C3" s="5"/>
    </row>
    <row r="4" spans="1:3" ht="16.5" x14ac:dyDescent="0.25">
      <c r="A4" s="1"/>
      <c r="B4" s="8" t="s">
        <v>3</v>
      </c>
      <c r="C4" s="2"/>
    </row>
    <row r="5" spans="1:3" ht="15.75" customHeight="1" x14ac:dyDescent="0.25">
      <c r="A5" s="1"/>
      <c r="B5" s="1"/>
      <c r="C5" s="2"/>
    </row>
    <row r="6" spans="1:3" ht="13.5" x14ac:dyDescent="0.25">
      <c r="A6" s="6" t="s">
        <v>2</v>
      </c>
      <c r="B6" s="7" t="s">
        <v>1</v>
      </c>
      <c r="C6" s="2"/>
    </row>
    <row r="7" spans="1:3" ht="13.5" x14ac:dyDescent="0.25">
      <c r="A7" s="1"/>
      <c r="B7" s="1"/>
      <c r="C7" s="2"/>
    </row>
    <row r="8" spans="1:3" x14ac:dyDescent="0.2">
      <c r="A8" s="21" t="s">
        <v>0</v>
      </c>
      <c r="B8" s="21"/>
      <c r="C8" s="22"/>
    </row>
    <row r="9" spans="1:3" x14ac:dyDescent="0.2">
      <c r="A9" s="21"/>
      <c r="B9" s="21"/>
      <c r="C9" s="22"/>
    </row>
    <row r="10" spans="1:3" ht="13.5" thickBot="1" x14ac:dyDescent="0.25">
      <c r="A10" s="23"/>
      <c r="B10" s="23"/>
      <c r="C10" s="24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af231db3-74f3-4f06-999a-e041da9799fc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1"/>
  <sheetViews>
    <sheetView showGridLines="0" workbookViewId="0">
      <selection activeCell="K5" sqref="K5"/>
    </sheetView>
  </sheetViews>
  <sheetFormatPr defaultRowHeight="16.5" x14ac:dyDescent="0.3"/>
  <cols>
    <col min="1" max="1" width="12.375" customWidth="1"/>
    <col min="2" max="2" width="14.125" bestFit="1" customWidth="1"/>
    <col min="3" max="3" width="17.375" bestFit="1" customWidth="1"/>
    <col min="4" max="4" width="13.875" bestFit="1" customWidth="1"/>
    <col min="5" max="5" width="18.25" bestFit="1" customWidth="1"/>
    <col min="6" max="6" width="9.5" bestFit="1" customWidth="1"/>
    <col min="7" max="7" width="13.625" bestFit="1" customWidth="1"/>
  </cols>
  <sheetData>
    <row r="1" spans="2:7" ht="24" x14ac:dyDescent="0.35">
      <c r="B1" s="25" t="s">
        <v>6</v>
      </c>
      <c r="C1" s="25"/>
      <c r="D1" s="25"/>
      <c r="E1" s="25"/>
      <c r="F1" s="25"/>
      <c r="G1" s="25"/>
    </row>
    <row r="2" spans="2:7" ht="16.5" customHeight="1" x14ac:dyDescent="0.3">
      <c r="B2" s="14" t="s">
        <v>7</v>
      </c>
      <c r="C2" s="14" t="s">
        <v>8</v>
      </c>
      <c r="D2" s="14" t="s">
        <v>9</v>
      </c>
      <c r="E2" s="14" t="s">
        <v>10</v>
      </c>
      <c r="F2" s="17" t="s">
        <v>25</v>
      </c>
      <c r="G2" s="17" t="s">
        <v>26</v>
      </c>
    </row>
    <row r="3" spans="2:7" x14ac:dyDescent="0.3">
      <c r="B3" t="s">
        <v>13</v>
      </c>
      <c r="C3" t="s">
        <v>17</v>
      </c>
      <c r="D3" t="s">
        <v>24</v>
      </c>
      <c r="E3" s="15">
        <v>44466</v>
      </c>
      <c r="F3" s="16">
        <v>195</v>
      </c>
      <c r="G3" s="16">
        <v>195</v>
      </c>
    </row>
    <row r="4" spans="2:7" x14ac:dyDescent="0.3">
      <c r="B4" t="s">
        <v>15</v>
      </c>
      <c r="C4" t="s">
        <v>27</v>
      </c>
      <c r="D4" t="s">
        <v>22</v>
      </c>
      <c r="E4" s="15">
        <v>44057</v>
      </c>
      <c r="F4" s="16">
        <v>250</v>
      </c>
      <c r="G4" s="16">
        <v>625</v>
      </c>
    </row>
    <row r="5" spans="2:7" x14ac:dyDescent="0.3">
      <c r="B5" t="s">
        <v>13</v>
      </c>
      <c r="C5" t="s">
        <v>27</v>
      </c>
      <c r="D5" t="s">
        <v>21</v>
      </c>
      <c r="E5" s="15">
        <v>44057</v>
      </c>
      <c r="F5" s="16">
        <v>105</v>
      </c>
      <c r="G5" s="16">
        <v>375</v>
      </c>
    </row>
    <row r="6" spans="2:7" x14ac:dyDescent="0.3">
      <c r="B6" t="s">
        <v>11</v>
      </c>
      <c r="C6" t="s">
        <v>20</v>
      </c>
      <c r="D6" t="s">
        <v>21</v>
      </c>
      <c r="E6" s="15">
        <v>44023</v>
      </c>
      <c r="F6" s="16">
        <v>140</v>
      </c>
      <c r="G6" s="16">
        <v>250</v>
      </c>
    </row>
    <row r="7" spans="2:7" x14ac:dyDescent="0.3">
      <c r="B7" t="s">
        <v>16</v>
      </c>
      <c r="C7" t="s">
        <v>18</v>
      </c>
      <c r="D7" t="s">
        <v>24</v>
      </c>
      <c r="E7" s="15">
        <v>44023</v>
      </c>
      <c r="F7" s="16">
        <v>90</v>
      </c>
      <c r="G7" s="16">
        <v>90</v>
      </c>
    </row>
    <row r="8" spans="2:7" x14ac:dyDescent="0.3">
      <c r="B8" t="s">
        <v>62</v>
      </c>
      <c r="C8" t="s">
        <v>17</v>
      </c>
      <c r="D8" t="s">
        <v>21</v>
      </c>
      <c r="E8" s="15">
        <v>43891</v>
      </c>
      <c r="F8" s="16">
        <v>30</v>
      </c>
      <c r="G8" s="16">
        <v>60</v>
      </c>
    </row>
    <row r="9" spans="2:7" x14ac:dyDescent="0.3">
      <c r="B9" t="s">
        <v>12</v>
      </c>
      <c r="C9" t="s">
        <v>18</v>
      </c>
      <c r="D9" t="s">
        <v>22</v>
      </c>
      <c r="E9" s="15">
        <v>43575</v>
      </c>
      <c r="F9" s="16">
        <v>120</v>
      </c>
      <c r="G9" s="16">
        <v>250</v>
      </c>
    </row>
    <row r="10" spans="2:7" x14ac:dyDescent="0.3">
      <c r="B10" t="s">
        <v>14</v>
      </c>
      <c r="C10" t="s">
        <v>20</v>
      </c>
      <c r="D10" t="s">
        <v>23</v>
      </c>
      <c r="E10" s="15">
        <v>43387</v>
      </c>
      <c r="F10" s="16">
        <v>35</v>
      </c>
      <c r="G10" s="16">
        <v>100</v>
      </c>
    </row>
    <row r="11" spans="2:7" x14ac:dyDescent="0.3">
      <c r="B11" t="s">
        <v>61</v>
      </c>
      <c r="E11" s="26"/>
      <c r="F11" s="19">
        <f>SUBTOTAL(109,Brass[Price])</f>
        <v>965</v>
      </c>
      <c r="G11" s="19">
        <f>SUBTOTAL(109,Brass[Est. Value])</f>
        <v>1945</v>
      </c>
    </row>
  </sheetData>
  <mergeCells count="1">
    <mergeCell ref="B1:G1"/>
  </mergeCells>
  <conditionalFormatting sqref="E3:E10">
    <cfRule type="duplicateValues" dxfId="1" priority="1"/>
  </conditionalFormatting>
  <dataValidations count="1">
    <dataValidation allowBlank="1" error="pavI8MeUFtEyxX2I4tkyaf231db3-74f3-4f06-999a-e041da9799fc" sqref="A1:G10" xr:uid="{00000000-0002-0000-0100-000000000000}"/>
  </dataValidation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1"/>
  <sheetViews>
    <sheetView showGridLines="0" workbookViewId="0">
      <pane xSplit="1" topLeftCell="B1" activePane="topRight" state="frozen"/>
      <selection pane="topRight" activeCell="B11" sqref="B11:G11"/>
    </sheetView>
  </sheetViews>
  <sheetFormatPr defaultRowHeight="16.5" x14ac:dyDescent="0.3"/>
  <cols>
    <col min="1" max="1" width="12.375" customWidth="1"/>
    <col min="2" max="2" width="14.125" customWidth="1"/>
    <col min="3" max="3" width="17.375" customWidth="1"/>
    <col min="4" max="4" width="13.875" customWidth="1"/>
    <col min="5" max="5" width="18.25" customWidth="1"/>
    <col min="6" max="6" width="9.5" customWidth="1"/>
    <col min="7" max="7" width="13.625" customWidth="1"/>
  </cols>
  <sheetData>
    <row r="1" spans="2:7" ht="24" x14ac:dyDescent="0.35">
      <c r="B1" s="25" t="s">
        <v>28</v>
      </c>
      <c r="C1" s="25"/>
      <c r="D1" s="25"/>
      <c r="E1" s="25"/>
      <c r="F1" s="25"/>
      <c r="G1" s="25"/>
    </row>
    <row r="2" spans="2:7" x14ac:dyDescent="0.3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3">
      <c r="B3" t="s">
        <v>32</v>
      </c>
      <c r="C3" t="s">
        <v>37</v>
      </c>
      <c r="D3" t="s">
        <v>21</v>
      </c>
      <c r="E3" s="15">
        <v>43925</v>
      </c>
      <c r="F3" s="16">
        <v>45</v>
      </c>
      <c r="G3" s="16">
        <v>105</v>
      </c>
    </row>
    <row r="4" spans="2:7" x14ac:dyDescent="0.3">
      <c r="B4" t="s">
        <v>31</v>
      </c>
      <c r="C4" t="s">
        <v>27</v>
      </c>
      <c r="D4" t="s">
        <v>22</v>
      </c>
      <c r="E4" s="15">
        <v>43628</v>
      </c>
      <c r="F4" s="16">
        <v>35</v>
      </c>
      <c r="G4" s="16">
        <v>175</v>
      </c>
    </row>
    <row r="5" spans="2:7" x14ac:dyDescent="0.3">
      <c r="B5" t="s">
        <v>31</v>
      </c>
      <c r="C5" t="s">
        <v>27</v>
      </c>
      <c r="D5" t="s">
        <v>23</v>
      </c>
      <c r="E5" s="18">
        <v>43628</v>
      </c>
      <c r="F5" s="19">
        <v>35</v>
      </c>
      <c r="G5" s="19">
        <v>90</v>
      </c>
    </row>
    <row r="6" spans="2:7" x14ac:dyDescent="0.3">
      <c r="B6" t="s">
        <v>33</v>
      </c>
      <c r="C6" t="s">
        <v>37</v>
      </c>
      <c r="D6" t="s">
        <v>22</v>
      </c>
      <c r="E6" s="15">
        <v>44410</v>
      </c>
      <c r="F6" s="16">
        <v>45</v>
      </c>
      <c r="G6" s="16">
        <v>170</v>
      </c>
    </row>
    <row r="7" spans="2:7" x14ac:dyDescent="0.3">
      <c r="B7" t="s">
        <v>30</v>
      </c>
      <c r="C7" t="s">
        <v>36</v>
      </c>
      <c r="D7" t="s">
        <v>24</v>
      </c>
      <c r="E7" s="15">
        <v>43479</v>
      </c>
      <c r="F7" s="16">
        <v>150</v>
      </c>
      <c r="G7" s="16">
        <v>150</v>
      </c>
    </row>
    <row r="8" spans="2:7" x14ac:dyDescent="0.3">
      <c r="B8" t="s">
        <v>35</v>
      </c>
      <c r="C8" t="s">
        <v>39</v>
      </c>
      <c r="D8" t="s">
        <v>21</v>
      </c>
      <c r="E8" s="15">
        <v>44023</v>
      </c>
      <c r="F8" s="16">
        <v>10</v>
      </c>
      <c r="G8" s="16">
        <v>15</v>
      </c>
    </row>
    <row r="9" spans="2:7" x14ac:dyDescent="0.3">
      <c r="B9" t="s">
        <v>29</v>
      </c>
      <c r="C9" t="s">
        <v>36</v>
      </c>
      <c r="D9" t="s">
        <v>21</v>
      </c>
      <c r="E9" s="15">
        <v>43925</v>
      </c>
      <c r="F9" s="16">
        <v>130</v>
      </c>
      <c r="G9" s="16">
        <v>275</v>
      </c>
    </row>
    <row r="10" spans="2:7" ht="17.25" thickBot="1" x14ac:dyDescent="0.35">
      <c r="B10" t="s">
        <v>34</v>
      </c>
      <c r="C10" t="s">
        <v>38</v>
      </c>
      <c r="D10" t="s">
        <v>21</v>
      </c>
      <c r="E10" s="15">
        <v>43925</v>
      </c>
      <c r="F10" s="16">
        <v>10</v>
      </c>
      <c r="G10" s="16">
        <v>25</v>
      </c>
    </row>
    <row r="11" spans="2:7" x14ac:dyDescent="0.3">
      <c r="B11" s="27" t="s">
        <v>29</v>
      </c>
      <c r="C11" s="28" t="s">
        <v>36</v>
      </c>
      <c r="D11" s="28" t="s">
        <v>21</v>
      </c>
      <c r="E11" s="29">
        <v>44608</v>
      </c>
      <c r="F11" s="30">
        <v>100</v>
      </c>
      <c r="G11" s="30">
        <v>150</v>
      </c>
    </row>
  </sheetData>
  <sortState xmlns:xlrd2="http://schemas.microsoft.com/office/spreadsheetml/2017/richdata2" ref="B3:G10">
    <sortCondition ref="B3"/>
  </sortState>
  <mergeCells count="1">
    <mergeCell ref="B1:G1"/>
  </mergeCells>
  <dataValidations count="1">
    <dataValidation allowBlank="1" error="pavI8MeUFtEyxX2I4tkyaf231db3-74f3-4f06-999a-e041da9799fc" sqref="A1:G10" xr:uid="{00000000-0002-0000-0200-000000000000}"/>
  </dataValidation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8"/>
  <sheetViews>
    <sheetView showGridLines="0" workbookViewId="0">
      <selection activeCell="L9" sqref="L9"/>
    </sheetView>
  </sheetViews>
  <sheetFormatPr defaultRowHeight="16.5" outlineLevelRow="2" x14ac:dyDescent="0.3"/>
  <cols>
    <col min="1" max="1" width="12.375" customWidth="1"/>
    <col min="2" max="2" width="14.125" bestFit="1" customWidth="1"/>
    <col min="3" max="3" width="17.375" bestFit="1" customWidth="1"/>
    <col min="4" max="4" width="13.875" bestFit="1" customWidth="1"/>
    <col min="5" max="5" width="18.25" bestFit="1" customWidth="1"/>
    <col min="6" max="6" width="9.5" bestFit="1" customWidth="1"/>
    <col min="7" max="7" width="13.625" customWidth="1"/>
  </cols>
  <sheetData>
    <row r="1" spans="2:7" ht="24" x14ac:dyDescent="0.35">
      <c r="B1" s="25" t="s">
        <v>40</v>
      </c>
      <c r="C1" s="25"/>
      <c r="D1" s="25"/>
      <c r="E1" s="25"/>
      <c r="F1" s="25"/>
      <c r="G1" s="25"/>
    </row>
    <row r="2" spans="2:7" ht="17.25" thickBot="1" x14ac:dyDescent="0.35">
      <c r="B2" s="31" t="s">
        <v>7</v>
      </c>
      <c r="C2" s="32" t="s">
        <v>8</v>
      </c>
      <c r="D2" s="32" t="s">
        <v>9</v>
      </c>
      <c r="E2" s="32" t="s">
        <v>10</v>
      </c>
      <c r="F2" s="32" t="s">
        <v>25</v>
      </c>
      <c r="G2" s="32" t="s">
        <v>26</v>
      </c>
    </row>
    <row r="3" spans="2:7" ht="17.25" outlineLevel="2" thickTop="1" x14ac:dyDescent="0.3">
      <c r="B3" s="33" t="s">
        <v>43</v>
      </c>
      <c r="C3" s="34" t="s">
        <v>46</v>
      </c>
      <c r="D3" s="34" t="s">
        <v>21</v>
      </c>
      <c r="E3" s="35">
        <v>43569</v>
      </c>
      <c r="F3" s="36">
        <v>100</v>
      </c>
      <c r="G3" s="36">
        <v>255</v>
      </c>
    </row>
    <row r="4" spans="2:7" outlineLevel="2" x14ac:dyDescent="0.3">
      <c r="B4" s="37" t="s">
        <v>43</v>
      </c>
      <c r="C4" s="38" t="s">
        <v>47</v>
      </c>
      <c r="D4" s="38" t="s">
        <v>22</v>
      </c>
      <c r="E4" s="39">
        <v>43994</v>
      </c>
      <c r="F4" s="40">
        <v>145</v>
      </c>
      <c r="G4" s="40">
        <v>450</v>
      </c>
    </row>
    <row r="5" spans="2:7" outlineLevel="1" x14ac:dyDescent="0.3">
      <c r="B5" s="45" t="s">
        <v>63</v>
      </c>
      <c r="C5" s="38"/>
      <c r="D5" s="38"/>
      <c r="E5" s="39"/>
      <c r="F5" s="40">
        <f>SUBTOTAL(9,F3:F4)</f>
        <v>245</v>
      </c>
      <c r="G5" s="40">
        <f>SUBTOTAL(9,G3:G4)</f>
        <v>705</v>
      </c>
    </row>
    <row r="6" spans="2:7" outlineLevel="2" x14ac:dyDescent="0.3">
      <c r="B6" s="41" t="s">
        <v>41</v>
      </c>
      <c r="C6" s="42" t="s">
        <v>48</v>
      </c>
      <c r="D6" s="42" t="s">
        <v>21</v>
      </c>
      <c r="E6" s="43">
        <v>44078</v>
      </c>
      <c r="F6" s="44">
        <v>70</v>
      </c>
      <c r="G6" s="44">
        <v>170</v>
      </c>
    </row>
    <row r="7" spans="2:7" outlineLevel="2" x14ac:dyDescent="0.3">
      <c r="B7" s="37" t="s">
        <v>41</v>
      </c>
      <c r="C7" s="38" t="s">
        <v>49</v>
      </c>
      <c r="D7" s="38" t="s">
        <v>23</v>
      </c>
      <c r="E7" s="39">
        <v>44078</v>
      </c>
      <c r="F7" s="40">
        <v>35</v>
      </c>
      <c r="G7" s="40">
        <v>100</v>
      </c>
    </row>
    <row r="8" spans="2:7" outlineLevel="1" x14ac:dyDescent="0.3">
      <c r="B8" s="45" t="s">
        <v>64</v>
      </c>
      <c r="C8" s="38"/>
      <c r="D8" s="38"/>
      <c r="E8" s="39"/>
      <c r="F8" s="40">
        <f>SUBTOTAL(9,F6:F7)</f>
        <v>105</v>
      </c>
      <c r="G8" s="40">
        <f>SUBTOTAL(9,G6:G7)</f>
        <v>270</v>
      </c>
    </row>
    <row r="9" spans="2:7" outlineLevel="2" x14ac:dyDescent="0.3">
      <c r="B9" s="41" t="s">
        <v>45</v>
      </c>
      <c r="C9" s="42" t="s">
        <v>27</v>
      </c>
      <c r="D9" s="42" t="s">
        <v>24</v>
      </c>
      <c r="E9" s="43">
        <v>44166</v>
      </c>
      <c r="F9" s="44">
        <v>480</v>
      </c>
      <c r="G9" s="44">
        <v>480</v>
      </c>
    </row>
    <row r="10" spans="2:7" outlineLevel="2" x14ac:dyDescent="0.3">
      <c r="B10" s="37" t="s">
        <v>45</v>
      </c>
      <c r="C10" s="38" t="s">
        <v>46</v>
      </c>
      <c r="D10" s="38" t="s">
        <v>22</v>
      </c>
      <c r="E10" s="39">
        <v>44264</v>
      </c>
      <c r="F10" s="40">
        <v>500</v>
      </c>
      <c r="G10" s="40">
        <v>800</v>
      </c>
    </row>
    <row r="11" spans="2:7" outlineLevel="1" x14ac:dyDescent="0.3">
      <c r="B11" s="45" t="s">
        <v>65</v>
      </c>
      <c r="C11" s="38"/>
      <c r="D11" s="38"/>
      <c r="E11" s="39"/>
      <c r="F11" s="40">
        <f>SUBTOTAL(9,F9:F10)</f>
        <v>980</v>
      </c>
      <c r="G11" s="40">
        <f>SUBTOTAL(9,G9:G10)</f>
        <v>1280</v>
      </c>
    </row>
    <row r="12" spans="2:7" outlineLevel="2" x14ac:dyDescent="0.3">
      <c r="B12" s="41" t="s">
        <v>44</v>
      </c>
      <c r="C12" s="42" t="s">
        <v>47</v>
      </c>
      <c r="D12" s="42" t="s">
        <v>24</v>
      </c>
      <c r="E12" s="43">
        <v>43678</v>
      </c>
      <c r="F12" s="44">
        <v>120</v>
      </c>
      <c r="G12" s="44">
        <v>120</v>
      </c>
    </row>
    <row r="13" spans="2:7" outlineLevel="1" x14ac:dyDescent="0.3">
      <c r="B13" s="46" t="s">
        <v>66</v>
      </c>
      <c r="C13" s="42"/>
      <c r="D13" s="42"/>
      <c r="E13" s="43"/>
      <c r="F13" s="44">
        <f>SUBTOTAL(9,F12:F12)</f>
        <v>120</v>
      </c>
      <c r="G13" s="44">
        <f>SUBTOTAL(9,G12:G12)</f>
        <v>120</v>
      </c>
    </row>
    <row r="14" spans="2:7" outlineLevel="2" x14ac:dyDescent="0.3">
      <c r="B14" s="37" t="s">
        <v>42</v>
      </c>
      <c r="C14" s="38" t="s">
        <v>27</v>
      </c>
      <c r="D14" s="38" t="s">
        <v>22</v>
      </c>
      <c r="E14" s="39">
        <v>43628</v>
      </c>
      <c r="F14" s="40">
        <v>150</v>
      </c>
      <c r="G14" s="40">
        <v>425</v>
      </c>
    </row>
    <row r="15" spans="2:7" outlineLevel="2" x14ac:dyDescent="0.3">
      <c r="B15" s="41" t="s">
        <v>42</v>
      </c>
      <c r="C15" s="42" t="s">
        <v>50</v>
      </c>
      <c r="D15" s="42" t="s">
        <v>21</v>
      </c>
      <c r="E15" s="43">
        <v>44145</v>
      </c>
      <c r="F15" s="44">
        <v>78</v>
      </c>
      <c r="G15" s="44">
        <v>172</v>
      </c>
    </row>
    <row r="16" spans="2:7" outlineLevel="2" x14ac:dyDescent="0.3">
      <c r="B16" s="37" t="s">
        <v>42</v>
      </c>
      <c r="C16" s="38" t="s">
        <v>27</v>
      </c>
      <c r="D16" s="38" t="s">
        <v>23</v>
      </c>
      <c r="E16" s="39">
        <v>43569</v>
      </c>
      <c r="F16" s="40">
        <v>100</v>
      </c>
      <c r="G16" s="40">
        <v>160</v>
      </c>
    </row>
    <row r="17" spans="2:7" outlineLevel="1" x14ac:dyDescent="0.3">
      <c r="B17" s="50" t="s">
        <v>67</v>
      </c>
      <c r="C17" s="47"/>
      <c r="D17" s="47"/>
      <c r="E17" s="48"/>
      <c r="F17" s="49">
        <f>SUBTOTAL(9,F14:F16)</f>
        <v>328</v>
      </c>
      <c r="G17" s="49">
        <f>SUBTOTAL(9,G14:G16)</f>
        <v>757</v>
      </c>
    </row>
    <row r="18" spans="2:7" x14ac:dyDescent="0.3">
      <c r="B18" s="50" t="s">
        <v>68</v>
      </c>
      <c r="C18" s="47"/>
      <c r="D18" s="47"/>
      <c r="E18" s="48"/>
      <c r="F18" s="49">
        <f>SUBTOTAL(9,F3:F16)</f>
        <v>1778</v>
      </c>
      <c r="G18" s="49">
        <f>SUBTOTAL(9,G3:G16)</f>
        <v>3132</v>
      </c>
    </row>
  </sheetData>
  <mergeCells count="1">
    <mergeCell ref="B1:G1"/>
  </mergeCells>
  <dataValidations count="1">
    <dataValidation allowBlank="1" error="pavI8MeUFtEyxX2I4tkyaf231db3-74f3-4f06-999a-e041da9799fc" sqref="A1:G4 A6:G7 A9:G10 A12:G12 A14:G16" xr:uid="{00000000-0002-0000-0300-000000000000}"/>
  </dataValidations>
  <pageMargins left="0.7" right="0.7" top="0.75" bottom="0.75" header="0.3" footer="0.3"/>
  <pageSetup paperSize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2"/>
  <sheetViews>
    <sheetView showGridLines="0" workbookViewId="0">
      <selection activeCell="H6" sqref="H6"/>
    </sheetView>
  </sheetViews>
  <sheetFormatPr defaultRowHeight="16.5" x14ac:dyDescent="0.3"/>
  <cols>
    <col min="1" max="1" width="12.25" customWidth="1"/>
    <col min="2" max="2" width="14.125" bestFit="1" customWidth="1"/>
    <col min="3" max="3" width="17.375" bestFit="1" customWidth="1"/>
    <col min="4" max="4" width="13.875" bestFit="1" customWidth="1"/>
    <col min="5" max="5" width="18.25" bestFit="1" customWidth="1"/>
    <col min="6" max="6" width="9.5" bestFit="1" customWidth="1"/>
    <col min="7" max="7" width="13.625" customWidth="1"/>
  </cols>
  <sheetData>
    <row r="1" spans="2:7" ht="24" x14ac:dyDescent="0.35">
      <c r="B1" s="25" t="s">
        <v>51</v>
      </c>
      <c r="C1" s="25"/>
      <c r="D1" s="25"/>
      <c r="E1" s="25"/>
      <c r="F1" s="25"/>
      <c r="G1" s="25"/>
    </row>
    <row r="2" spans="2:7" x14ac:dyDescent="0.3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3">
      <c r="B3" t="s">
        <v>52</v>
      </c>
      <c r="C3" t="s">
        <v>27</v>
      </c>
      <c r="D3" t="s">
        <v>23</v>
      </c>
      <c r="E3" s="15">
        <v>43387</v>
      </c>
      <c r="F3" s="16">
        <v>55</v>
      </c>
      <c r="G3" s="16">
        <v>190</v>
      </c>
    </row>
    <row r="4" spans="2:7" x14ac:dyDescent="0.3">
      <c r="B4" t="s">
        <v>54</v>
      </c>
      <c r="C4" t="s">
        <v>36</v>
      </c>
      <c r="D4" t="s">
        <v>24</v>
      </c>
      <c r="E4" s="15">
        <v>43479</v>
      </c>
      <c r="F4" s="16">
        <v>106</v>
      </c>
      <c r="G4" s="16">
        <v>106</v>
      </c>
    </row>
    <row r="5" spans="2:7" x14ac:dyDescent="0.3">
      <c r="B5" t="s">
        <v>54</v>
      </c>
      <c r="C5" t="s">
        <v>50</v>
      </c>
      <c r="D5" t="s">
        <v>21</v>
      </c>
      <c r="E5" s="15">
        <v>43479</v>
      </c>
      <c r="F5" s="16">
        <v>245</v>
      </c>
      <c r="G5" s="16">
        <v>290</v>
      </c>
    </row>
    <row r="6" spans="2:7" x14ac:dyDescent="0.3">
      <c r="B6" t="s">
        <v>56</v>
      </c>
      <c r="C6" t="s">
        <v>37</v>
      </c>
      <c r="D6" t="s">
        <v>22</v>
      </c>
      <c r="E6" s="15">
        <v>43628</v>
      </c>
      <c r="F6" s="16">
        <v>35</v>
      </c>
      <c r="G6" s="16">
        <v>85</v>
      </c>
    </row>
    <row r="7" spans="2:7" x14ac:dyDescent="0.3">
      <c r="B7" t="s">
        <v>55</v>
      </c>
      <c r="C7" t="s">
        <v>50</v>
      </c>
      <c r="D7" t="s">
        <v>21</v>
      </c>
      <c r="E7" s="15">
        <v>43678</v>
      </c>
      <c r="F7" s="16">
        <v>85</v>
      </c>
      <c r="G7" s="16">
        <v>125</v>
      </c>
    </row>
    <row r="8" spans="2:7" x14ac:dyDescent="0.3">
      <c r="B8" t="s">
        <v>56</v>
      </c>
      <c r="C8" t="s">
        <v>59</v>
      </c>
      <c r="D8" t="s">
        <v>21</v>
      </c>
      <c r="E8" s="15">
        <v>44023</v>
      </c>
      <c r="F8" s="16">
        <v>27</v>
      </c>
      <c r="G8" s="16">
        <v>50</v>
      </c>
    </row>
    <row r="9" spans="2:7" x14ac:dyDescent="0.3">
      <c r="B9" t="s">
        <v>53</v>
      </c>
      <c r="C9" t="s">
        <v>20</v>
      </c>
      <c r="D9" t="s">
        <v>21</v>
      </c>
      <c r="E9" s="15">
        <v>44057</v>
      </c>
      <c r="F9" s="16">
        <v>300</v>
      </c>
      <c r="G9" s="16">
        <v>510</v>
      </c>
    </row>
    <row r="10" spans="2:7" x14ac:dyDescent="0.3">
      <c r="B10" t="s">
        <v>57</v>
      </c>
      <c r="C10" t="s">
        <v>36</v>
      </c>
      <c r="D10" t="s">
        <v>21</v>
      </c>
      <c r="E10" s="15">
        <v>44078</v>
      </c>
      <c r="F10" s="16">
        <v>130</v>
      </c>
      <c r="G10" s="16">
        <v>255</v>
      </c>
    </row>
    <row r="11" spans="2:7" x14ac:dyDescent="0.3">
      <c r="B11" t="s">
        <v>58</v>
      </c>
      <c r="C11" t="s">
        <v>37</v>
      </c>
      <c r="D11" t="s">
        <v>22</v>
      </c>
      <c r="E11" s="15">
        <v>44410</v>
      </c>
      <c r="F11" s="16">
        <v>30</v>
      </c>
      <c r="G11" s="16">
        <v>55</v>
      </c>
    </row>
    <row r="12" spans="2:7" x14ac:dyDescent="0.3">
      <c r="B12" t="s">
        <v>52</v>
      </c>
      <c r="C12" t="s">
        <v>27</v>
      </c>
      <c r="D12" t="s">
        <v>22</v>
      </c>
      <c r="E12" s="15">
        <v>44466</v>
      </c>
      <c r="F12" s="16">
        <v>200</v>
      </c>
      <c r="G12" s="16">
        <v>350</v>
      </c>
    </row>
  </sheetData>
  <mergeCells count="1">
    <mergeCell ref="B1:G1"/>
  </mergeCells>
  <conditionalFormatting sqref="F3:G12">
    <cfRule type="dataBar" priority="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{CAE0A570-F5D7-4D87-915F-03D051823368}</x14:id>
        </ext>
      </extLst>
    </cfRule>
  </conditionalFormatting>
  <dataValidations count="1">
    <dataValidation allowBlank="1" error="pavI8MeUFtEyxX2I4tkyaf231db3-74f3-4f06-999a-e041da9799fc" sqref="A1:A13 B1:G12" xr:uid="{00000000-0002-0000-0400-000000000000}"/>
  </dataValidations>
  <pageMargins left="0.7" right="0.7" top="0.75" bottom="0.75" header="0.3" footer="0.3"/>
  <pageSetup paperSize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0A570-F5D7-4D87-915F-03D0518233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F3:G12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0"/>
  <sheetViews>
    <sheetView showGridLines="0" tabSelected="1" workbookViewId="0">
      <selection activeCell="I6" sqref="I6"/>
    </sheetView>
  </sheetViews>
  <sheetFormatPr defaultRowHeight="16.5" x14ac:dyDescent="0.3"/>
  <cols>
    <col min="1" max="1" width="12.25" customWidth="1"/>
    <col min="2" max="2" width="13.75" customWidth="1"/>
    <col min="3" max="7" width="13.625" customWidth="1"/>
  </cols>
  <sheetData>
    <row r="1" spans="2:8" ht="24" x14ac:dyDescent="0.35">
      <c r="B1" s="25" t="s">
        <v>60</v>
      </c>
      <c r="C1" s="25"/>
      <c r="D1" s="25"/>
      <c r="E1" s="25"/>
      <c r="F1" s="25"/>
      <c r="G1" s="25"/>
    </row>
    <row r="2" spans="2:8" x14ac:dyDescent="0.3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  <c r="H2" s="14" t="s">
        <v>69</v>
      </c>
    </row>
    <row r="3" spans="2:8" x14ac:dyDescent="0.3">
      <c r="B3" t="s">
        <v>32</v>
      </c>
      <c r="C3" t="s">
        <v>37</v>
      </c>
      <c r="D3" t="s">
        <v>21</v>
      </c>
      <c r="E3" s="15">
        <v>43925</v>
      </c>
      <c r="F3" s="16">
        <v>45</v>
      </c>
      <c r="G3" s="16">
        <v>105</v>
      </c>
      <c r="H3" s="16"/>
    </row>
    <row r="4" spans="2:8" x14ac:dyDescent="0.3">
      <c r="B4" t="s">
        <v>53</v>
      </c>
      <c r="C4" t="s">
        <v>20</v>
      </c>
      <c r="D4" t="s">
        <v>21</v>
      </c>
      <c r="E4" s="15">
        <v>44057</v>
      </c>
      <c r="F4" s="16">
        <v>300</v>
      </c>
      <c r="G4" s="16">
        <v>510</v>
      </c>
      <c r="H4" s="16"/>
    </row>
    <row r="5" spans="2:8" x14ac:dyDescent="0.3">
      <c r="B5" t="s">
        <v>62</v>
      </c>
      <c r="C5" t="s">
        <v>17</v>
      </c>
      <c r="D5" t="s">
        <v>21</v>
      </c>
      <c r="E5" s="15">
        <v>43891</v>
      </c>
      <c r="F5" s="16">
        <v>30</v>
      </c>
      <c r="G5" s="16">
        <v>60</v>
      </c>
      <c r="H5" s="16"/>
    </row>
    <row r="6" spans="2:8" x14ac:dyDescent="0.3">
      <c r="B6" t="s">
        <v>43</v>
      </c>
      <c r="C6" t="s">
        <v>46</v>
      </c>
      <c r="D6" t="s">
        <v>21</v>
      </c>
      <c r="E6" s="15">
        <v>43569</v>
      </c>
      <c r="F6" s="16">
        <v>100</v>
      </c>
      <c r="G6" s="16">
        <v>255</v>
      </c>
      <c r="H6" s="16"/>
    </row>
    <row r="7" spans="2:8" x14ac:dyDescent="0.3">
      <c r="B7" t="s">
        <v>43</v>
      </c>
      <c r="C7" t="s">
        <v>47</v>
      </c>
      <c r="D7" t="s">
        <v>22</v>
      </c>
      <c r="E7" s="15">
        <v>43994</v>
      </c>
      <c r="F7" s="16">
        <v>145</v>
      </c>
      <c r="G7" s="16">
        <v>450</v>
      </c>
      <c r="H7" s="16"/>
    </row>
    <row r="8" spans="2:8" x14ac:dyDescent="0.3">
      <c r="B8" t="s">
        <v>52</v>
      </c>
      <c r="C8" t="s">
        <v>27</v>
      </c>
      <c r="D8" t="s">
        <v>22</v>
      </c>
      <c r="E8" s="15">
        <v>44466</v>
      </c>
      <c r="F8" s="16">
        <v>200</v>
      </c>
      <c r="G8" s="16">
        <v>350</v>
      </c>
      <c r="H8" s="16"/>
    </row>
    <row r="9" spans="2:8" x14ac:dyDescent="0.3">
      <c r="B9" t="s">
        <v>52</v>
      </c>
      <c r="C9" t="s">
        <v>27</v>
      </c>
      <c r="D9" t="s">
        <v>23</v>
      </c>
      <c r="E9" s="15">
        <v>43387</v>
      </c>
      <c r="F9" s="16">
        <v>55</v>
      </c>
      <c r="G9" s="16">
        <v>190</v>
      </c>
      <c r="H9" s="16"/>
    </row>
    <row r="10" spans="2:8" x14ac:dyDescent="0.3">
      <c r="B10" t="s">
        <v>12</v>
      </c>
      <c r="C10" t="s">
        <v>18</v>
      </c>
      <c r="D10" t="s">
        <v>22</v>
      </c>
      <c r="E10" s="15">
        <v>43575</v>
      </c>
      <c r="F10" s="16">
        <v>120</v>
      </c>
      <c r="G10" s="16">
        <v>250</v>
      </c>
      <c r="H10" s="16"/>
    </row>
    <row r="11" spans="2:8" x14ac:dyDescent="0.3">
      <c r="B11" t="s">
        <v>31</v>
      </c>
      <c r="C11" t="s">
        <v>27</v>
      </c>
      <c r="D11" t="s">
        <v>22</v>
      </c>
      <c r="E11" s="15">
        <v>43628</v>
      </c>
      <c r="F11" s="16">
        <v>35</v>
      </c>
      <c r="G11" s="16">
        <v>175</v>
      </c>
      <c r="H11" s="16"/>
    </row>
    <row r="12" spans="2:8" x14ac:dyDescent="0.3">
      <c r="B12" t="s">
        <v>31</v>
      </c>
      <c r="C12" t="s">
        <v>27</v>
      </c>
      <c r="D12" t="s">
        <v>23</v>
      </c>
      <c r="E12" s="15">
        <v>43628</v>
      </c>
      <c r="F12" s="16">
        <v>35</v>
      </c>
      <c r="G12" s="16">
        <v>90</v>
      </c>
      <c r="H12" s="16"/>
    </row>
    <row r="13" spans="2:8" x14ac:dyDescent="0.3">
      <c r="B13" t="s">
        <v>58</v>
      </c>
      <c r="C13" t="s">
        <v>37</v>
      </c>
      <c r="D13" t="s">
        <v>22</v>
      </c>
      <c r="E13" s="15">
        <v>44410</v>
      </c>
      <c r="F13" s="16">
        <v>30</v>
      </c>
      <c r="G13" s="16">
        <v>55</v>
      </c>
      <c r="H13" s="16"/>
    </row>
    <row r="14" spans="2:8" x14ac:dyDescent="0.3">
      <c r="B14" t="s">
        <v>33</v>
      </c>
      <c r="C14" t="s">
        <v>37</v>
      </c>
      <c r="D14" t="s">
        <v>22</v>
      </c>
      <c r="E14" s="15">
        <v>44410</v>
      </c>
      <c r="F14" s="16">
        <v>45</v>
      </c>
      <c r="G14" s="16">
        <v>170</v>
      </c>
      <c r="H14" s="16"/>
    </row>
    <row r="15" spans="2:8" x14ac:dyDescent="0.3">
      <c r="B15" t="s">
        <v>30</v>
      </c>
      <c r="C15" t="s">
        <v>36</v>
      </c>
      <c r="D15" t="s">
        <v>24</v>
      </c>
      <c r="E15" s="15">
        <v>43479</v>
      </c>
      <c r="F15" s="16">
        <v>150</v>
      </c>
      <c r="G15" s="16">
        <v>150</v>
      </c>
      <c r="H15" s="16"/>
    </row>
    <row r="16" spans="2:8" x14ac:dyDescent="0.3">
      <c r="B16" t="s">
        <v>54</v>
      </c>
      <c r="C16" t="s">
        <v>36</v>
      </c>
      <c r="D16" t="s">
        <v>24</v>
      </c>
      <c r="E16" s="15">
        <v>43479</v>
      </c>
      <c r="F16" s="16">
        <v>106</v>
      </c>
      <c r="G16" s="16">
        <v>106</v>
      </c>
      <c r="H16" s="16"/>
    </row>
    <row r="17" spans="2:8" x14ac:dyDescent="0.3">
      <c r="B17" t="s">
        <v>54</v>
      </c>
      <c r="C17" t="s">
        <v>50</v>
      </c>
      <c r="D17" t="s">
        <v>21</v>
      </c>
      <c r="E17" s="15">
        <v>44023</v>
      </c>
      <c r="F17" s="16">
        <v>245</v>
      </c>
      <c r="G17" s="16">
        <v>290</v>
      </c>
      <c r="H17" s="16"/>
    </row>
    <row r="18" spans="2:8" x14ac:dyDescent="0.3">
      <c r="B18" t="s">
        <v>13</v>
      </c>
      <c r="C18" t="s">
        <v>19</v>
      </c>
      <c r="D18" t="s">
        <v>21</v>
      </c>
      <c r="E18" s="15">
        <v>44057</v>
      </c>
      <c r="F18" s="16">
        <v>105</v>
      </c>
      <c r="G18" s="16">
        <v>275</v>
      </c>
      <c r="H18" s="16"/>
    </row>
    <row r="19" spans="2:8" x14ac:dyDescent="0.3">
      <c r="B19" t="s">
        <v>13</v>
      </c>
      <c r="C19" t="s">
        <v>17</v>
      </c>
      <c r="D19" t="s">
        <v>24</v>
      </c>
      <c r="E19" s="15">
        <v>44466</v>
      </c>
      <c r="F19" s="16">
        <v>195</v>
      </c>
      <c r="G19" s="16">
        <v>195</v>
      </c>
      <c r="H19" s="16"/>
    </row>
    <row r="20" spans="2:8" x14ac:dyDescent="0.3">
      <c r="B20" t="s">
        <v>41</v>
      </c>
      <c r="C20" t="s">
        <v>48</v>
      </c>
      <c r="D20" t="s">
        <v>21</v>
      </c>
      <c r="E20" s="15">
        <v>44078</v>
      </c>
      <c r="F20" s="16">
        <v>70</v>
      </c>
      <c r="G20" s="16">
        <v>170</v>
      </c>
      <c r="H20" s="16"/>
    </row>
    <row r="21" spans="2:8" x14ac:dyDescent="0.3">
      <c r="B21" t="s">
        <v>41</v>
      </c>
      <c r="C21" t="s">
        <v>49</v>
      </c>
      <c r="D21" t="s">
        <v>23</v>
      </c>
      <c r="E21" s="15">
        <v>44078</v>
      </c>
      <c r="F21" s="16">
        <v>35</v>
      </c>
      <c r="G21" s="16">
        <v>100</v>
      </c>
      <c r="H21" s="16"/>
    </row>
    <row r="22" spans="2:8" x14ac:dyDescent="0.3">
      <c r="B22" t="s">
        <v>57</v>
      </c>
      <c r="C22" t="s">
        <v>36</v>
      </c>
      <c r="D22" t="s">
        <v>21</v>
      </c>
      <c r="E22" s="15">
        <v>44078</v>
      </c>
      <c r="F22" s="16">
        <v>130</v>
      </c>
      <c r="G22" s="16">
        <v>255</v>
      </c>
      <c r="H22" s="16"/>
    </row>
    <row r="23" spans="2:8" x14ac:dyDescent="0.3">
      <c r="B23" t="s">
        <v>55</v>
      </c>
      <c r="C23" t="s">
        <v>50</v>
      </c>
      <c r="D23" t="s">
        <v>21</v>
      </c>
      <c r="E23" s="15">
        <v>43678</v>
      </c>
      <c r="F23" s="16">
        <v>85</v>
      </c>
      <c r="G23" s="16">
        <v>125</v>
      </c>
      <c r="H23" s="16"/>
    </row>
    <row r="24" spans="2:8" x14ac:dyDescent="0.3">
      <c r="B24" t="s">
        <v>56</v>
      </c>
      <c r="C24" t="s">
        <v>59</v>
      </c>
      <c r="D24" t="s">
        <v>21</v>
      </c>
      <c r="E24" s="15">
        <v>44145</v>
      </c>
      <c r="F24" s="16">
        <v>27</v>
      </c>
      <c r="G24" s="16">
        <v>50</v>
      </c>
      <c r="H24" s="16"/>
    </row>
    <row r="25" spans="2:8" x14ac:dyDescent="0.3">
      <c r="B25" t="s">
        <v>56</v>
      </c>
      <c r="C25" t="s">
        <v>37</v>
      </c>
      <c r="D25" t="s">
        <v>22</v>
      </c>
      <c r="E25" s="15">
        <v>43628</v>
      </c>
      <c r="F25" s="16">
        <v>35</v>
      </c>
      <c r="G25" s="16">
        <v>85</v>
      </c>
      <c r="H25" s="16"/>
    </row>
    <row r="26" spans="2:8" x14ac:dyDescent="0.3">
      <c r="B26" t="s">
        <v>14</v>
      </c>
      <c r="C26" t="s">
        <v>20</v>
      </c>
      <c r="D26" t="s">
        <v>23</v>
      </c>
      <c r="E26" s="15">
        <v>43387</v>
      </c>
      <c r="F26" s="16">
        <v>35</v>
      </c>
      <c r="G26" s="16">
        <v>100</v>
      </c>
      <c r="H26" s="16"/>
    </row>
    <row r="27" spans="2:8" x14ac:dyDescent="0.3">
      <c r="B27" t="s">
        <v>35</v>
      </c>
      <c r="C27" t="s">
        <v>39</v>
      </c>
      <c r="D27" t="s">
        <v>21</v>
      </c>
      <c r="E27" s="15">
        <v>44023</v>
      </c>
      <c r="F27" s="16">
        <v>10</v>
      </c>
      <c r="G27" s="16">
        <v>15</v>
      </c>
      <c r="H27" s="16"/>
    </row>
    <row r="28" spans="2:8" x14ac:dyDescent="0.3">
      <c r="B28" t="s">
        <v>29</v>
      </c>
      <c r="C28" t="s">
        <v>36</v>
      </c>
      <c r="D28" t="s">
        <v>21</v>
      </c>
      <c r="E28" s="15">
        <v>43925</v>
      </c>
      <c r="F28" s="16">
        <v>130</v>
      </c>
      <c r="G28" s="16">
        <v>275</v>
      </c>
      <c r="H28" s="16"/>
    </row>
    <row r="29" spans="2:8" x14ac:dyDescent="0.3">
      <c r="B29" t="s">
        <v>34</v>
      </c>
      <c r="C29" t="s">
        <v>38</v>
      </c>
      <c r="D29" t="s">
        <v>21</v>
      </c>
      <c r="E29" s="15">
        <v>43925</v>
      </c>
      <c r="F29" s="16">
        <v>10</v>
      </c>
      <c r="G29" s="16">
        <v>25</v>
      </c>
      <c r="H29" s="16"/>
    </row>
    <row r="30" spans="2:8" x14ac:dyDescent="0.3">
      <c r="B30" t="s">
        <v>15</v>
      </c>
      <c r="C30" t="s">
        <v>27</v>
      </c>
      <c r="D30" t="s">
        <v>22</v>
      </c>
      <c r="E30" s="15">
        <v>43688</v>
      </c>
      <c r="F30" s="16">
        <v>250</v>
      </c>
      <c r="G30" s="16">
        <v>625</v>
      </c>
      <c r="H30" s="16"/>
    </row>
    <row r="31" spans="2:8" x14ac:dyDescent="0.3">
      <c r="B31" t="s">
        <v>11</v>
      </c>
      <c r="C31" t="s">
        <v>20</v>
      </c>
      <c r="D31" t="s">
        <v>21</v>
      </c>
      <c r="E31" s="15">
        <v>44023</v>
      </c>
      <c r="F31" s="16">
        <v>140</v>
      </c>
      <c r="G31" s="16">
        <v>250</v>
      </c>
      <c r="H31" s="16"/>
    </row>
    <row r="32" spans="2:8" x14ac:dyDescent="0.3">
      <c r="B32" t="s">
        <v>16</v>
      </c>
      <c r="C32" t="s">
        <v>18</v>
      </c>
      <c r="D32" t="s">
        <v>24</v>
      </c>
      <c r="E32" s="15">
        <v>44023</v>
      </c>
      <c r="F32" s="16">
        <v>90</v>
      </c>
      <c r="G32" s="16">
        <v>90</v>
      </c>
      <c r="H32" s="16"/>
    </row>
    <row r="33" spans="1:8" x14ac:dyDescent="0.3">
      <c r="B33" t="s">
        <v>45</v>
      </c>
      <c r="C33" t="s">
        <v>46</v>
      </c>
      <c r="D33" t="s">
        <v>22</v>
      </c>
      <c r="E33" s="15">
        <v>44264</v>
      </c>
      <c r="F33" s="16">
        <v>500</v>
      </c>
      <c r="G33" s="16">
        <v>800</v>
      </c>
      <c r="H33" s="16"/>
    </row>
    <row r="34" spans="1:8" x14ac:dyDescent="0.3">
      <c r="B34" t="s">
        <v>45</v>
      </c>
      <c r="C34" t="s">
        <v>27</v>
      </c>
      <c r="D34" t="s">
        <v>24</v>
      </c>
      <c r="E34" s="15">
        <v>44166</v>
      </c>
      <c r="F34" s="16">
        <v>480</v>
      </c>
      <c r="G34" s="16">
        <v>480</v>
      </c>
      <c r="H34" s="16"/>
    </row>
    <row r="35" spans="1:8" x14ac:dyDescent="0.3">
      <c r="B35" t="s">
        <v>44</v>
      </c>
      <c r="C35" t="s">
        <v>47</v>
      </c>
      <c r="D35" t="s">
        <v>24</v>
      </c>
      <c r="E35" s="15">
        <v>43678</v>
      </c>
      <c r="F35" s="16">
        <v>120</v>
      </c>
      <c r="G35" s="16">
        <v>120</v>
      </c>
      <c r="H35" s="16"/>
    </row>
    <row r="36" spans="1:8" x14ac:dyDescent="0.3">
      <c r="B36" t="s">
        <v>42</v>
      </c>
      <c r="C36" t="s">
        <v>50</v>
      </c>
      <c r="D36" t="s">
        <v>21</v>
      </c>
      <c r="E36" s="15">
        <v>44145</v>
      </c>
      <c r="F36" s="16">
        <v>78</v>
      </c>
      <c r="G36" s="16">
        <v>172</v>
      </c>
      <c r="H36" s="16"/>
    </row>
    <row r="37" spans="1:8" x14ac:dyDescent="0.3">
      <c r="B37" t="s">
        <v>42</v>
      </c>
      <c r="C37" t="s">
        <v>27</v>
      </c>
      <c r="D37" t="s">
        <v>22</v>
      </c>
      <c r="E37" s="15">
        <v>43628</v>
      </c>
      <c r="F37" s="16">
        <v>150</v>
      </c>
      <c r="G37" s="16">
        <v>425</v>
      </c>
      <c r="H37" s="16"/>
    </row>
    <row r="38" spans="1:8" x14ac:dyDescent="0.3">
      <c r="B38" t="s">
        <v>42</v>
      </c>
      <c r="C38" t="s">
        <v>27</v>
      </c>
      <c r="D38" t="s">
        <v>23</v>
      </c>
      <c r="E38" s="15">
        <v>43569</v>
      </c>
      <c r="F38" s="16">
        <v>100</v>
      </c>
      <c r="G38" s="16">
        <v>160</v>
      </c>
      <c r="H38" s="16"/>
    </row>
    <row r="39" spans="1:8" x14ac:dyDescent="0.3">
      <c r="A39" s="20"/>
      <c r="E39" s="13"/>
      <c r="F39" s="13"/>
      <c r="G39" s="13"/>
    </row>
    <row r="40" spans="1:8" x14ac:dyDescent="0.3">
      <c r="A40" s="20" t="s">
        <v>61</v>
      </c>
      <c r="B40">
        <f>COUNTA(Instruments[Instrument])</f>
        <v>36</v>
      </c>
      <c r="F40" s="19">
        <f>SUM(Instruments[Price])</f>
        <v>4416</v>
      </c>
      <c r="G40" s="19">
        <f>SUM(Instruments[Est. Value])</f>
        <v>7998</v>
      </c>
    </row>
  </sheetData>
  <mergeCells count="1">
    <mergeCell ref="B1:G1"/>
  </mergeCells>
  <dataValidations count="1">
    <dataValidation allowBlank="1" error="pavI8MeUFtEyxX2I4tkyaf231db3-74f3-4f06-999a-e041da9799fc" sqref="A1:G40 H2:H38" xr:uid="{00000000-0002-0000-0500-000000000000}"/>
  </dataValidation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{af231db3-74f3-4f06-999a-e041da9799fc}</UserID>
  <AssignmentID>{af231db3-74f3-4f06-999a-e041da9799fc}</AssignmentID>
</GradingEngineProps>
</file>

<file path=customXml/itemProps1.xml><?xml version="1.0" encoding="utf-8"?>
<ds:datastoreItem xmlns:ds="http://schemas.openxmlformats.org/officeDocument/2006/customXml" ds:itemID="{5B459171-FD19-48A2-B39E-580221125C46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Brass</vt:lpstr>
      <vt:lpstr>Percussion</vt:lpstr>
      <vt:lpstr>Strings</vt:lpstr>
      <vt:lpstr>Wind</vt:lpstr>
      <vt:lpstr>All Instruments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Mukto Akash</cp:lastModifiedBy>
  <dcterms:created xsi:type="dcterms:W3CDTF">2015-06-05T18:17:20Z</dcterms:created>
  <dcterms:modified xsi:type="dcterms:W3CDTF">2024-02-06T21:59:30Z</dcterms:modified>
  <cp:category/>
</cp:coreProperties>
</file>