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D:\Users\Patrick Carey\Documents\Cengage\Active\Excel 2019\disk\solutions\Excel6\Case1\"/>
    </mc:Choice>
  </mc:AlternateContent>
  <xr:revisionPtr revIDLastSave="0" documentId="13_ncr:1_{C4D4CE4C-FF83-45E5-8B76-BF41A126C0F5}" xr6:coauthVersionLast="37" xr6:coauthVersionMax="37" xr10:uidLastSave="{00000000-0000-0000-0000-000000000000}"/>
  <bookViews>
    <workbookView xWindow="0" yWindow="0" windowWidth="20490" windowHeight="7485" xr2:uid="{9A642DD9-D8D0-4038-B421-591DEBB58038}"/>
  </bookViews>
  <sheets>
    <sheet name="Documentation" sheetId="7" r:id="rId1"/>
    <sheet name="Report" sheetId="3" r:id="rId2"/>
    <sheet name="Inventory" sheetId="1" r:id="rId3"/>
    <sheet name="Restock List" sheetId="6" r:id="rId4"/>
    <sheet name="Terms and Definition" sheetId="8" r:id="rId5"/>
  </sheets>
  <definedNames>
    <definedName name="_xlnm._FilterDatabase" localSheetId="2" hidden="1">Inventory!$A$1:$A$2</definedName>
    <definedName name="Slicer_Bin">#N/A</definedName>
    <definedName name="Slicer_Warehouse">#N/A</definedName>
  </definedNames>
  <calcPr calcId="17902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81" i="6" l="1"/>
  <c r="M80" i="6"/>
  <c r="M64" i="6"/>
  <c r="M45" i="6"/>
  <c r="M29" i="6"/>
  <c r="G5" i="1" l="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D6" i="3"/>
  <c r="D5" i="3"/>
  <c r="J5" i="1"/>
  <c r="K5" i="1" s="1"/>
  <c r="L5" i="1" s="1"/>
  <c r="M5" i="1" s="1"/>
  <c r="J6" i="1"/>
  <c r="K6" i="1" s="1"/>
  <c r="L6" i="1" s="1"/>
  <c r="M6" i="1" s="1"/>
  <c r="J7" i="1"/>
  <c r="K7" i="1" s="1"/>
  <c r="L7" i="1" s="1"/>
  <c r="M7" i="1" s="1"/>
  <c r="J8" i="1"/>
  <c r="K8" i="1" s="1"/>
  <c r="L8" i="1" s="1"/>
  <c r="M8" i="1" s="1"/>
  <c r="J9" i="1"/>
  <c r="K9" i="1" s="1"/>
  <c r="L9" i="1" s="1"/>
  <c r="M9" i="1" s="1"/>
  <c r="J10" i="1"/>
  <c r="K10" i="1" s="1"/>
  <c r="L10" i="1" s="1"/>
  <c r="M10" i="1" s="1"/>
  <c r="J11" i="1"/>
  <c r="K11" i="1" s="1"/>
  <c r="L11" i="1" s="1"/>
  <c r="M11" i="1" s="1"/>
  <c r="J12" i="1"/>
  <c r="K12" i="1" s="1"/>
  <c r="L12" i="1" s="1"/>
  <c r="M12" i="1" s="1"/>
  <c r="J13" i="1"/>
  <c r="K13" i="1" s="1"/>
  <c r="L13" i="1" s="1"/>
  <c r="M13" i="1" s="1"/>
  <c r="J14" i="1"/>
  <c r="K14" i="1" s="1"/>
  <c r="L14" i="1" s="1"/>
  <c r="M14" i="1" s="1"/>
  <c r="J15" i="1"/>
  <c r="K15" i="1" s="1"/>
  <c r="L15" i="1" s="1"/>
  <c r="M15" i="1" s="1"/>
  <c r="J16" i="1"/>
  <c r="K16" i="1" s="1"/>
  <c r="L16" i="1" s="1"/>
  <c r="M16" i="1" s="1"/>
  <c r="J17" i="1"/>
  <c r="K17" i="1" s="1"/>
  <c r="L17" i="1" s="1"/>
  <c r="M17" i="1" s="1"/>
  <c r="J18" i="1"/>
  <c r="K18" i="1" s="1"/>
  <c r="L18" i="1" s="1"/>
  <c r="M18" i="1" s="1"/>
  <c r="J19" i="1"/>
  <c r="K19" i="1" s="1"/>
  <c r="L19" i="1" s="1"/>
  <c r="M19" i="1" s="1"/>
  <c r="J20" i="1"/>
  <c r="K20" i="1" s="1"/>
  <c r="L20" i="1" s="1"/>
  <c r="M20" i="1" s="1"/>
  <c r="J21" i="1"/>
  <c r="K21" i="1" s="1"/>
  <c r="L21" i="1" s="1"/>
  <c r="M21" i="1" s="1"/>
  <c r="J22" i="1"/>
  <c r="K22" i="1" s="1"/>
  <c r="L22" i="1" s="1"/>
  <c r="M22" i="1" s="1"/>
  <c r="J23" i="1"/>
  <c r="K23" i="1" s="1"/>
  <c r="L23" i="1" s="1"/>
  <c r="M23" i="1" s="1"/>
  <c r="J24" i="1"/>
  <c r="K24" i="1" s="1"/>
  <c r="L24" i="1" s="1"/>
  <c r="M24" i="1" s="1"/>
  <c r="J25" i="1"/>
  <c r="K25" i="1" s="1"/>
  <c r="L25" i="1" s="1"/>
  <c r="M25" i="1" s="1"/>
  <c r="J26" i="1"/>
  <c r="K26" i="1" s="1"/>
  <c r="L26" i="1" s="1"/>
  <c r="M26" i="1" s="1"/>
  <c r="J27" i="1"/>
  <c r="K27" i="1" s="1"/>
  <c r="L27" i="1" s="1"/>
  <c r="M27" i="1" s="1"/>
  <c r="J28" i="1"/>
  <c r="K28" i="1" s="1"/>
  <c r="L28" i="1" s="1"/>
  <c r="M28" i="1" s="1"/>
  <c r="J29" i="1"/>
  <c r="K29" i="1" s="1"/>
  <c r="L29" i="1" s="1"/>
  <c r="M29" i="1" s="1"/>
  <c r="J30" i="1"/>
  <c r="K30" i="1" s="1"/>
  <c r="L30" i="1" s="1"/>
  <c r="M30" i="1" s="1"/>
  <c r="J31" i="1"/>
  <c r="K31" i="1" s="1"/>
  <c r="L31" i="1" s="1"/>
  <c r="M31" i="1" s="1"/>
  <c r="J32" i="1"/>
  <c r="K32" i="1" s="1"/>
  <c r="L32" i="1" s="1"/>
  <c r="M32" i="1" s="1"/>
  <c r="J33" i="1"/>
  <c r="K33" i="1" s="1"/>
  <c r="L33" i="1" s="1"/>
  <c r="M33" i="1" s="1"/>
  <c r="J34" i="1"/>
  <c r="K34" i="1" s="1"/>
  <c r="L34" i="1" s="1"/>
  <c r="M34" i="1" s="1"/>
  <c r="J35" i="1"/>
  <c r="K35" i="1" s="1"/>
  <c r="L35" i="1" s="1"/>
  <c r="M35" i="1" s="1"/>
  <c r="J36" i="1"/>
  <c r="K36" i="1" s="1"/>
  <c r="L36" i="1" s="1"/>
  <c r="M36" i="1" s="1"/>
  <c r="J37" i="1"/>
  <c r="K37" i="1" s="1"/>
  <c r="L37" i="1" s="1"/>
  <c r="M37" i="1" s="1"/>
  <c r="J38" i="1"/>
  <c r="K38" i="1" s="1"/>
  <c r="L38" i="1" s="1"/>
  <c r="M38" i="1" s="1"/>
  <c r="J39" i="1"/>
  <c r="K39" i="1" s="1"/>
  <c r="L39" i="1" s="1"/>
  <c r="M39" i="1" s="1"/>
  <c r="J40" i="1"/>
  <c r="K40" i="1" s="1"/>
  <c r="L40" i="1" s="1"/>
  <c r="M40" i="1" s="1"/>
  <c r="J41" i="1"/>
  <c r="K41" i="1" s="1"/>
  <c r="L41" i="1" s="1"/>
  <c r="M41" i="1" s="1"/>
  <c r="J42" i="1"/>
  <c r="K42" i="1" s="1"/>
  <c r="L42" i="1" s="1"/>
  <c r="M42" i="1" s="1"/>
  <c r="J43" i="1"/>
  <c r="K43" i="1" s="1"/>
  <c r="L43" i="1" s="1"/>
  <c r="M43" i="1" s="1"/>
  <c r="J44" i="1"/>
  <c r="K44" i="1" s="1"/>
  <c r="L44" i="1" s="1"/>
  <c r="M44" i="1" s="1"/>
  <c r="J45" i="1"/>
  <c r="K45" i="1" s="1"/>
  <c r="L45" i="1" s="1"/>
  <c r="M45" i="1" s="1"/>
  <c r="J46" i="1"/>
  <c r="K46" i="1" s="1"/>
  <c r="L46" i="1" s="1"/>
  <c r="M46" i="1" s="1"/>
  <c r="J47" i="1"/>
  <c r="K47" i="1" s="1"/>
  <c r="L47" i="1" s="1"/>
  <c r="M47" i="1" s="1"/>
  <c r="J48" i="1"/>
  <c r="K48" i="1" s="1"/>
  <c r="L48" i="1" s="1"/>
  <c r="M48" i="1" s="1"/>
  <c r="J49" i="1"/>
  <c r="K49" i="1" s="1"/>
  <c r="L49" i="1" s="1"/>
  <c r="M49" i="1" s="1"/>
  <c r="J50" i="1"/>
  <c r="K50" i="1" s="1"/>
  <c r="L50" i="1" s="1"/>
  <c r="M50" i="1" s="1"/>
  <c r="J51" i="1"/>
  <c r="K51" i="1" s="1"/>
  <c r="L51" i="1" s="1"/>
  <c r="M51" i="1" s="1"/>
  <c r="J52" i="1"/>
  <c r="K52" i="1" s="1"/>
  <c r="L52" i="1" s="1"/>
  <c r="M52" i="1" s="1"/>
  <c r="J53" i="1"/>
  <c r="K53" i="1" s="1"/>
  <c r="L53" i="1" s="1"/>
  <c r="M53" i="1" s="1"/>
  <c r="J54" i="1"/>
  <c r="K54" i="1" s="1"/>
  <c r="L54" i="1" s="1"/>
  <c r="M54" i="1" s="1"/>
  <c r="J55" i="1"/>
  <c r="K55" i="1" s="1"/>
  <c r="L55" i="1" s="1"/>
  <c r="M55" i="1" s="1"/>
  <c r="J56" i="1"/>
  <c r="K56" i="1" s="1"/>
  <c r="L56" i="1" s="1"/>
  <c r="M56" i="1" s="1"/>
  <c r="J57" i="1"/>
  <c r="K57" i="1" s="1"/>
  <c r="L57" i="1" s="1"/>
  <c r="M57" i="1" s="1"/>
  <c r="J58" i="1"/>
  <c r="K58" i="1" s="1"/>
  <c r="L58" i="1" s="1"/>
  <c r="M58" i="1" s="1"/>
  <c r="J59" i="1"/>
  <c r="K59" i="1" s="1"/>
  <c r="L59" i="1" s="1"/>
  <c r="M59" i="1" s="1"/>
  <c r="J60" i="1"/>
  <c r="K60" i="1" s="1"/>
  <c r="L60" i="1" s="1"/>
  <c r="M60" i="1" s="1"/>
  <c r="J61" i="1"/>
  <c r="K61" i="1" s="1"/>
  <c r="L61" i="1" s="1"/>
  <c r="M61" i="1" s="1"/>
  <c r="J62" i="1"/>
  <c r="K62" i="1" s="1"/>
  <c r="L62" i="1" s="1"/>
  <c r="M62" i="1" s="1"/>
  <c r="J63" i="1"/>
  <c r="K63" i="1" s="1"/>
  <c r="L63" i="1" s="1"/>
  <c r="M63" i="1" s="1"/>
  <c r="J64" i="1"/>
  <c r="K64" i="1" s="1"/>
  <c r="L64" i="1" s="1"/>
  <c r="M64" i="1" s="1"/>
  <c r="J65" i="1"/>
  <c r="K65" i="1" s="1"/>
  <c r="L65" i="1" s="1"/>
  <c r="M65" i="1" s="1"/>
  <c r="J66" i="1"/>
  <c r="K66" i="1" s="1"/>
  <c r="L66" i="1" s="1"/>
  <c r="M66" i="1" s="1"/>
  <c r="J67" i="1"/>
  <c r="K67" i="1" s="1"/>
  <c r="L67" i="1" s="1"/>
  <c r="M67" i="1" s="1"/>
  <c r="J68" i="1"/>
  <c r="K68" i="1" s="1"/>
  <c r="L68" i="1" s="1"/>
  <c r="M68" i="1" s="1"/>
  <c r="J69" i="1"/>
  <c r="K69" i="1" s="1"/>
  <c r="L69" i="1" s="1"/>
  <c r="M69" i="1" s="1"/>
  <c r="J70" i="1"/>
  <c r="K70" i="1" s="1"/>
  <c r="L70" i="1" s="1"/>
  <c r="M70" i="1" s="1"/>
  <c r="J71" i="1"/>
  <c r="K71" i="1" s="1"/>
  <c r="L71" i="1" s="1"/>
  <c r="M71" i="1" s="1"/>
  <c r="J72" i="1"/>
  <c r="K72" i="1" s="1"/>
  <c r="L72" i="1" s="1"/>
  <c r="M72" i="1" s="1"/>
  <c r="J73" i="1"/>
  <c r="K73" i="1" s="1"/>
  <c r="L73" i="1" s="1"/>
  <c r="M73" i="1" s="1"/>
  <c r="J74" i="1"/>
  <c r="K74" i="1" s="1"/>
  <c r="L74" i="1" s="1"/>
  <c r="M74" i="1" s="1"/>
  <c r="J75" i="1"/>
  <c r="K75" i="1" s="1"/>
  <c r="L75" i="1" s="1"/>
  <c r="M75" i="1" s="1"/>
  <c r="J76" i="1"/>
  <c r="K76" i="1" s="1"/>
  <c r="L76" i="1" s="1"/>
  <c r="M76" i="1" s="1"/>
  <c r="J77" i="1"/>
  <c r="K77" i="1" s="1"/>
  <c r="L77" i="1" s="1"/>
  <c r="M77" i="1" s="1"/>
  <c r="J78" i="1"/>
  <c r="K78" i="1" s="1"/>
  <c r="L78" i="1" s="1"/>
  <c r="M78" i="1" s="1"/>
  <c r="J79" i="1"/>
  <c r="K79" i="1" s="1"/>
  <c r="L79" i="1" s="1"/>
  <c r="M79" i="1" s="1"/>
  <c r="J80" i="1"/>
  <c r="K80" i="1" s="1"/>
  <c r="L80" i="1" s="1"/>
  <c r="M80" i="1" s="1"/>
  <c r="J81" i="1"/>
  <c r="K81" i="1" s="1"/>
  <c r="L81" i="1" s="1"/>
  <c r="M81" i="1" s="1"/>
  <c r="J82" i="1"/>
  <c r="K82" i="1" s="1"/>
  <c r="L82" i="1" s="1"/>
  <c r="M82" i="1" s="1"/>
  <c r="J83" i="1"/>
  <c r="K83" i="1" s="1"/>
  <c r="L83" i="1" s="1"/>
  <c r="M83" i="1" s="1"/>
  <c r="J84" i="1"/>
  <c r="K84" i="1" s="1"/>
  <c r="L84" i="1" s="1"/>
  <c r="M84" i="1" s="1"/>
  <c r="J85" i="1"/>
  <c r="K85" i="1" s="1"/>
  <c r="L85" i="1" s="1"/>
  <c r="M85" i="1" s="1"/>
  <c r="J86" i="1"/>
  <c r="K86" i="1" s="1"/>
  <c r="L86" i="1" s="1"/>
  <c r="M86" i="1" s="1"/>
  <c r="J87" i="1"/>
  <c r="K87" i="1" s="1"/>
  <c r="L87" i="1" s="1"/>
  <c r="M87" i="1" s="1"/>
  <c r="J88" i="1"/>
  <c r="K88" i="1" s="1"/>
  <c r="L88" i="1" s="1"/>
  <c r="M88" i="1" s="1"/>
  <c r="J89" i="1"/>
  <c r="K89" i="1" s="1"/>
  <c r="L89" i="1" s="1"/>
  <c r="M89" i="1" s="1"/>
  <c r="J90" i="1"/>
  <c r="K90" i="1" s="1"/>
  <c r="L90" i="1" s="1"/>
  <c r="M90" i="1" s="1"/>
  <c r="J91" i="1"/>
  <c r="K91" i="1" s="1"/>
  <c r="L91" i="1" s="1"/>
  <c r="M91" i="1" s="1"/>
  <c r="J92" i="1"/>
  <c r="K92" i="1" s="1"/>
  <c r="L92" i="1" s="1"/>
  <c r="M92" i="1" s="1"/>
  <c r="J93" i="1"/>
  <c r="K93" i="1" s="1"/>
  <c r="L93" i="1" s="1"/>
  <c r="M93" i="1" s="1"/>
  <c r="J94" i="1"/>
  <c r="K94" i="1" s="1"/>
  <c r="L94" i="1" s="1"/>
  <c r="M94" i="1" s="1"/>
  <c r="J95" i="1"/>
  <c r="K95" i="1" s="1"/>
  <c r="L95" i="1" s="1"/>
  <c r="M95" i="1" s="1"/>
  <c r="J96" i="1"/>
  <c r="K96" i="1" s="1"/>
  <c r="L96" i="1" s="1"/>
  <c r="M96" i="1" s="1"/>
  <c r="J97" i="1"/>
  <c r="K97" i="1" s="1"/>
  <c r="L97" i="1" s="1"/>
  <c r="M97" i="1" s="1"/>
  <c r="J98" i="1"/>
  <c r="K98" i="1" s="1"/>
  <c r="L98" i="1" s="1"/>
  <c r="M98" i="1" s="1"/>
  <c r="J99" i="1"/>
  <c r="K99" i="1" s="1"/>
  <c r="L99" i="1" s="1"/>
  <c r="M99" i="1" s="1"/>
  <c r="J100" i="1"/>
  <c r="K100" i="1" s="1"/>
  <c r="L100" i="1" s="1"/>
  <c r="M100" i="1" s="1"/>
  <c r="J101" i="1"/>
  <c r="K101" i="1" s="1"/>
  <c r="L101" i="1" s="1"/>
  <c r="M101" i="1" s="1"/>
  <c r="J102" i="1"/>
  <c r="K102" i="1" s="1"/>
  <c r="L102" i="1" s="1"/>
  <c r="M102" i="1" s="1"/>
  <c r="J103" i="1"/>
  <c r="K103" i="1" s="1"/>
  <c r="L103" i="1" s="1"/>
  <c r="M103" i="1" s="1"/>
  <c r="J104" i="1"/>
  <c r="K104" i="1" s="1"/>
  <c r="L104" i="1" s="1"/>
  <c r="M104" i="1" s="1"/>
  <c r="J105" i="1"/>
  <c r="K105" i="1" s="1"/>
  <c r="L105" i="1" s="1"/>
  <c r="M105" i="1" s="1"/>
  <c r="J106" i="1"/>
  <c r="K106" i="1" s="1"/>
  <c r="L106" i="1" s="1"/>
  <c r="M106" i="1" s="1"/>
  <c r="J107" i="1"/>
  <c r="K107" i="1" s="1"/>
  <c r="L107" i="1" s="1"/>
  <c r="M107" i="1" s="1"/>
  <c r="J108" i="1"/>
  <c r="K108" i="1" s="1"/>
  <c r="L108" i="1" s="1"/>
  <c r="M108" i="1" s="1"/>
  <c r="J109" i="1"/>
  <c r="K109" i="1" s="1"/>
  <c r="L109" i="1" s="1"/>
  <c r="M109" i="1" s="1"/>
  <c r="J110" i="1"/>
  <c r="K110" i="1" s="1"/>
  <c r="L110" i="1" s="1"/>
  <c r="M110" i="1" s="1"/>
  <c r="J111" i="1"/>
  <c r="K111" i="1" s="1"/>
  <c r="L111" i="1" s="1"/>
  <c r="M111" i="1" s="1"/>
  <c r="J112" i="1"/>
  <c r="K112" i="1" s="1"/>
  <c r="L112" i="1" s="1"/>
  <c r="M112" i="1" s="1"/>
  <c r="J113" i="1"/>
  <c r="K113" i="1" s="1"/>
  <c r="L113" i="1" s="1"/>
  <c r="M113" i="1" s="1"/>
  <c r="J114" i="1"/>
  <c r="K114" i="1" s="1"/>
  <c r="L114" i="1" s="1"/>
  <c r="M114" i="1" s="1"/>
  <c r="J115" i="1"/>
  <c r="K115" i="1" s="1"/>
  <c r="L115" i="1" s="1"/>
  <c r="M115" i="1" s="1"/>
  <c r="J116" i="1"/>
  <c r="K116" i="1" s="1"/>
  <c r="L116" i="1" s="1"/>
  <c r="M116" i="1" s="1"/>
  <c r="J117" i="1"/>
  <c r="K117" i="1" s="1"/>
  <c r="L117" i="1" s="1"/>
  <c r="M117" i="1" s="1"/>
  <c r="J118" i="1"/>
  <c r="K118" i="1" s="1"/>
  <c r="L118" i="1" s="1"/>
  <c r="M118" i="1" s="1"/>
  <c r="J119" i="1"/>
  <c r="K119" i="1" s="1"/>
  <c r="L119" i="1" s="1"/>
  <c r="M119" i="1" s="1"/>
  <c r="J120" i="1"/>
  <c r="K120" i="1" s="1"/>
  <c r="L120" i="1" s="1"/>
  <c r="M120" i="1" s="1"/>
  <c r="J121" i="1"/>
  <c r="K121" i="1" s="1"/>
  <c r="L121" i="1" s="1"/>
  <c r="M121" i="1" s="1"/>
  <c r="J122" i="1"/>
  <c r="K122" i="1" s="1"/>
  <c r="L122" i="1" s="1"/>
  <c r="M122" i="1" s="1"/>
  <c r="J123" i="1"/>
  <c r="K123" i="1" s="1"/>
  <c r="L123" i="1" s="1"/>
  <c r="M123" i="1" s="1"/>
  <c r="J124" i="1"/>
  <c r="K124" i="1" s="1"/>
  <c r="L124" i="1" s="1"/>
  <c r="M124" i="1" s="1"/>
  <c r="J125" i="1"/>
  <c r="K125" i="1" s="1"/>
  <c r="L125" i="1" s="1"/>
  <c r="M125" i="1" s="1"/>
  <c r="J126" i="1"/>
  <c r="K126" i="1" s="1"/>
  <c r="L126" i="1" s="1"/>
  <c r="M126" i="1" s="1"/>
  <c r="J127" i="1"/>
  <c r="K127" i="1" s="1"/>
  <c r="L127" i="1" s="1"/>
  <c r="M127" i="1" s="1"/>
  <c r="J128" i="1"/>
  <c r="K128" i="1" s="1"/>
  <c r="L128" i="1" s="1"/>
  <c r="M128" i="1" s="1"/>
  <c r="J129" i="1"/>
  <c r="K129" i="1" s="1"/>
  <c r="L129" i="1" s="1"/>
  <c r="M129" i="1" s="1"/>
  <c r="J130" i="1"/>
  <c r="K130" i="1" s="1"/>
  <c r="L130" i="1" s="1"/>
  <c r="M130" i="1" s="1"/>
  <c r="J131" i="1"/>
  <c r="K131" i="1" s="1"/>
  <c r="L131" i="1" s="1"/>
  <c r="M131" i="1" s="1"/>
  <c r="J132" i="1"/>
  <c r="K132" i="1" s="1"/>
  <c r="L132" i="1" s="1"/>
  <c r="M132" i="1" s="1"/>
  <c r="J133" i="1"/>
  <c r="K133" i="1" s="1"/>
  <c r="L133" i="1" s="1"/>
  <c r="M133" i="1" s="1"/>
  <c r="J134" i="1"/>
  <c r="K134" i="1" s="1"/>
  <c r="L134" i="1" s="1"/>
  <c r="M134" i="1" s="1"/>
  <c r="J135" i="1"/>
  <c r="K135" i="1" s="1"/>
  <c r="L135" i="1" s="1"/>
  <c r="M135" i="1" s="1"/>
  <c r="J136" i="1"/>
  <c r="K136" i="1" s="1"/>
  <c r="L136" i="1" s="1"/>
  <c r="M136" i="1" s="1"/>
  <c r="J137" i="1"/>
  <c r="K137" i="1" s="1"/>
  <c r="L137" i="1" s="1"/>
  <c r="M137" i="1" s="1"/>
  <c r="J138" i="1"/>
  <c r="K138" i="1" s="1"/>
  <c r="L138" i="1" s="1"/>
  <c r="M138" i="1" s="1"/>
  <c r="J139" i="1"/>
  <c r="K139" i="1" s="1"/>
  <c r="L139" i="1" s="1"/>
  <c r="M139" i="1" s="1"/>
  <c r="J140" i="1"/>
  <c r="K140" i="1" s="1"/>
  <c r="L140" i="1" s="1"/>
  <c r="M140" i="1" s="1"/>
  <c r="J141" i="1"/>
  <c r="K141" i="1" s="1"/>
  <c r="L141" i="1" s="1"/>
  <c r="M141" i="1" s="1"/>
  <c r="J142" i="1"/>
  <c r="K142" i="1" s="1"/>
  <c r="L142" i="1" s="1"/>
  <c r="M142" i="1" s="1"/>
  <c r="J143" i="1"/>
  <c r="K143" i="1" s="1"/>
  <c r="L143" i="1" s="1"/>
  <c r="M143" i="1" s="1"/>
  <c r="J144" i="1"/>
  <c r="K144" i="1" s="1"/>
  <c r="L144" i="1" s="1"/>
  <c r="M144" i="1" s="1"/>
  <c r="J145" i="1"/>
  <c r="K145" i="1" s="1"/>
  <c r="L145" i="1" s="1"/>
  <c r="M145" i="1" s="1"/>
  <c r="J146" i="1"/>
  <c r="K146" i="1" s="1"/>
  <c r="L146" i="1" s="1"/>
  <c r="M146" i="1" s="1"/>
  <c r="J147" i="1"/>
  <c r="K147" i="1" s="1"/>
  <c r="L147" i="1" s="1"/>
  <c r="M147" i="1" s="1"/>
  <c r="J148" i="1"/>
  <c r="K148" i="1" s="1"/>
  <c r="L148" i="1" s="1"/>
  <c r="M148" i="1" s="1"/>
  <c r="J149" i="1"/>
  <c r="K149" i="1" s="1"/>
  <c r="L149" i="1" s="1"/>
  <c r="M149" i="1" s="1"/>
  <c r="J150" i="1"/>
  <c r="K150" i="1" s="1"/>
  <c r="L150" i="1" s="1"/>
  <c r="M150" i="1" s="1"/>
  <c r="J151" i="1"/>
  <c r="K151" i="1" s="1"/>
  <c r="L151" i="1" s="1"/>
  <c r="M151" i="1" s="1"/>
  <c r="J152" i="1"/>
  <c r="K152" i="1" s="1"/>
  <c r="L152" i="1" s="1"/>
  <c r="M152" i="1" s="1"/>
  <c r="J153" i="1"/>
  <c r="K153" i="1" s="1"/>
  <c r="L153" i="1" s="1"/>
  <c r="M153" i="1" s="1"/>
  <c r="J154" i="1"/>
  <c r="K154" i="1" s="1"/>
  <c r="L154" i="1" s="1"/>
  <c r="M154" i="1" s="1"/>
  <c r="J155" i="1"/>
  <c r="K155" i="1" s="1"/>
  <c r="L155" i="1" s="1"/>
  <c r="M155" i="1" s="1"/>
  <c r="J156" i="1"/>
  <c r="K156" i="1" s="1"/>
  <c r="L156" i="1" s="1"/>
  <c r="M156" i="1" s="1"/>
  <c r="J157" i="1"/>
  <c r="K157" i="1" s="1"/>
  <c r="L157" i="1" s="1"/>
  <c r="M157" i="1" s="1"/>
  <c r="J158" i="1"/>
  <c r="K158" i="1" s="1"/>
  <c r="L158" i="1" s="1"/>
  <c r="M158" i="1" s="1"/>
  <c r="J159" i="1"/>
  <c r="K159" i="1" s="1"/>
  <c r="L159" i="1" s="1"/>
  <c r="M159" i="1" s="1"/>
  <c r="J160" i="1"/>
  <c r="K160" i="1" s="1"/>
  <c r="L160" i="1" s="1"/>
  <c r="M160" i="1" s="1"/>
  <c r="J161" i="1"/>
  <c r="K161" i="1" s="1"/>
  <c r="L161" i="1" s="1"/>
  <c r="M161" i="1" s="1"/>
  <c r="J162" i="1"/>
  <c r="K162" i="1" s="1"/>
  <c r="L162" i="1" s="1"/>
  <c r="M162" i="1" s="1"/>
  <c r="J163" i="1"/>
  <c r="K163" i="1" s="1"/>
  <c r="L163" i="1" s="1"/>
  <c r="M163" i="1" s="1"/>
  <c r="J164" i="1"/>
  <c r="K164" i="1" s="1"/>
  <c r="L164" i="1" s="1"/>
  <c r="M164" i="1" s="1"/>
  <c r="J165" i="1"/>
  <c r="K165" i="1" s="1"/>
  <c r="L165" i="1" s="1"/>
  <c r="M165" i="1" s="1"/>
  <c r="J166" i="1"/>
  <c r="K166" i="1" s="1"/>
  <c r="L166" i="1" s="1"/>
  <c r="M166" i="1" s="1"/>
  <c r="J167" i="1"/>
  <c r="K167" i="1" s="1"/>
  <c r="L167" i="1" s="1"/>
  <c r="M167" i="1" s="1"/>
  <c r="J168" i="1"/>
  <c r="K168" i="1" s="1"/>
  <c r="L168" i="1" s="1"/>
  <c r="M168" i="1" s="1"/>
  <c r="J169" i="1"/>
  <c r="K169" i="1" s="1"/>
  <c r="L169" i="1" s="1"/>
  <c r="M169" i="1" s="1"/>
  <c r="J170" i="1"/>
  <c r="K170" i="1" s="1"/>
  <c r="L170" i="1" s="1"/>
  <c r="M170" i="1" s="1"/>
  <c r="J171" i="1"/>
  <c r="K171" i="1" s="1"/>
  <c r="L171" i="1" s="1"/>
  <c r="M171" i="1" s="1"/>
  <c r="J172" i="1"/>
  <c r="K172" i="1" s="1"/>
  <c r="L172" i="1" s="1"/>
  <c r="M172" i="1" s="1"/>
  <c r="J173" i="1"/>
  <c r="K173" i="1" s="1"/>
  <c r="L173" i="1" s="1"/>
  <c r="M173" i="1" s="1"/>
  <c r="J174" i="1"/>
  <c r="K174" i="1" s="1"/>
  <c r="L174" i="1" s="1"/>
  <c r="M174" i="1" s="1"/>
  <c r="J175" i="1"/>
  <c r="K175" i="1" s="1"/>
  <c r="L175" i="1" s="1"/>
  <c r="M175" i="1" s="1"/>
  <c r="J176" i="1"/>
  <c r="K176" i="1" s="1"/>
  <c r="L176" i="1" s="1"/>
  <c r="M176" i="1" s="1"/>
  <c r="J177" i="1"/>
  <c r="K177" i="1" s="1"/>
  <c r="L177" i="1" s="1"/>
  <c r="M177" i="1" s="1"/>
  <c r="J178" i="1"/>
  <c r="K178" i="1" s="1"/>
  <c r="L178" i="1" s="1"/>
  <c r="M178" i="1" s="1"/>
  <c r="J179" i="1"/>
  <c r="K179" i="1" s="1"/>
  <c r="L179" i="1" s="1"/>
  <c r="M179" i="1" s="1"/>
  <c r="J180" i="1"/>
  <c r="K180" i="1" s="1"/>
  <c r="L180" i="1" s="1"/>
  <c r="M180" i="1" s="1"/>
  <c r="J181" i="1"/>
  <c r="K181" i="1" s="1"/>
  <c r="L181" i="1" s="1"/>
  <c r="M181" i="1" s="1"/>
  <c r="J182" i="1"/>
  <c r="K182" i="1" s="1"/>
  <c r="L182" i="1" s="1"/>
  <c r="M182" i="1" s="1"/>
  <c r="J183" i="1"/>
  <c r="K183" i="1" s="1"/>
  <c r="L183" i="1" s="1"/>
  <c r="M183" i="1" s="1"/>
  <c r="J184" i="1"/>
  <c r="K184" i="1" s="1"/>
  <c r="L184" i="1" s="1"/>
  <c r="M184" i="1" s="1"/>
  <c r="J185" i="1"/>
  <c r="K185" i="1" s="1"/>
  <c r="L185" i="1" s="1"/>
  <c r="M185" i="1" s="1"/>
  <c r="J186" i="1"/>
  <c r="K186" i="1" s="1"/>
  <c r="L186" i="1" s="1"/>
  <c r="M186" i="1" s="1"/>
  <c r="J187" i="1"/>
  <c r="K187" i="1" s="1"/>
  <c r="L187" i="1" s="1"/>
  <c r="M187" i="1" s="1"/>
  <c r="J188" i="1"/>
  <c r="K188" i="1" s="1"/>
  <c r="L188" i="1" s="1"/>
  <c r="M188" i="1" s="1"/>
  <c r="J189" i="1"/>
  <c r="K189" i="1" s="1"/>
  <c r="L189" i="1" s="1"/>
  <c r="M189" i="1" s="1"/>
  <c r="J190" i="1"/>
  <c r="K190" i="1" s="1"/>
  <c r="L190" i="1" s="1"/>
  <c r="M190" i="1" s="1"/>
  <c r="J191" i="1"/>
  <c r="K191" i="1" s="1"/>
  <c r="L191" i="1" s="1"/>
  <c r="M191" i="1" s="1"/>
  <c r="J192" i="1"/>
  <c r="K192" i="1" s="1"/>
  <c r="L192" i="1" s="1"/>
  <c r="M192" i="1" s="1"/>
  <c r="J193" i="1"/>
  <c r="K193" i="1" s="1"/>
  <c r="L193" i="1" s="1"/>
  <c r="M193" i="1" s="1"/>
  <c r="J194" i="1"/>
  <c r="K194" i="1" s="1"/>
  <c r="L194" i="1" s="1"/>
  <c r="M194" i="1" s="1"/>
  <c r="J195" i="1"/>
  <c r="K195" i="1" s="1"/>
  <c r="L195" i="1" s="1"/>
  <c r="M195" i="1" s="1"/>
  <c r="J196" i="1"/>
  <c r="K196" i="1" s="1"/>
  <c r="L196" i="1" s="1"/>
  <c r="M196" i="1" s="1"/>
  <c r="J197" i="1"/>
  <c r="K197" i="1" s="1"/>
  <c r="L197" i="1" s="1"/>
  <c r="M197" i="1" s="1"/>
  <c r="J198" i="1"/>
  <c r="K198" i="1" s="1"/>
  <c r="L198" i="1" s="1"/>
  <c r="M198" i="1" s="1"/>
  <c r="J199" i="1"/>
  <c r="K199" i="1" s="1"/>
  <c r="L199" i="1" s="1"/>
  <c r="M199" i="1" s="1"/>
  <c r="J200" i="1"/>
  <c r="K200" i="1" s="1"/>
  <c r="L200" i="1" s="1"/>
  <c r="M200" i="1" s="1"/>
  <c r="J201" i="1"/>
  <c r="K201" i="1" s="1"/>
  <c r="L201" i="1" s="1"/>
  <c r="M201" i="1" s="1"/>
  <c r="J202" i="1"/>
  <c r="K202" i="1" s="1"/>
  <c r="L202" i="1" s="1"/>
  <c r="M202" i="1" s="1"/>
  <c r="J203" i="1"/>
  <c r="K203" i="1" s="1"/>
  <c r="L203" i="1" s="1"/>
  <c r="M203" i="1" s="1"/>
  <c r="J204" i="1"/>
  <c r="K204" i="1" s="1"/>
  <c r="L204" i="1" s="1"/>
  <c r="M204" i="1" s="1"/>
  <c r="J205" i="1"/>
  <c r="K205" i="1" s="1"/>
  <c r="L205" i="1" s="1"/>
  <c r="M205" i="1" s="1"/>
  <c r="J206" i="1"/>
  <c r="K206" i="1" s="1"/>
  <c r="L206" i="1" s="1"/>
  <c r="M206" i="1" s="1"/>
  <c r="J207" i="1"/>
  <c r="K207" i="1" s="1"/>
  <c r="L207" i="1" s="1"/>
  <c r="M207" i="1" s="1"/>
  <c r="J208" i="1"/>
  <c r="K208" i="1" s="1"/>
  <c r="L208" i="1" s="1"/>
  <c r="M208" i="1" s="1"/>
  <c r="J209" i="1"/>
  <c r="K209" i="1" s="1"/>
  <c r="L209" i="1" s="1"/>
  <c r="M209" i="1" s="1"/>
  <c r="J210" i="1"/>
  <c r="K210" i="1" s="1"/>
  <c r="L210" i="1" s="1"/>
  <c r="M210" i="1" s="1"/>
  <c r="J211" i="1"/>
  <c r="K211" i="1" s="1"/>
  <c r="L211" i="1" s="1"/>
  <c r="M211" i="1" s="1"/>
  <c r="J212" i="1"/>
  <c r="K212" i="1" s="1"/>
  <c r="L212" i="1" s="1"/>
  <c r="M212" i="1" s="1"/>
  <c r="J213" i="1"/>
  <c r="K213" i="1" s="1"/>
  <c r="L213" i="1" s="1"/>
  <c r="M213" i="1" s="1"/>
  <c r="J214" i="1"/>
  <c r="K214" i="1" s="1"/>
  <c r="L214" i="1" s="1"/>
  <c r="M214" i="1" s="1"/>
  <c r="J215" i="1"/>
  <c r="K215" i="1" s="1"/>
  <c r="L215" i="1" s="1"/>
  <c r="M215" i="1" s="1"/>
  <c r="J216" i="1"/>
  <c r="K216" i="1" s="1"/>
  <c r="L216" i="1" s="1"/>
  <c r="M216" i="1" s="1"/>
  <c r="J217" i="1"/>
  <c r="K217" i="1" s="1"/>
  <c r="L217" i="1" s="1"/>
  <c r="M217" i="1" s="1"/>
  <c r="J218" i="1"/>
  <c r="K218" i="1" s="1"/>
  <c r="L218" i="1" s="1"/>
  <c r="M218" i="1" s="1"/>
  <c r="J219" i="1"/>
  <c r="K219" i="1" s="1"/>
  <c r="L219" i="1" s="1"/>
  <c r="M219" i="1" s="1"/>
  <c r="J220" i="1"/>
  <c r="K220" i="1" s="1"/>
  <c r="L220" i="1" s="1"/>
  <c r="M220" i="1" s="1"/>
  <c r="J221" i="1"/>
  <c r="K221" i="1" s="1"/>
  <c r="L221" i="1" s="1"/>
  <c r="M221" i="1" s="1"/>
  <c r="J222" i="1"/>
  <c r="K222" i="1" s="1"/>
  <c r="L222" i="1" s="1"/>
  <c r="M222" i="1" s="1"/>
  <c r="J223" i="1"/>
  <c r="K223" i="1" s="1"/>
  <c r="L223" i="1" s="1"/>
  <c r="M223" i="1" s="1"/>
  <c r="J224" i="1"/>
  <c r="K224" i="1" s="1"/>
  <c r="L224" i="1" s="1"/>
  <c r="M224" i="1" s="1"/>
  <c r="J225" i="1"/>
  <c r="K225" i="1" s="1"/>
  <c r="L225" i="1" s="1"/>
  <c r="M225" i="1" s="1"/>
  <c r="J226" i="1"/>
  <c r="K226" i="1" s="1"/>
  <c r="L226" i="1" s="1"/>
  <c r="M226" i="1" s="1"/>
  <c r="J227" i="1"/>
  <c r="K227" i="1" s="1"/>
  <c r="L227" i="1" s="1"/>
  <c r="M227" i="1" s="1"/>
  <c r="J228" i="1"/>
  <c r="K228" i="1" s="1"/>
  <c r="L228" i="1" s="1"/>
  <c r="M228" i="1" s="1"/>
  <c r="J229" i="1"/>
  <c r="K229" i="1" s="1"/>
  <c r="L229" i="1" s="1"/>
  <c r="M229" i="1" s="1"/>
  <c r="J230" i="1"/>
  <c r="K230" i="1" s="1"/>
  <c r="L230" i="1" s="1"/>
  <c r="M230" i="1" s="1"/>
  <c r="J231" i="1"/>
  <c r="K231" i="1" s="1"/>
  <c r="L231" i="1" s="1"/>
  <c r="M231" i="1" s="1"/>
  <c r="J232" i="1"/>
  <c r="K232" i="1" s="1"/>
  <c r="L232" i="1" s="1"/>
  <c r="M232" i="1" s="1"/>
  <c r="J233" i="1"/>
  <c r="K233" i="1" s="1"/>
  <c r="L233" i="1" s="1"/>
  <c r="M233" i="1" s="1"/>
  <c r="J234" i="1"/>
  <c r="K234" i="1" s="1"/>
  <c r="L234" i="1" s="1"/>
  <c r="M234" i="1" s="1"/>
  <c r="J235" i="1"/>
  <c r="K235" i="1" s="1"/>
  <c r="L235" i="1" s="1"/>
  <c r="M235" i="1" s="1"/>
  <c r="J236" i="1"/>
  <c r="K236" i="1" s="1"/>
  <c r="L236" i="1" s="1"/>
  <c r="M236" i="1" s="1"/>
  <c r="J237" i="1"/>
  <c r="K237" i="1" s="1"/>
  <c r="L237" i="1" s="1"/>
  <c r="M237" i="1" s="1"/>
  <c r="J238" i="1"/>
  <c r="K238" i="1" s="1"/>
  <c r="L238" i="1" s="1"/>
  <c r="M238" i="1" s="1"/>
  <c r="J239" i="1"/>
  <c r="K239" i="1" s="1"/>
  <c r="L239" i="1" s="1"/>
  <c r="M239" i="1" s="1"/>
  <c r="J240" i="1"/>
  <c r="K240" i="1" s="1"/>
  <c r="L240" i="1" s="1"/>
  <c r="M240" i="1" s="1"/>
  <c r="J241" i="1"/>
  <c r="K241" i="1" s="1"/>
  <c r="L241" i="1" s="1"/>
  <c r="M241" i="1" s="1"/>
  <c r="J242" i="1"/>
  <c r="K242" i="1" s="1"/>
  <c r="L242" i="1" s="1"/>
  <c r="M242" i="1" s="1"/>
  <c r="J243" i="1"/>
  <c r="K243" i="1" s="1"/>
  <c r="L243" i="1" s="1"/>
  <c r="M243" i="1" s="1"/>
  <c r="J244" i="1"/>
  <c r="K244" i="1" s="1"/>
  <c r="L244" i="1" s="1"/>
  <c r="M244" i="1" s="1"/>
  <c r="J245" i="1"/>
  <c r="K245" i="1" s="1"/>
  <c r="L245" i="1" s="1"/>
  <c r="M245" i="1" s="1"/>
  <c r="J246" i="1"/>
  <c r="K246" i="1" s="1"/>
  <c r="L246" i="1" s="1"/>
  <c r="M246" i="1" s="1"/>
  <c r="J247" i="1"/>
  <c r="K247" i="1" s="1"/>
  <c r="L247" i="1" s="1"/>
  <c r="M247" i="1" s="1"/>
  <c r="J248" i="1"/>
  <c r="K248" i="1" s="1"/>
  <c r="L248" i="1" s="1"/>
  <c r="M248" i="1" s="1"/>
  <c r="J249" i="1"/>
  <c r="K249" i="1" s="1"/>
  <c r="L249" i="1" s="1"/>
  <c r="M249" i="1" s="1"/>
  <c r="J250" i="1"/>
  <c r="K250" i="1" s="1"/>
  <c r="L250" i="1" s="1"/>
  <c r="M250" i="1" s="1"/>
  <c r="J251" i="1"/>
  <c r="K251" i="1" s="1"/>
  <c r="L251" i="1" s="1"/>
  <c r="M251" i="1" s="1"/>
  <c r="J252" i="1"/>
  <c r="K252" i="1" s="1"/>
  <c r="L252" i="1" s="1"/>
  <c r="M252" i="1" s="1"/>
  <c r="J253" i="1"/>
  <c r="K253" i="1" s="1"/>
  <c r="L253" i="1" s="1"/>
  <c r="M253" i="1" s="1"/>
  <c r="J254" i="1"/>
  <c r="K254" i="1" s="1"/>
  <c r="L254" i="1" s="1"/>
  <c r="M254" i="1" s="1"/>
  <c r="J255" i="1"/>
  <c r="K255" i="1" s="1"/>
  <c r="L255" i="1" s="1"/>
  <c r="M255" i="1" s="1"/>
  <c r="J256" i="1"/>
  <c r="K256" i="1" s="1"/>
  <c r="L256" i="1" s="1"/>
  <c r="M256" i="1" s="1"/>
  <c r="J257" i="1"/>
  <c r="K257" i="1" s="1"/>
  <c r="L257" i="1" s="1"/>
  <c r="M257" i="1" s="1"/>
  <c r="J258" i="1"/>
  <c r="K258" i="1" s="1"/>
  <c r="L258" i="1" s="1"/>
  <c r="M258" i="1" s="1"/>
  <c r="J259" i="1"/>
  <c r="K259" i="1" s="1"/>
  <c r="L259" i="1" s="1"/>
  <c r="M259" i="1" s="1"/>
  <c r="J260" i="1"/>
  <c r="K260" i="1" s="1"/>
  <c r="L260" i="1" s="1"/>
  <c r="M260" i="1" s="1"/>
  <c r="J261" i="1"/>
  <c r="K261" i="1" s="1"/>
  <c r="L261" i="1" s="1"/>
  <c r="M261" i="1" s="1"/>
  <c r="J262" i="1"/>
  <c r="K262" i="1" s="1"/>
  <c r="L262" i="1" s="1"/>
  <c r="M262" i="1" s="1"/>
  <c r="J263" i="1"/>
  <c r="K263" i="1" s="1"/>
  <c r="L263" i="1" s="1"/>
  <c r="M263" i="1" s="1"/>
  <c r="J264" i="1"/>
  <c r="K264" i="1" s="1"/>
  <c r="L264" i="1" s="1"/>
  <c r="M264" i="1" s="1"/>
  <c r="J265" i="1"/>
  <c r="K265" i="1" s="1"/>
  <c r="L265" i="1" s="1"/>
  <c r="M265" i="1" s="1"/>
  <c r="J266" i="1"/>
  <c r="K266" i="1" s="1"/>
  <c r="L266" i="1" s="1"/>
  <c r="M266" i="1" s="1"/>
  <c r="J267" i="1"/>
  <c r="K267" i="1" s="1"/>
  <c r="L267" i="1" s="1"/>
  <c r="M267" i="1" s="1"/>
  <c r="J268" i="1"/>
  <c r="K268" i="1" s="1"/>
  <c r="L268" i="1" s="1"/>
  <c r="M268" i="1" s="1"/>
  <c r="J269" i="1"/>
  <c r="K269" i="1" s="1"/>
  <c r="L269" i="1" s="1"/>
  <c r="M269" i="1" s="1"/>
  <c r="J270" i="1"/>
  <c r="K270" i="1" s="1"/>
  <c r="L270" i="1" s="1"/>
  <c r="M270" i="1" s="1"/>
  <c r="J271" i="1"/>
  <c r="K271" i="1" s="1"/>
  <c r="L271" i="1" s="1"/>
  <c r="M271" i="1" s="1"/>
  <c r="J272" i="1"/>
  <c r="K272" i="1" s="1"/>
  <c r="L272" i="1" s="1"/>
  <c r="M272" i="1" s="1"/>
  <c r="J273" i="1"/>
  <c r="K273" i="1" s="1"/>
  <c r="L273" i="1" s="1"/>
  <c r="M273" i="1" s="1"/>
  <c r="J274" i="1"/>
  <c r="K274" i="1" s="1"/>
  <c r="L274" i="1" s="1"/>
  <c r="M274" i="1" s="1"/>
  <c r="J275" i="1"/>
  <c r="K275" i="1" s="1"/>
  <c r="L275" i="1" s="1"/>
  <c r="M275" i="1" s="1"/>
  <c r="J276" i="1"/>
  <c r="K276" i="1" s="1"/>
  <c r="L276" i="1" s="1"/>
  <c r="M276" i="1" s="1"/>
  <c r="J277" i="1"/>
  <c r="K277" i="1" s="1"/>
  <c r="L277" i="1" s="1"/>
  <c r="M277" i="1" s="1"/>
  <c r="J278" i="1"/>
  <c r="K278" i="1" s="1"/>
  <c r="L278" i="1" s="1"/>
  <c r="M278" i="1" s="1"/>
  <c r="J279" i="1"/>
  <c r="K279" i="1" s="1"/>
  <c r="L279" i="1" s="1"/>
  <c r="M279" i="1" s="1"/>
  <c r="J280" i="1"/>
  <c r="K280" i="1" s="1"/>
  <c r="L280" i="1" s="1"/>
  <c r="M280" i="1" s="1"/>
  <c r="J281" i="1"/>
  <c r="K281" i="1" s="1"/>
  <c r="L281" i="1" s="1"/>
  <c r="M281" i="1" s="1"/>
  <c r="J282" i="1"/>
  <c r="K282" i="1" s="1"/>
  <c r="L282" i="1" s="1"/>
  <c r="M282" i="1" s="1"/>
  <c r="J283" i="1"/>
  <c r="K283" i="1" s="1"/>
  <c r="L283" i="1" s="1"/>
  <c r="M283" i="1" s="1"/>
  <c r="J284" i="1"/>
  <c r="K284" i="1" s="1"/>
  <c r="L284" i="1" s="1"/>
  <c r="M284" i="1" s="1"/>
  <c r="J285" i="1"/>
  <c r="K285" i="1" s="1"/>
  <c r="L285" i="1" s="1"/>
  <c r="M285" i="1" s="1"/>
  <c r="J286" i="1"/>
  <c r="K286" i="1" s="1"/>
  <c r="L286" i="1" s="1"/>
  <c r="M286" i="1" s="1"/>
  <c r="J287" i="1"/>
  <c r="K287" i="1" s="1"/>
  <c r="L287" i="1" s="1"/>
  <c r="M287" i="1" s="1"/>
  <c r="J288" i="1"/>
  <c r="K288" i="1" s="1"/>
  <c r="L288" i="1" s="1"/>
  <c r="M288" i="1" s="1"/>
  <c r="J289" i="1"/>
  <c r="K289" i="1" s="1"/>
  <c r="L289" i="1" s="1"/>
  <c r="M289" i="1" s="1"/>
  <c r="J290" i="1"/>
  <c r="K290" i="1" s="1"/>
  <c r="L290" i="1" s="1"/>
  <c r="M290" i="1" s="1"/>
  <c r="J291" i="1"/>
  <c r="K291" i="1" s="1"/>
  <c r="L291" i="1" s="1"/>
  <c r="M291" i="1" s="1"/>
  <c r="J292" i="1"/>
  <c r="K292" i="1" s="1"/>
  <c r="L292" i="1" s="1"/>
  <c r="M292" i="1" s="1"/>
  <c r="J293" i="1"/>
  <c r="K293" i="1" s="1"/>
  <c r="L293" i="1" s="1"/>
  <c r="M293" i="1" s="1"/>
  <c r="J294" i="1"/>
  <c r="K294" i="1" s="1"/>
  <c r="L294" i="1" s="1"/>
  <c r="M294" i="1" s="1"/>
  <c r="J295" i="1"/>
  <c r="K295" i="1" s="1"/>
  <c r="L295" i="1" s="1"/>
  <c r="M295" i="1" s="1"/>
  <c r="J296" i="1"/>
  <c r="K296" i="1" s="1"/>
  <c r="L296" i="1" s="1"/>
  <c r="M296" i="1" s="1"/>
  <c r="J297" i="1"/>
  <c r="K297" i="1" s="1"/>
  <c r="L297" i="1" s="1"/>
  <c r="M297" i="1" s="1"/>
  <c r="J298" i="1"/>
  <c r="K298" i="1" s="1"/>
  <c r="L298" i="1" s="1"/>
  <c r="M298" i="1" s="1"/>
  <c r="J299" i="1"/>
  <c r="K299" i="1" s="1"/>
  <c r="L299" i="1" s="1"/>
  <c r="M299" i="1" s="1"/>
  <c r="J300" i="1"/>
  <c r="K300" i="1" s="1"/>
  <c r="L300" i="1" s="1"/>
  <c r="M300" i="1" s="1"/>
  <c r="J301" i="1"/>
  <c r="K301" i="1" s="1"/>
  <c r="L301" i="1" s="1"/>
  <c r="M301" i="1" s="1"/>
  <c r="J302" i="1"/>
  <c r="K302" i="1" s="1"/>
  <c r="L302" i="1" s="1"/>
  <c r="M302" i="1" s="1"/>
  <c r="J303" i="1"/>
  <c r="K303" i="1" s="1"/>
  <c r="L303" i="1" s="1"/>
  <c r="M303" i="1" s="1"/>
  <c r="J304" i="1"/>
  <c r="K304" i="1" s="1"/>
  <c r="L304" i="1" s="1"/>
  <c r="M304" i="1" s="1"/>
  <c r="J305" i="1"/>
  <c r="K305" i="1" s="1"/>
  <c r="L305" i="1" s="1"/>
  <c r="M305" i="1" s="1"/>
  <c r="J306" i="1"/>
  <c r="K306" i="1" s="1"/>
  <c r="L306" i="1" s="1"/>
  <c r="M306" i="1" s="1"/>
  <c r="J307" i="1"/>
  <c r="K307" i="1" s="1"/>
  <c r="L307" i="1" s="1"/>
  <c r="M307" i="1" s="1"/>
  <c r="J308" i="1"/>
  <c r="K308" i="1" s="1"/>
  <c r="L308" i="1" s="1"/>
  <c r="M308" i="1" s="1"/>
  <c r="J309" i="1"/>
  <c r="K309" i="1" s="1"/>
  <c r="L309" i="1" s="1"/>
  <c r="M309" i="1" s="1"/>
  <c r="J310" i="1"/>
  <c r="K310" i="1" s="1"/>
  <c r="L310" i="1" s="1"/>
  <c r="M310" i="1" s="1"/>
  <c r="J311" i="1"/>
  <c r="K311" i="1" s="1"/>
  <c r="L311" i="1" s="1"/>
  <c r="M311" i="1" s="1"/>
  <c r="J312" i="1"/>
  <c r="K312" i="1" s="1"/>
  <c r="L312" i="1" s="1"/>
  <c r="M312" i="1" s="1"/>
  <c r="J313" i="1"/>
  <c r="K313" i="1" s="1"/>
  <c r="L313" i="1" s="1"/>
  <c r="M313" i="1" s="1"/>
  <c r="J314" i="1"/>
  <c r="K314" i="1" s="1"/>
  <c r="L314" i="1" s="1"/>
  <c r="M314" i="1" s="1"/>
  <c r="J315" i="1"/>
  <c r="K315" i="1" s="1"/>
  <c r="L315" i="1" s="1"/>
  <c r="M315" i="1" s="1"/>
  <c r="J316" i="1"/>
  <c r="K316" i="1" s="1"/>
  <c r="L316" i="1" s="1"/>
  <c r="M316" i="1" s="1"/>
  <c r="J317" i="1"/>
  <c r="K317" i="1" s="1"/>
  <c r="L317" i="1" s="1"/>
  <c r="M317" i="1" s="1"/>
  <c r="J318" i="1"/>
  <c r="K318" i="1" s="1"/>
  <c r="L318" i="1" s="1"/>
  <c r="M318" i="1" s="1"/>
  <c r="J319" i="1"/>
  <c r="K319" i="1" s="1"/>
  <c r="L319" i="1" s="1"/>
  <c r="M319" i="1" s="1"/>
  <c r="J320" i="1"/>
  <c r="K320" i="1" s="1"/>
  <c r="L320" i="1" s="1"/>
  <c r="M320" i="1" s="1"/>
  <c r="J321" i="1"/>
  <c r="K321" i="1" s="1"/>
  <c r="L321" i="1" s="1"/>
  <c r="M321" i="1" s="1"/>
  <c r="J322" i="1"/>
  <c r="K322" i="1" s="1"/>
  <c r="L322" i="1" s="1"/>
  <c r="M322" i="1" s="1"/>
  <c r="J323" i="1"/>
  <c r="K323" i="1" s="1"/>
  <c r="L323" i="1" s="1"/>
  <c r="M323" i="1" s="1"/>
  <c r="J324" i="1"/>
  <c r="K324" i="1" s="1"/>
  <c r="L324" i="1" s="1"/>
  <c r="M324" i="1" s="1"/>
  <c r="J325" i="1"/>
  <c r="K325" i="1" s="1"/>
  <c r="L325" i="1" s="1"/>
  <c r="M325" i="1" s="1"/>
  <c r="J326" i="1"/>
  <c r="K326" i="1" s="1"/>
  <c r="L326" i="1" s="1"/>
  <c r="M326" i="1" s="1"/>
  <c r="J327" i="1"/>
  <c r="K327" i="1" s="1"/>
  <c r="L327" i="1" s="1"/>
  <c r="M327" i="1" s="1"/>
  <c r="J328" i="1"/>
  <c r="K328" i="1" s="1"/>
  <c r="L328" i="1" s="1"/>
  <c r="M328" i="1" s="1"/>
  <c r="J329" i="1"/>
  <c r="K329" i="1" s="1"/>
  <c r="L329" i="1" s="1"/>
  <c r="M329" i="1" s="1"/>
  <c r="J330" i="1"/>
  <c r="K330" i="1" s="1"/>
  <c r="L330" i="1" s="1"/>
  <c r="M330" i="1" s="1"/>
  <c r="J331" i="1"/>
  <c r="K331" i="1" s="1"/>
  <c r="L331" i="1" s="1"/>
  <c r="M331" i="1" s="1"/>
  <c r="J332" i="1"/>
  <c r="K332" i="1" s="1"/>
  <c r="L332" i="1" s="1"/>
  <c r="M332" i="1" s="1"/>
  <c r="J333" i="1"/>
  <c r="K333" i="1" s="1"/>
  <c r="L333" i="1" s="1"/>
  <c r="M333" i="1" s="1"/>
  <c r="J334" i="1"/>
  <c r="K334" i="1" s="1"/>
  <c r="L334" i="1" s="1"/>
  <c r="M334" i="1" s="1"/>
  <c r="J335" i="1"/>
  <c r="K335" i="1" s="1"/>
  <c r="L335" i="1" s="1"/>
  <c r="M335" i="1" s="1"/>
  <c r="J336" i="1"/>
  <c r="K336" i="1" s="1"/>
  <c r="L336" i="1" s="1"/>
  <c r="M336" i="1" s="1"/>
  <c r="J337" i="1"/>
  <c r="K337" i="1" s="1"/>
  <c r="L337" i="1" s="1"/>
  <c r="M337" i="1" s="1"/>
  <c r="J338" i="1"/>
  <c r="K338" i="1" s="1"/>
  <c r="L338" i="1" s="1"/>
  <c r="M338" i="1" s="1"/>
  <c r="J339" i="1"/>
  <c r="K339" i="1" s="1"/>
  <c r="L339" i="1" s="1"/>
  <c r="M339" i="1" s="1"/>
  <c r="J340" i="1"/>
  <c r="K340" i="1" s="1"/>
  <c r="L340" i="1" s="1"/>
  <c r="M340" i="1" s="1"/>
  <c r="J341" i="1"/>
  <c r="K341" i="1" s="1"/>
  <c r="L341" i="1" s="1"/>
  <c r="M341" i="1" s="1"/>
  <c r="J342" i="1"/>
  <c r="K342" i="1" s="1"/>
  <c r="L342" i="1" s="1"/>
  <c r="M342" i="1" s="1"/>
  <c r="J343" i="1"/>
  <c r="K343" i="1" s="1"/>
  <c r="L343" i="1" s="1"/>
  <c r="M343" i="1" s="1"/>
  <c r="J344" i="1"/>
  <c r="K344" i="1" s="1"/>
  <c r="L344" i="1" s="1"/>
  <c r="M344" i="1" s="1"/>
  <c r="J345" i="1"/>
  <c r="K345" i="1" s="1"/>
  <c r="L345" i="1" s="1"/>
  <c r="M345" i="1" s="1"/>
  <c r="J346" i="1"/>
  <c r="K346" i="1" s="1"/>
  <c r="L346" i="1" s="1"/>
  <c r="M346" i="1" s="1"/>
  <c r="J347" i="1"/>
  <c r="K347" i="1" s="1"/>
  <c r="L347" i="1" s="1"/>
  <c r="M347" i="1" s="1"/>
  <c r="J348" i="1"/>
  <c r="K348" i="1" s="1"/>
  <c r="L348" i="1" s="1"/>
  <c r="M348" i="1" s="1"/>
  <c r="J349" i="1"/>
  <c r="K349" i="1" s="1"/>
  <c r="L349" i="1" s="1"/>
  <c r="M349" i="1" s="1"/>
  <c r="J350" i="1"/>
  <c r="K350" i="1" s="1"/>
  <c r="L350" i="1" s="1"/>
  <c r="M350" i="1" s="1"/>
  <c r="J351" i="1"/>
  <c r="K351" i="1" s="1"/>
  <c r="L351" i="1" s="1"/>
  <c r="M351" i="1" s="1"/>
  <c r="J352" i="1"/>
  <c r="K352" i="1" s="1"/>
  <c r="L352" i="1" s="1"/>
  <c r="M352" i="1" s="1"/>
  <c r="J353" i="1"/>
  <c r="K353" i="1" s="1"/>
  <c r="L353" i="1" s="1"/>
  <c r="M353" i="1" s="1"/>
  <c r="J354" i="1"/>
  <c r="K354" i="1" s="1"/>
  <c r="L354" i="1" s="1"/>
  <c r="M354" i="1" s="1"/>
  <c r="J355" i="1"/>
  <c r="K355" i="1" s="1"/>
  <c r="L355" i="1" s="1"/>
  <c r="M355" i="1" s="1"/>
  <c r="J356" i="1"/>
  <c r="K356" i="1" s="1"/>
  <c r="L356" i="1" s="1"/>
  <c r="M356" i="1" s="1"/>
  <c r="J357" i="1"/>
  <c r="K357" i="1" s="1"/>
  <c r="L357" i="1" s="1"/>
  <c r="M357" i="1" s="1"/>
  <c r="J358" i="1"/>
  <c r="K358" i="1" s="1"/>
  <c r="L358" i="1" s="1"/>
  <c r="M358" i="1" s="1"/>
  <c r="J359" i="1"/>
  <c r="K359" i="1" s="1"/>
  <c r="L359" i="1" s="1"/>
  <c r="M359" i="1" s="1"/>
  <c r="J360" i="1"/>
  <c r="K360" i="1" s="1"/>
  <c r="L360" i="1" s="1"/>
  <c r="M360" i="1" s="1"/>
  <c r="J361" i="1"/>
  <c r="K361" i="1" s="1"/>
  <c r="L361" i="1" s="1"/>
  <c r="M361" i="1" s="1"/>
  <c r="J362" i="1"/>
  <c r="K362" i="1" s="1"/>
  <c r="L362" i="1" s="1"/>
  <c r="M362" i="1" s="1"/>
  <c r="J363" i="1"/>
  <c r="K363" i="1" s="1"/>
  <c r="L363" i="1" s="1"/>
  <c r="M363" i="1" s="1"/>
  <c r="J364" i="1"/>
  <c r="K364" i="1" s="1"/>
  <c r="L364" i="1" s="1"/>
  <c r="M364" i="1" s="1"/>
  <c r="J365" i="1"/>
  <c r="K365" i="1" s="1"/>
  <c r="L365" i="1" s="1"/>
  <c r="M365" i="1" s="1"/>
  <c r="J366" i="1"/>
  <c r="K366" i="1" s="1"/>
  <c r="L366" i="1" s="1"/>
  <c r="M366" i="1" s="1"/>
  <c r="J367" i="1"/>
  <c r="K367" i="1" s="1"/>
  <c r="L367" i="1" s="1"/>
  <c r="M367" i="1" s="1"/>
  <c r="J368" i="1"/>
  <c r="K368" i="1" s="1"/>
  <c r="L368" i="1" s="1"/>
  <c r="M368" i="1" s="1"/>
  <c r="J369" i="1"/>
  <c r="K369" i="1" s="1"/>
  <c r="L369" i="1" s="1"/>
  <c r="M369" i="1" s="1"/>
  <c r="J370" i="1"/>
  <c r="K370" i="1" s="1"/>
  <c r="L370" i="1" s="1"/>
  <c r="M370" i="1" s="1"/>
  <c r="J371" i="1"/>
  <c r="K371" i="1" s="1"/>
  <c r="L371" i="1" s="1"/>
  <c r="M371" i="1" s="1"/>
  <c r="J372" i="1"/>
  <c r="K372" i="1" s="1"/>
  <c r="L372" i="1" s="1"/>
  <c r="M372" i="1" s="1"/>
  <c r="J373" i="1"/>
  <c r="K373" i="1" s="1"/>
  <c r="L373" i="1" s="1"/>
  <c r="M373" i="1" s="1"/>
  <c r="J374" i="1"/>
  <c r="K374" i="1" s="1"/>
  <c r="L374" i="1" s="1"/>
  <c r="M374" i="1" s="1"/>
  <c r="J375" i="1"/>
  <c r="K375" i="1" s="1"/>
  <c r="L375" i="1" s="1"/>
  <c r="M375" i="1" s="1"/>
  <c r="J376" i="1"/>
  <c r="K376" i="1" s="1"/>
  <c r="L376" i="1" s="1"/>
  <c r="M376" i="1" s="1"/>
  <c r="J377" i="1"/>
  <c r="K377" i="1" s="1"/>
  <c r="L377" i="1" s="1"/>
  <c r="M377" i="1" s="1"/>
  <c r="J378" i="1"/>
  <c r="K378" i="1" s="1"/>
  <c r="L378" i="1" s="1"/>
  <c r="M378" i="1" s="1"/>
  <c r="J379" i="1"/>
  <c r="K379" i="1" s="1"/>
  <c r="L379" i="1" s="1"/>
  <c r="M379" i="1" s="1"/>
  <c r="J380" i="1"/>
  <c r="K380" i="1" s="1"/>
  <c r="L380" i="1" s="1"/>
  <c r="M380" i="1" s="1"/>
  <c r="J381" i="1"/>
  <c r="K381" i="1" s="1"/>
  <c r="L381" i="1" s="1"/>
  <c r="M381" i="1" s="1"/>
  <c r="J382" i="1"/>
  <c r="K382" i="1" s="1"/>
  <c r="L382" i="1" s="1"/>
  <c r="M382" i="1" s="1"/>
  <c r="J383" i="1"/>
  <c r="K383" i="1" s="1"/>
  <c r="L383" i="1" s="1"/>
  <c r="M383" i="1" s="1"/>
  <c r="J384" i="1"/>
  <c r="K384" i="1" s="1"/>
  <c r="L384" i="1" s="1"/>
  <c r="M384" i="1" s="1"/>
  <c r="J385" i="1"/>
  <c r="K385" i="1" s="1"/>
  <c r="L385" i="1" s="1"/>
  <c r="M385" i="1" s="1"/>
  <c r="J386" i="1"/>
  <c r="K386" i="1" s="1"/>
  <c r="L386" i="1" s="1"/>
  <c r="M386" i="1" s="1"/>
  <c r="J387" i="1"/>
  <c r="K387" i="1" s="1"/>
  <c r="L387" i="1" s="1"/>
  <c r="M387" i="1" s="1"/>
  <c r="J388" i="1"/>
  <c r="K388" i="1" s="1"/>
  <c r="L388" i="1" s="1"/>
  <c r="M388" i="1" s="1"/>
  <c r="J389" i="1"/>
  <c r="K389" i="1" s="1"/>
  <c r="L389" i="1" s="1"/>
  <c r="M389" i="1" s="1"/>
  <c r="J390" i="1"/>
  <c r="K390" i="1" s="1"/>
  <c r="L390" i="1" s="1"/>
  <c r="M390" i="1" s="1"/>
  <c r="J391" i="1"/>
  <c r="K391" i="1" s="1"/>
  <c r="L391" i="1" s="1"/>
  <c r="M391" i="1" s="1"/>
  <c r="J392" i="1"/>
  <c r="K392" i="1" s="1"/>
  <c r="L392" i="1" s="1"/>
  <c r="M392" i="1" s="1"/>
  <c r="J393" i="1"/>
  <c r="K393" i="1" s="1"/>
  <c r="L393" i="1" s="1"/>
  <c r="M393" i="1" s="1"/>
  <c r="J394" i="1"/>
  <c r="K394" i="1" s="1"/>
  <c r="L394" i="1" s="1"/>
  <c r="M394" i="1" s="1"/>
  <c r="J395" i="1"/>
  <c r="K395" i="1" s="1"/>
  <c r="L395" i="1" s="1"/>
  <c r="M395" i="1" s="1"/>
  <c r="J396" i="1"/>
  <c r="K396" i="1" s="1"/>
  <c r="L396" i="1" s="1"/>
  <c r="M396" i="1" s="1"/>
  <c r="J397" i="1"/>
  <c r="K397" i="1" s="1"/>
  <c r="L397" i="1" s="1"/>
  <c r="M397" i="1" s="1"/>
  <c r="J398" i="1"/>
  <c r="K398" i="1" s="1"/>
  <c r="L398" i="1" s="1"/>
  <c r="M398" i="1" s="1"/>
  <c r="J399" i="1"/>
  <c r="K399" i="1" s="1"/>
  <c r="L399" i="1" s="1"/>
  <c r="M399" i="1" s="1"/>
  <c r="J400" i="1"/>
  <c r="K400" i="1" s="1"/>
  <c r="L400" i="1" s="1"/>
  <c r="M400" i="1" s="1"/>
  <c r="J401" i="1"/>
  <c r="K401" i="1" s="1"/>
  <c r="L401" i="1" s="1"/>
  <c r="M401" i="1" s="1"/>
  <c r="J402" i="1"/>
  <c r="K402" i="1" s="1"/>
  <c r="L402" i="1" s="1"/>
  <c r="M402" i="1" s="1"/>
  <c r="J403" i="1"/>
  <c r="K403" i="1" s="1"/>
  <c r="L403" i="1" s="1"/>
  <c r="M403" i="1" s="1"/>
  <c r="J404" i="1"/>
  <c r="K404" i="1" s="1"/>
  <c r="L404" i="1" s="1"/>
  <c r="M404" i="1" s="1"/>
  <c r="J405" i="1"/>
  <c r="K405" i="1" s="1"/>
  <c r="L405" i="1" s="1"/>
  <c r="M405" i="1" s="1"/>
  <c r="J406" i="1"/>
  <c r="K406" i="1" s="1"/>
  <c r="L406" i="1" s="1"/>
  <c r="M406" i="1" s="1"/>
  <c r="J407" i="1"/>
  <c r="K407" i="1" s="1"/>
  <c r="L407" i="1" s="1"/>
  <c r="M407" i="1" s="1"/>
  <c r="J408" i="1"/>
  <c r="K408" i="1" s="1"/>
  <c r="L408" i="1" s="1"/>
  <c r="M408" i="1" s="1"/>
  <c r="J409" i="1"/>
  <c r="K409" i="1" s="1"/>
  <c r="L409" i="1" s="1"/>
  <c r="M409" i="1" s="1"/>
  <c r="J410" i="1"/>
  <c r="K410" i="1" s="1"/>
  <c r="L410" i="1" s="1"/>
  <c r="M410" i="1" s="1"/>
  <c r="J411" i="1"/>
  <c r="K411" i="1" s="1"/>
  <c r="L411" i="1" s="1"/>
  <c r="M411" i="1" s="1"/>
  <c r="J412" i="1"/>
  <c r="K412" i="1" s="1"/>
  <c r="L412" i="1" s="1"/>
  <c r="M412" i="1" s="1"/>
  <c r="J413" i="1"/>
  <c r="K413" i="1" s="1"/>
  <c r="L413" i="1" s="1"/>
  <c r="M413" i="1" s="1"/>
  <c r="J414" i="1"/>
  <c r="K414" i="1" s="1"/>
  <c r="L414" i="1" s="1"/>
  <c r="M414" i="1" s="1"/>
  <c r="J415" i="1"/>
  <c r="K415" i="1" s="1"/>
  <c r="L415" i="1" s="1"/>
  <c r="M415" i="1" s="1"/>
  <c r="J416" i="1"/>
  <c r="K416" i="1" s="1"/>
  <c r="L416" i="1" s="1"/>
  <c r="M416" i="1" s="1"/>
  <c r="J417" i="1"/>
  <c r="K417" i="1" s="1"/>
  <c r="L417" i="1" s="1"/>
  <c r="M417" i="1" s="1"/>
  <c r="J418" i="1"/>
  <c r="K418" i="1" s="1"/>
  <c r="L418" i="1" s="1"/>
  <c r="M418" i="1" s="1"/>
  <c r="J419" i="1"/>
  <c r="K419" i="1" s="1"/>
  <c r="L419" i="1" s="1"/>
  <c r="M419" i="1" s="1"/>
  <c r="J420" i="1"/>
  <c r="K420" i="1" s="1"/>
  <c r="L420" i="1" s="1"/>
  <c r="M420" i="1" s="1"/>
  <c r="J421" i="1"/>
  <c r="K421" i="1" s="1"/>
  <c r="L421" i="1" s="1"/>
  <c r="M421" i="1" s="1"/>
  <c r="J422" i="1"/>
  <c r="K422" i="1" s="1"/>
  <c r="L422" i="1" s="1"/>
  <c r="M422" i="1" s="1"/>
  <c r="J423" i="1"/>
  <c r="K423" i="1" s="1"/>
  <c r="L423" i="1" s="1"/>
  <c r="M423" i="1" s="1"/>
  <c r="J424" i="1"/>
  <c r="K424" i="1" s="1"/>
  <c r="L424" i="1" s="1"/>
  <c r="M424" i="1" s="1"/>
  <c r="J425" i="1"/>
  <c r="K425" i="1" s="1"/>
  <c r="L425" i="1" s="1"/>
  <c r="M425" i="1" s="1"/>
  <c r="J426" i="1"/>
  <c r="K426" i="1" s="1"/>
  <c r="L426" i="1" s="1"/>
  <c r="M426" i="1" s="1"/>
  <c r="J427" i="1"/>
  <c r="K427" i="1" s="1"/>
  <c r="L427" i="1" s="1"/>
  <c r="M427" i="1" s="1"/>
  <c r="J428" i="1"/>
  <c r="K428" i="1" s="1"/>
  <c r="L428" i="1" s="1"/>
  <c r="M428" i="1" s="1"/>
  <c r="J429" i="1"/>
  <c r="K429" i="1" s="1"/>
  <c r="L429" i="1" s="1"/>
  <c r="M429" i="1" s="1"/>
  <c r="J430" i="1"/>
  <c r="K430" i="1" s="1"/>
  <c r="L430" i="1" s="1"/>
  <c r="M430" i="1" s="1"/>
  <c r="J431" i="1"/>
  <c r="K431" i="1" s="1"/>
  <c r="L431" i="1" s="1"/>
  <c r="M431" i="1" s="1"/>
  <c r="J432" i="1"/>
  <c r="K432" i="1" s="1"/>
  <c r="L432" i="1" s="1"/>
  <c r="M432" i="1" s="1"/>
  <c r="J433" i="1"/>
  <c r="K433" i="1" s="1"/>
  <c r="L433" i="1" s="1"/>
  <c r="M433" i="1" s="1"/>
  <c r="J434" i="1"/>
  <c r="K434" i="1" s="1"/>
  <c r="L434" i="1" s="1"/>
  <c r="M434" i="1" s="1"/>
  <c r="J435" i="1"/>
  <c r="K435" i="1" s="1"/>
  <c r="L435" i="1" s="1"/>
  <c r="M435" i="1" s="1"/>
  <c r="J436" i="1"/>
  <c r="K436" i="1" s="1"/>
  <c r="L436" i="1" s="1"/>
  <c r="M436" i="1" s="1"/>
  <c r="J437" i="1"/>
  <c r="K437" i="1" s="1"/>
  <c r="L437" i="1" s="1"/>
  <c r="M437" i="1" s="1"/>
  <c r="J438" i="1"/>
  <c r="K438" i="1" s="1"/>
  <c r="L438" i="1" s="1"/>
  <c r="M438" i="1" s="1"/>
  <c r="J439" i="1"/>
  <c r="K439" i="1" s="1"/>
  <c r="L439" i="1" s="1"/>
  <c r="M439" i="1" s="1"/>
  <c r="J440" i="1"/>
  <c r="K440" i="1" s="1"/>
  <c r="L440" i="1" s="1"/>
  <c r="M440" i="1" s="1"/>
  <c r="J441" i="1"/>
  <c r="K441" i="1" s="1"/>
  <c r="L441" i="1" s="1"/>
  <c r="M441" i="1" s="1"/>
  <c r="J442" i="1"/>
  <c r="K442" i="1" s="1"/>
  <c r="L442" i="1" s="1"/>
  <c r="M442" i="1" s="1"/>
  <c r="J443" i="1"/>
  <c r="K443" i="1" s="1"/>
  <c r="L443" i="1" s="1"/>
  <c r="M443" i="1" s="1"/>
  <c r="J444" i="1"/>
  <c r="K444" i="1" s="1"/>
  <c r="L444" i="1" s="1"/>
  <c r="M444" i="1" s="1"/>
  <c r="J445" i="1"/>
  <c r="K445" i="1" s="1"/>
  <c r="L445" i="1" s="1"/>
  <c r="M445" i="1" s="1"/>
  <c r="J446" i="1"/>
  <c r="K446" i="1" s="1"/>
  <c r="L446" i="1" s="1"/>
  <c r="M446" i="1" s="1"/>
  <c r="J447" i="1"/>
  <c r="K447" i="1" s="1"/>
  <c r="L447" i="1" s="1"/>
  <c r="M447" i="1" s="1"/>
  <c r="J448" i="1"/>
  <c r="K448" i="1" s="1"/>
  <c r="L448" i="1" s="1"/>
  <c r="M448" i="1" s="1"/>
  <c r="J449" i="1"/>
  <c r="K449" i="1" s="1"/>
  <c r="L449" i="1" s="1"/>
  <c r="M449" i="1" s="1"/>
  <c r="J450" i="1"/>
  <c r="K450" i="1" s="1"/>
  <c r="L450" i="1" s="1"/>
  <c r="M450" i="1" s="1"/>
  <c r="J451" i="1"/>
  <c r="K451" i="1" s="1"/>
  <c r="L451" i="1" s="1"/>
  <c r="M451" i="1" s="1"/>
  <c r="J452" i="1"/>
  <c r="K452" i="1" s="1"/>
  <c r="L452" i="1" s="1"/>
  <c r="M452" i="1" s="1"/>
  <c r="J453" i="1"/>
  <c r="K453" i="1" s="1"/>
  <c r="L453" i="1" s="1"/>
  <c r="M453" i="1" s="1"/>
  <c r="J454" i="1"/>
  <c r="K454" i="1" s="1"/>
  <c r="L454" i="1" s="1"/>
  <c r="M454" i="1" s="1"/>
  <c r="J455" i="1"/>
  <c r="K455" i="1" s="1"/>
  <c r="L455" i="1" s="1"/>
  <c r="M455" i="1" s="1"/>
  <c r="J456" i="1"/>
  <c r="K456" i="1" s="1"/>
  <c r="L456" i="1" s="1"/>
  <c r="M456" i="1" s="1"/>
  <c r="J457" i="1"/>
  <c r="K457" i="1" s="1"/>
  <c r="L457" i="1" s="1"/>
  <c r="M457" i="1" s="1"/>
  <c r="J458" i="1"/>
  <c r="K458" i="1" s="1"/>
  <c r="L458" i="1" s="1"/>
  <c r="M458" i="1" s="1"/>
  <c r="J459" i="1"/>
  <c r="K459" i="1" s="1"/>
  <c r="L459" i="1" s="1"/>
  <c r="M459" i="1" s="1"/>
  <c r="J460" i="1"/>
  <c r="K460" i="1" s="1"/>
  <c r="L460" i="1" s="1"/>
  <c r="M460" i="1" s="1"/>
  <c r="J461" i="1"/>
  <c r="K461" i="1" s="1"/>
  <c r="L461" i="1" s="1"/>
  <c r="M461" i="1" s="1"/>
  <c r="J462" i="1"/>
  <c r="K462" i="1" s="1"/>
  <c r="L462" i="1" s="1"/>
  <c r="M462" i="1" s="1"/>
  <c r="J463" i="1"/>
  <c r="K463" i="1" s="1"/>
  <c r="L463" i="1" s="1"/>
  <c r="M463" i="1" s="1"/>
  <c r="J464" i="1"/>
  <c r="K464" i="1" s="1"/>
  <c r="L464" i="1" s="1"/>
  <c r="M464" i="1" s="1"/>
  <c r="J465" i="1"/>
  <c r="K465" i="1" s="1"/>
  <c r="L465" i="1" s="1"/>
  <c r="M465" i="1" s="1"/>
  <c r="J466" i="1"/>
  <c r="K466" i="1" s="1"/>
  <c r="L466" i="1" s="1"/>
  <c r="M466" i="1" s="1"/>
  <c r="J467" i="1"/>
  <c r="K467" i="1" s="1"/>
  <c r="L467" i="1" s="1"/>
  <c r="M467" i="1" s="1"/>
  <c r="J468" i="1"/>
  <c r="K468" i="1" s="1"/>
  <c r="L468" i="1" s="1"/>
  <c r="M468" i="1" s="1"/>
  <c r="J469" i="1"/>
  <c r="K469" i="1" s="1"/>
  <c r="L469" i="1" s="1"/>
  <c r="M469" i="1" s="1"/>
  <c r="J470" i="1"/>
  <c r="K470" i="1" s="1"/>
  <c r="L470" i="1" s="1"/>
  <c r="M470" i="1" s="1"/>
  <c r="J471" i="1"/>
  <c r="K471" i="1" s="1"/>
  <c r="L471" i="1" s="1"/>
  <c r="M471" i="1" s="1"/>
  <c r="J472" i="1"/>
  <c r="K472" i="1" s="1"/>
  <c r="L472" i="1" s="1"/>
  <c r="M472" i="1" s="1"/>
  <c r="J473" i="1"/>
  <c r="K473" i="1" s="1"/>
  <c r="L473" i="1" s="1"/>
  <c r="M473" i="1" s="1"/>
  <c r="J474" i="1"/>
  <c r="K474" i="1" s="1"/>
  <c r="L474" i="1" s="1"/>
  <c r="M474" i="1" s="1"/>
  <c r="J475" i="1"/>
  <c r="K475" i="1" s="1"/>
  <c r="L475" i="1" s="1"/>
  <c r="M475" i="1" s="1"/>
  <c r="J476" i="1"/>
  <c r="K476" i="1" s="1"/>
  <c r="L476" i="1" s="1"/>
  <c r="M476" i="1" s="1"/>
  <c r="J477" i="1"/>
  <c r="K477" i="1" s="1"/>
  <c r="L477" i="1" s="1"/>
  <c r="M477" i="1" s="1"/>
  <c r="J478" i="1"/>
  <c r="K478" i="1" s="1"/>
  <c r="L478" i="1" s="1"/>
  <c r="M478" i="1" s="1"/>
  <c r="J479" i="1"/>
  <c r="K479" i="1" s="1"/>
  <c r="L479" i="1" s="1"/>
  <c r="M479" i="1" s="1"/>
  <c r="J480" i="1"/>
  <c r="K480" i="1" s="1"/>
  <c r="L480" i="1" s="1"/>
  <c r="M480" i="1" s="1"/>
  <c r="J481" i="1"/>
  <c r="K481" i="1" s="1"/>
  <c r="L481" i="1" s="1"/>
  <c r="M481" i="1" s="1"/>
  <c r="J482" i="1"/>
  <c r="K482" i="1" s="1"/>
  <c r="L482" i="1" s="1"/>
  <c r="M482" i="1" s="1"/>
  <c r="J483" i="1"/>
  <c r="K483" i="1" s="1"/>
  <c r="L483" i="1" s="1"/>
  <c r="M483" i="1" s="1"/>
  <c r="J484" i="1"/>
  <c r="K484" i="1" s="1"/>
  <c r="L484" i="1" s="1"/>
  <c r="M484" i="1" s="1"/>
  <c r="J485" i="1"/>
  <c r="K485" i="1" s="1"/>
  <c r="L485" i="1" s="1"/>
  <c r="M485" i="1" s="1"/>
  <c r="J486" i="1"/>
  <c r="K486" i="1" s="1"/>
  <c r="L486" i="1" s="1"/>
  <c r="M486" i="1" s="1"/>
  <c r="J487" i="1"/>
  <c r="K487" i="1" s="1"/>
  <c r="L487" i="1" s="1"/>
  <c r="M487" i="1" s="1"/>
  <c r="J488" i="1"/>
  <c r="K488" i="1" s="1"/>
  <c r="L488" i="1" s="1"/>
  <c r="M488" i="1" s="1"/>
  <c r="J489" i="1"/>
  <c r="K489" i="1" s="1"/>
  <c r="L489" i="1" s="1"/>
  <c r="M489" i="1" s="1"/>
  <c r="J490" i="1"/>
  <c r="K490" i="1" s="1"/>
  <c r="L490" i="1" s="1"/>
  <c r="M490" i="1" s="1"/>
  <c r="J491" i="1"/>
  <c r="K491" i="1" s="1"/>
  <c r="L491" i="1" s="1"/>
  <c r="M491" i="1" s="1"/>
  <c r="J492" i="1"/>
  <c r="K492" i="1" s="1"/>
  <c r="L492" i="1" s="1"/>
  <c r="M492" i="1" s="1"/>
  <c r="J493" i="1"/>
  <c r="K493" i="1" s="1"/>
  <c r="L493" i="1" s="1"/>
  <c r="M493" i="1" s="1"/>
  <c r="J494" i="1"/>
  <c r="K494" i="1" s="1"/>
  <c r="L494" i="1" s="1"/>
  <c r="M494" i="1" s="1"/>
  <c r="J495" i="1"/>
  <c r="K495" i="1" s="1"/>
  <c r="L495" i="1" s="1"/>
  <c r="M495" i="1" s="1"/>
  <c r="J496" i="1"/>
  <c r="K496" i="1" s="1"/>
  <c r="L496" i="1" s="1"/>
  <c r="M496" i="1" s="1"/>
  <c r="J497" i="1"/>
  <c r="K497" i="1" s="1"/>
  <c r="L497" i="1" s="1"/>
  <c r="M497" i="1" s="1"/>
  <c r="J498" i="1"/>
  <c r="K498" i="1" s="1"/>
  <c r="L498" i="1" s="1"/>
  <c r="M498" i="1" s="1"/>
  <c r="J499" i="1"/>
  <c r="K499" i="1" s="1"/>
  <c r="L499" i="1" s="1"/>
  <c r="M499" i="1" s="1"/>
  <c r="J500" i="1"/>
  <c r="K500" i="1" s="1"/>
  <c r="L500" i="1" s="1"/>
  <c r="M500" i="1" s="1"/>
  <c r="J501" i="1"/>
  <c r="K501" i="1" s="1"/>
  <c r="L501" i="1" s="1"/>
  <c r="M501" i="1" s="1"/>
  <c r="J502" i="1"/>
  <c r="K502" i="1" s="1"/>
  <c r="L502" i="1" s="1"/>
  <c r="M502" i="1" s="1"/>
  <c r="J503" i="1"/>
  <c r="K503" i="1" s="1"/>
  <c r="L503" i="1" s="1"/>
  <c r="M503" i="1" s="1"/>
  <c r="J504" i="1"/>
  <c r="K504" i="1" s="1"/>
  <c r="L504" i="1" s="1"/>
  <c r="M504" i="1" s="1"/>
  <c r="J505" i="1"/>
  <c r="K505" i="1" s="1"/>
  <c r="L505" i="1" s="1"/>
  <c r="M505" i="1" s="1"/>
  <c r="J506" i="1"/>
  <c r="K506" i="1" s="1"/>
  <c r="L506" i="1" s="1"/>
  <c r="M506" i="1" s="1"/>
  <c r="J507" i="1"/>
  <c r="K507" i="1" s="1"/>
  <c r="L507" i="1" s="1"/>
  <c r="M507" i="1" s="1"/>
  <c r="J508" i="1"/>
  <c r="K508" i="1" s="1"/>
  <c r="L508" i="1" s="1"/>
  <c r="M508" i="1" s="1"/>
  <c r="J509" i="1"/>
  <c r="K509" i="1" s="1"/>
  <c r="L509" i="1" s="1"/>
  <c r="M509" i="1" s="1"/>
  <c r="J510" i="1"/>
  <c r="K510" i="1" s="1"/>
  <c r="L510" i="1" s="1"/>
  <c r="M510" i="1" s="1"/>
  <c r="J511" i="1"/>
  <c r="K511" i="1" s="1"/>
  <c r="L511" i="1" s="1"/>
  <c r="M511" i="1" s="1"/>
  <c r="J512" i="1"/>
  <c r="K512" i="1" s="1"/>
  <c r="L512" i="1" s="1"/>
  <c r="M512" i="1" s="1"/>
  <c r="J513" i="1"/>
  <c r="K513" i="1" s="1"/>
  <c r="L513" i="1" s="1"/>
  <c r="M513" i="1" s="1"/>
  <c r="J514" i="1"/>
  <c r="K514" i="1" s="1"/>
  <c r="L514" i="1" s="1"/>
  <c r="M514" i="1" s="1"/>
  <c r="J515" i="1"/>
  <c r="K515" i="1" s="1"/>
  <c r="L515" i="1" s="1"/>
  <c r="M515" i="1" s="1"/>
  <c r="J516" i="1"/>
  <c r="K516" i="1" s="1"/>
  <c r="L516" i="1" s="1"/>
  <c r="M516" i="1" s="1"/>
  <c r="J517" i="1"/>
  <c r="K517" i="1" s="1"/>
  <c r="L517" i="1" s="1"/>
  <c r="M517" i="1" s="1"/>
  <c r="J518" i="1"/>
  <c r="K518" i="1" s="1"/>
  <c r="L518" i="1" s="1"/>
  <c r="M518" i="1" s="1"/>
  <c r="J519" i="1"/>
  <c r="K519" i="1" s="1"/>
  <c r="L519" i="1" s="1"/>
  <c r="M519" i="1" s="1"/>
  <c r="J520" i="1"/>
  <c r="K520" i="1" s="1"/>
  <c r="L520" i="1" s="1"/>
  <c r="M520" i="1" s="1"/>
  <c r="J521" i="1"/>
  <c r="K521" i="1" s="1"/>
  <c r="L521" i="1" s="1"/>
  <c r="M521" i="1" s="1"/>
  <c r="J522" i="1"/>
  <c r="K522" i="1" s="1"/>
  <c r="L522" i="1" s="1"/>
  <c r="M522" i="1" s="1"/>
  <c r="J523" i="1"/>
  <c r="K523" i="1" s="1"/>
  <c r="L523" i="1" s="1"/>
  <c r="M523" i="1" s="1"/>
  <c r="J524" i="1"/>
  <c r="K524" i="1" s="1"/>
  <c r="L524" i="1" s="1"/>
  <c r="M524" i="1" s="1"/>
  <c r="J525" i="1"/>
  <c r="K525" i="1" s="1"/>
  <c r="L525" i="1" s="1"/>
  <c r="M525" i="1" s="1"/>
  <c r="J526" i="1"/>
  <c r="K526" i="1" s="1"/>
  <c r="L526" i="1" s="1"/>
  <c r="M526" i="1" s="1"/>
  <c r="J527" i="1"/>
  <c r="K527" i="1" s="1"/>
  <c r="L527" i="1" s="1"/>
  <c r="M527" i="1" s="1"/>
  <c r="J528" i="1"/>
  <c r="K528" i="1" s="1"/>
  <c r="L528" i="1" s="1"/>
  <c r="M528" i="1" s="1"/>
  <c r="J529" i="1"/>
  <c r="K529" i="1" s="1"/>
  <c r="L529" i="1" s="1"/>
  <c r="M529" i="1" s="1"/>
  <c r="J530" i="1"/>
  <c r="K530" i="1" s="1"/>
  <c r="L530" i="1" s="1"/>
  <c r="M530" i="1" s="1"/>
  <c r="J531" i="1"/>
  <c r="K531" i="1" s="1"/>
  <c r="L531" i="1" s="1"/>
  <c r="M531" i="1" s="1"/>
  <c r="J532" i="1"/>
  <c r="K532" i="1" s="1"/>
  <c r="L532" i="1" s="1"/>
  <c r="M532" i="1" s="1"/>
  <c r="J533" i="1"/>
  <c r="K533" i="1" s="1"/>
  <c r="L533" i="1" s="1"/>
  <c r="M533" i="1" s="1"/>
  <c r="J534" i="1"/>
  <c r="K534" i="1" s="1"/>
  <c r="L534" i="1" s="1"/>
  <c r="M534" i="1" s="1"/>
  <c r="J535" i="1"/>
  <c r="K535" i="1" s="1"/>
  <c r="L535" i="1" s="1"/>
  <c r="M535" i="1" s="1"/>
  <c r="J536" i="1"/>
  <c r="K536" i="1" s="1"/>
  <c r="L536" i="1" s="1"/>
  <c r="M536" i="1" s="1"/>
  <c r="J537" i="1"/>
  <c r="K537" i="1" s="1"/>
  <c r="L537" i="1" s="1"/>
  <c r="M537" i="1" s="1"/>
  <c r="D7" i="3" l="1"/>
  <c r="D10" i="3"/>
  <c r="D8" i="3"/>
  <c r="D9" i="3" s="1"/>
</calcChain>
</file>

<file path=xl/sharedStrings.xml><?xml version="1.0" encoding="utf-8"?>
<sst xmlns="http://schemas.openxmlformats.org/spreadsheetml/2006/main" count="2000" uniqueCount="1133">
  <si>
    <t>Part ID</t>
  </si>
  <si>
    <t>Description</t>
  </si>
  <si>
    <t>Inventory Value</t>
  </si>
  <si>
    <t>Warehouse</t>
  </si>
  <si>
    <t>Bin</t>
  </si>
  <si>
    <t>Windlass manual handle</t>
  </si>
  <si>
    <t>Windlass motor</t>
  </si>
  <si>
    <t>At Anchor Black Ball</t>
  </si>
  <si>
    <t>Hydraulic Fittings (Radar Tilt)</t>
  </si>
  <si>
    <t>Bimini Shade, sun cover</t>
  </si>
  <si>
    <t>Life-Seal White</t>
  </si>
  <si>
    <t>Alpenglow light ballast</t>
  </si>
  <si>
    <t>Cartridge fuses 2A large</t>
  </si>
  <si>
    <t>Blower switch</t>
  </si>
  <si>
    <t>Hart interface 300 amp fuse</t>
  </si>
  <si>
    <t>LPG supply hose, 20'</t>
  </si>
  <si>
    <t>Shore power inlet</t>
  </si>
  <si>
    <t>Alternator 175 amp fuses</t>
  </si>
  <si>
    <t>Cartridge fuses 2A small</t>
  </si>
  <si>
    <t>4 conductor wire</t>
  </si>
  <si>
    <t>Battery cable--heavy black</t>
  </si>
  <si>
    <t>Cartridge fuses 10A large</t>
  </si>
  <si>
    <t>Cartridge fuses 1A small</t>
  </si>
  <si>
    <t>Cartridge fuses 20A huge</t>
  </si>
  <si>
    <t>Cartridge fuses 20A large</t>
  </si>
  <si>
    <t>Cartridge fuses 3.15A small</t>
  </si>
  <si>
    <t>Cartridge fuses 30A med</t>
  </si>
  <si>
    <t>Cartridge fuses 3A large</t>
  </si>
  <si>
    <t>Cartridge fuses 3A small</t>
  </si>
  <si>
    <t>Cartridge fuses 40A huge</t>
  </si>
  <si>
    <t>Cartridge fuses 40A large</t>
  </si>
  <si>
    <t>Cartridge fuses 4A small</t>
  </si>
  <si>
    <t>Cartridge fuses 5A large</t>
  </si>
  <si>
    <t>Cartridge fuses 7A large</t>
  </si>
  <si>
    <t>Cartridge fuses 8A large</t>
  </si>
  <si>
    <t>Cartridge fuses 9A small</t>
  </si>
  <si>
    <t>Circuit breakers--misc</t>
  </si>
  <si>
    <t>Fuseholders</t>
  </si>
  <si>
    <t>Iridium test cable</t>
  </si>
  <si>
    <t>Bulbs, Alpenglow</t>
  </si>
  <si>
    <t>Compass LED red</t>
  </si>
  <si>
    <t>Breaker Double 10 Amp</t>
  </si>
  <si>
    <t>Breaker Double 20 Amp</t>
  </si>
  <si>
    <t>Breaker Double 30 Amp</t>
  </si>
  <si>
    <t>Breaker Single 10 Amp</t>
  </si>
  <si>
    <t>Breaker Single 20 Amp</t>
  </si>
  <si>
    <t>Breaker Single 25 Amp</t>
  </si>
  <si>
    <t>Breaker Single 5 Amp</t>
  </si>
  <si>
    <t>Cartridge fuses 10A GMA (Small)</t>
  </si>
  <si>
    <t>Cartridge fuses 15A AGC (Large)</t>
  </si>
  <si>
    <t>Cartridge fuses 1A AGC (Large)</t>
  </si>
  <si>
    <t>Cartridge fuses 25A AGC (Large)</t>
  </si>
  <si>
    <t>Cartridge fuses 4A AGC (Large)</t>
  </si>
  <si>
    <t>Halogen light bulbs 10W</t>
  </si>
  <si>
    <t>Halogen light bulbs 20W</t>
  </si>
  <si>
    <t>Halogen light bulbs 5W</t>
  </si>
  <si>
    <t>Lens for forward navigation light</t>
  </si>
  <si>
    <t>Shore power adaptor--European</t>
  </si>
  <si>
    <t>Shore power female plug</t>
  </si>
  <si>
    <t>Shore power male plug</t>
  </si>
  <si>
    <t>Halogen light bulbs red cover</t>
  </si>
  <si>
    <t>European inverter</t>
  </si>
  <si>
    <t>LED, 12V</t>
  </si>
  <si>
    <t>Regulator</t>
  </si>
  <si>
    <t>Bulb LED Aircraft Lights</t>
  </si>
  <si>
    <t>Fan, Cabin Hellar</t>
  </si>
  <si>
    <t>Outlet cover</t>
  </si>
  <si>
    <t>Echopilot transducer</t>
  </si>
  <si>
    <t>Autopilot hydraulic ram seal kit</t>
  </si>
  <si>
    <t>Autopilot hydraulic fittings</t>
  </si>
  <si>
    <t>Autopilot bypass valve</t>
  </si>
  <si>
    <t>Autopilot fluxgate compass</t>
  </si>
  <si>
    <t>Autopilot hand control</t>
  </si>
  <si>
    <t>Autopilot hydraulic pump</t>
  </si>
  <si>
    <t>Autopilot rudder feedback device</t>
  </si>
  <si>
    <t>Nexus Speed Temperature Sensor</t>
  </si>
  <si>
    <t>Cell Phone Antenna Adapter</t>
  </si>
  <si>
    <t>Echopilot transducer (new)</t>
  </si>
  <si>
    <t>Mouse, water proof</t>
  </si>
  <si>
    <t>Pump Raw Water Generator</t>
  </si>
  <si>
    <t>Air filter</t>
  </si>
  <si>
    <t>Alternator belt</t>
  </si>
  <si>
    <t>Carbon brush assembly</t>
  </si>
  <si>
    <t>Exhaust flange gasket</t>
  </si>
  <si>
    <t>Exhaust manifold gaskets</t>
  </si>
  <si>
    <t>Fuel lift pump</t>
  </si>
  <si>
    <t>Injector washer</t>
  </si>
  <si>
    <t>Oil pan gasket</t>
  </si>
  <si>
    <t>Oil pressure sender</t>
  </si>
  <si>
    <t>Radiator fill cap 7 PSI</t>
  </si>
  <si>
    <t>Raw water pump impeller kit</t>
  </si>
  <si>
    <t>Rocker cover gasket</t>
  </si>
  <si>
    <t>Exhaust flexible link</t>
  </si>
  <si>
    <t>Exhaust gasket</t>
  </si>
  <si>
    <t>Exhaust mixing elbow</t>
  </si>
  <si>
    <t>Sensors and circuit boards--misc</t>
  </si>
  <si>
    <t>Combustion chamber gasket</t>
  </si>
  <si>
    <t>Combustion chamber wire liner</t>
  </si>
  <si>
    <t>Combustion rotor</t>
  </si>
  <si>
    <t>Fuel line</t>
  </si>
  <si>
    <t>Fuel pump</t>
  </si>
  <si>
    <t>Glow plug</t>
  </si>
  <si>
    <t>Heater blower</t>
  </si>
  <si>
    <t>Silicone--clear</t>
  </si>
  <si>
    <t>Dorade retainers</t>
  </si>
  <si>
    <t>Port screens</t>
  </si>
  <si>
    <t>Aluminum brackets</t>
  </si>
  <si>
    <t>Delron--misc</t>
  </si>
  <si>
    <t>Fly screen</t>
  </si>
  <si>
    <t>G10--misc.</t>
  </si>
  <si>
    <t>Hatch gasket and glue</t>
  </si>
  <si>
    <t>Hatch lift hardware</t>
  </si>
  <si>
    <t>Plastic sleeves--misc</t>
  </si>
  <si>
    <t>Wire reinforced hose--1 3/4"</t>
  </si>
  <si>
    <t>Vane gear airvane</t>
  </si>
  <si>
    <t>Vane gear parts</t>
  </si>
  <si>
    <t>Vane gear watervane</t>
  </si>
  <si>
    <t>Ports, Plexiglass covers, screws</t>
  </si>
  <si>
    <t xml:space="preserve">Regulator Propane </t>
  </si>
  <si>
    <t>Solenoid Propane</t>
  </si>
  <si>
    <t>Gasket Large Burner</t>
  </si>
  <si>
    <t>Oven ignition activation switch</t>
  </si>
  <si>
    <t>Thermocouple solenoid</t>
  </si>
  <si>
    <t>Cupboard latches</t>
  </si>
  <si>
    <t>Lift handles, stainless steel</t>
  </si>
  <si>
    <t>Ports, Plexiglass covers</t>
  </si>
  <si>
    <t>Heat exchanger hose elbow</t>
  </si>
  <si>
    <t>Misc Fuel System Parts</t>
  </si>
  <si>
    <t>Shaft zincs 1 1/2"</t>
  </si>
  <si>
    <t>Drivesaver</t>
  </si>
  <si>
    <t>Transfer and polish fuel pump</t>
  </si>
  <si>
    <t>Salt water Pump, Plate Spacer</t>
  </si>
  <si>
    <t>Alternator voltage regulator</t>
  </si>
  <si>
    <t>Cutlass bearing</t>
  </si>
  <si>
    <t>Fuel hose--1/4"</t>
  </si>
  <si>
    <t>Heat exchanger brass rod reamer</t>
  </si>
  <si>
    <t>Jumper cables</t>
  </si>
  <si>
    <t>Lagging</t>
  </si>
  <si>
    <t>Fanbelt</t>
  </si>
  <si>
    <t>Cap, Filler, Black, 50KPA</t>
  </si>
  <si>
    <t>Circuit Breaker, 10A (Vista Loom)</t>
  </si>
  <si>
    <t>Cooler, Gearbox Oil</t>
  </si>
  <si>
    <t>Elbow, Exhaust, 3” Water Injected</t>
  </si>
  <si>
    <t>Element, Air Filter (large outer)</t>
  </si>
  <si>
    <t>Element, Air Filter (small inner)</t>
  </si>
  <si>
    <t>Element, Fuel Filter, Reverse Flow</t>
  </si>
  <si>
    <t>Gasket - Breather</t>
  </si>
  <si>
    <t>Gasket – Breather</t>
  </si>
  <si>
    <t>Gasket – Ind Manifold</t>
  </si>
  <si>
    <t>Gasket – Timing Case</t>
  </si>
  <si>
    <t>Gasket Kit – Bottom</t>
  </si>
  <si>
    <t>Gasket-Cyl Head Cover</t>
  </si>
  <si>
    <t>Gasket, Cap, Pressure (H.E.)</t>
  </si>
  <si>
    <t>Gasket, Cyl Block to Oil Filter Adpt</t>
  </si>
  <si>
    <t>Gasket, Cylinder Head to Manifold</t>
  </si>
  <si>
    <t>Gasket, Exhaust</t>
  </si>
  <si>
    <t>Gasket, Filter Head</t>
  </si>
  <si>
    <t>Heat exchanger tube stack</t>
  </si>
  <si>
    <t>Hose</t>
  </si>
  <si>
    <t>Hose from filter to injector pump</t>
  </si>
  <si>
    <t>Hose, 1.1/4” X 90 Deg</t>
  </si>
  <si>
    <t>Hose, Bypass, Fresh Water Pump</t>
  </si>
  <si>
    <t>Hose, Cyl Block to Manifold</t>
  </si>
  <si>
    <t>Hose, F/W Pump Pipe to H/E</t>
  </si>
  <si>
    <t>Hose, Header Tank to Water Pipe</t>
  </si>
  <si>
    <t>Hose, R.W.P to Gearbox Oil Cooler</t>
  </si>
  <si>
    <t>Hose, Thermostat Pipe to H/E</t>
  </si>
  <si>
    <t>Inverter, Voltage, 12V to 24V</t>
  </si>
  <si>
    <t>O ring</t>
  </si>
  <si>
    <t>O Ring (Raw Water Pump)</t>
  </si>
  <si>
    <t>O Ring, 0.5” ID x 0.63” OD</t>
  </si>
  <si>
    <t>Oil Cooler</t>
  </si>
  <si>
    <t>Olive, 1/4” OD Pipe</t>
  </si>
  <si>
    <t>Olive, 5/16” OD Pipe</t>
  </si>
  <si>
    <t>Pipe – Fuel Inj No 1 Cyl</t>
  </si>
  <si>
    <t>Pipe – Fuel Inj No 2 Cyl</t>
  </si>
  <si>
    <t>Pipe – Fuel Inj No 3 Cyl</t>
  </si>
  <si>
    <t>Pipe – Fuel Inj No 4 Cyl</t>
  </si>
  <si>
    <t>Pump, Raw Water</t>
  </si>
  <si>
    <t>Raw Water Service Kit</t>
  </si>
  <si>
    <t>Relay, 12V-70A</t>
  </si>
  <si>
    <t>Relay, Start/-Ve Earth, 12V</t>
  </si>
  <si>
    <t>Seal – Front End Oil</t>
  </si>
  <si>
    <t>Seal – O Ring</t>
  </si>
  <si>
    <t>Seal – Thermostat Housing</t>
  </si>
  <si>
    <t>Thermostat</t>
  </si>
  <si>
    <t xml:space="preserve">Tube 8mm </t>
  </si>
  <si>
    <t>Water Temperature Sensor</t>
  </si>
  <si>
    <t>Propellor grease 130AA, Lubriplate</t>
  </si>
  <si>
    <t>Propellor screw kit</t>
  </si>
  <si>
    <t>Propellor zinc</t>
  </si>
  <si>
    <t>Shaft seal O-ring kit</t>
  </si>
  <si>
    <t>Spurs bearing kit</t>
  </si>
  <si>
    <t>Spurs plastic bumpers</t>
  </si>
  <si>
    <t>Spurs zincs</t>
  </si>
  <si>
    <t>Cable, Gearshift</t>
  </si>
  <si>
    <t>Cable, Throttle</t>
  </si>
  <si>
    <t>Boshield T-9</t>
  </si>
  <si>
    <t>Alternator, Spare, new style</t>
  </si>
  <si>
    <t>Alternator, spare, old style</t>
  </si>
  <si>
    <t>Engine fuel system kit spares</t>
  </si>
  <si>
    <t>Fuel tank O-rings</t>
  </si>
  <si>
    <t>Leak Test Kit</t>
  </si>
  <si>
    <t>Solenoid, relief</t>
  </si>
  <si>
    <t>Elbow Swivel</t>
  </si>
  <si>
    <t>Diaphram for crank case breather</t>
  </si>
  <si>
    <t>Hose Exhaust to lift 3"</t>
  </si>
  <si>
    <t>Inlet strainer, strainer</t>
  </si>
  <si>
    <t>Top for inlet strainer</t>
  </si>
  <si>
    <t>Adhesive strips</t>
  </si>
  <si>
    <t>Dinghy repair kit</t>
  </si>
  <si>
    <t>S/S threaded rod--1/2"</t>
  </si>
  <si>
    <t>1/8" Spectra in ft</t>
  </si>
  <si>
    <t>Tank Tender Hose Ends</t>
  </si>
  <si>
    <t>Aluminum epoxystick</t>
  </si>
  <si>
    <t>Aluminum plate--1/2 x 6 x 4</t>
  </si>
  <si>
    <t>Aluminum shaft--1/2"</t>
  </si>
  <si>
    <t>Aluminum tube--1"</t>
  </si>
  <si>
    <t>Cutting oil</t>
  </si>
  <si>
    <t>Duct tape</t>
  </si>
  <si>
    <t>Epoxy putty quickset</t>
  </si>
  <si>
    <t>Fastenings--misc</t>
  </si>
  <si>
    <t>Fibreglass tape</t>
  </si>
  <si>
    <t>Fluid measure</t>
  </si>
  <si>
    <t>Funnels</t>
  </si>
  <si>
    <t>Loctite--blue</t>
  </si>
  <si>
    <t>Loctite--red</t>
  </si>
  <si>
    <t>Misc gaskets--high temp material</t>
  </si>
  <si>
    <t>Never-Seize</t>
  </si>
  <si>
    <t>Reinforced hose--misc</t>
  </si>
  <si>
    <t>S/S threaded rod--1/4"</t>
  </si>
  <si>
    <t>Silicone sealer tubes</t>
  </si>
  <si>
    <t>Wireties--misc</t>
  </si>
  <si>
    <t>Rotaires</t>
  </si>
  <si>
    <t>Biobore</t>
  </si>
  <si>
    <t>Lifecaulk</t>
  </si>
  <si>
    <t>Maclube sailkote</t>
  </si>
  <si>
    <t>Nitrite gloves, Dermalite</t>
  </si>
  <si>
    <t>Aluminum pieces</t>
  </si>
  <si>
    <t>Aluminum t-bars</t>
  </si>
  <si>
    <t>Flashlights</t>
  </si>
  <si>
    <t>Heat tape, narrow</t>
  </si>
  <si>
    <t>Masking tape, narrow</t>
  </si>
  <si>
    <t>Plastic sheet, thin</t>
  </si>
  <si>
    <t>Rubber, black, circle</t>
  </si>
  <si>
    <t>Spray nozzle</t>
  </si>
  <si>
    <t>G10 - 2' lengths</t>
  </si>
  <si>
    <t>Thumb Locks</t>
  </si>
  <si>
    <t>Spark plug</t>
  </si>
  <si>
    <t>Head loop vents,Lavac</t>
  </si>
  <si>
    <t>Head pump rebuild kits, Henderson</t>
  </si>
  <si>
    <t>Manual bilge pump diaphragms</t>
  </si>
  <si>
    <t>Manual bilge pump valves</t>
  </si>
  <si>
    <t>Shower rebuild kit</t>
  </si>
  <si>
    <t>Strainer gasket kit</t>
  </si>
  <si>
    <t>Cartridge for large water filter</t>
  </si>
  <si>
    <t>Faucet rebuild kits</t>
  </si>
  <si>
    <t>Clear hose--3/8"</t>
  </si>
  <si>
    <t>Holding tank valve</t>
  </si>
  <si>
    <t>White hose--1 1/2"</t>
  </si>
  <si>
    <t>White hose--1/2"</t>
  </si>
  <si>
    <t>Wire reinforced hose--1"</t>
  </si>
  <si>
    <t>Pump 2088 diaphragm drive kit</t>
  </si>
  <si>
    <t>Sewage pump kit bellows</t>
  </si>
  <si>
    <t>Check Valve</t>
  </si>
  <si>
    <t>Pipe, black, arc</t>
  </si>
  <si>
    <t>PVC, small pieces</t>
  </si>
  <si>
    <t xml:space="preserve">Rebuilt Lavac Head Pump </t>
  </si>
  <si>
    <t xml:space="preserve">Tank Tender Hose </t>
  </si>
  <si>
    <t>Drive belt</t>
  </si>
  <si>
    <t>Motor brushes</t>
  </si>
  <si>
    <t>Refrigeration dryer</t>
  </si>
  <si>
    <t>Compressor</t>
  </si>
  <si>
    <t>Fan, 12V refrigeration</t>
  </si>
  <si>
    <t>Rigging tape</t>
  </si>
  <si>
    <t>Ball bearing kit</t>
  </si>
  <si>
    <t>Bearing loader--mainsail car</t>
  </si>
  <si>
    <t>Winch pall springs</t>
  </si>
  <si>
    <t>Winch palls</t>
  </si>
  <si>
    <t>Bearings, winch handle</t>
  </si>
  <si>
    <t>Bushings, Mainsail</t>
  </si>
  <si>
    <t>Roller furler thrust tube</t>
  </si>
  <si>
    <t>Track insert</t>
  </si>
  <si>
    <t>Link plates--misc</t>
  </si>
  <si>
    <t>Batten material</t>
  </si>
  <si>
    <t>Bulldog clips--misc</t>
  </si>
  <si>
    <t>Doublesided tape</t>
  </si>
  <si>
    <t>Eyestraps--misc</t>
  </si>
  <si>
    <t>Split pins--misc</t>
  </si>
  <si>
    <t>Sticky back--misc</t>
  </si>
  <si>
    <t>Winch handles</t>
  </si>
  <si>
    <t>22 cylinder seal kit</t>
  </si>
  <si>
    <t>Hydraulic filter</t>
  </si>
  <si>
    <t>Hydraulic line caps and plugs</t>
  </si>
  <si>
    <t>Hydraulic oil</t>
  </si>
  <si>
    <t>Vang seal kit</t>
  </si>
  <si>
    <t>Nicropress sleeves</t>
  </si>
  <si>
    <t>Nexus Wind Sensor</t>
  </si>
  <si>
    <t>Eye--5/16"</t>
  </si>
  <si>
    <t>Longstud--5/16"</t>
  </si>
  <si>
    <t>Staylock Formers--5/16"</t>
  </si>
  <si>
    <t>Staylock wedges--5/16", 7X19</t>
  </si>
  <si>
    <t>Turnbuckle grubscrews</t>
  </si>
  <si>
    <t>Ringadings--misc</t>
  </si>
  <si>
    <t>Horn cleat--8"</t>
  </si>
  <si>
    <t>Leather, Elk Hide</t>
  </si>
  <si>
    <t>Mast Spreader Clamp</t>
  </si>
  <si>
    <t>Old spinnaker halyard</t>
  </si>
  <si>
    <t>Punch for large pins</t>
  </si>
  <si>
    <t>Winch bearings for large winches</t>
  </si>
  <si>
    <t>Old Wire halyard, main</t>
  </si>
  <si>
    <t>Frederiksen batten end, spare</t>
  </si>
  <si>
    <t>Snap Shackle, Plastic Lewmar</t>
  </si>
  <si>
    <t>Gas propane spare sensor</t>
  </si>
  <si>
    <t>Crewfit rearm kits</t>
  </si>
  <si>
    <t>Spare VHF cable</t>
  </si>
  <si>
    <t>Collision mat</t>
  </si>
  <si>
    <t>Dry suit and dive gear</t>
  </si>
  <si>
    <t>Emergency hull repair kit</t>
  </si>
  <si>
    <t>Exposure suits</t>
  </si>
  <si>
    <t>Lifejackets Coast Guard</t>
  </si>
  <si>
    <t>Stick Back sail cloth</t>
  </si>
  <si>
    <t>Spare SSB cable</t>
  </si>
  <si>
    <t>VHF antenna</t>
  </si>
  <si>
    <t>Deckvest rearm kits</t>
  </si>
  <si>
    <t>Fire blanket</t>
  </si>
  <si>
    <t>Meshbag &amp; thigh straps. Deckvest</t>
  </si>
  <si>
    <t>Mustang Survival Rearm Kits</t>
  </si>
  <si>
    <t>PFD O2 Cartridges, 33 g</t>
  </si>
  <si>
    <t>PFD O2 Cartridges, 38 g</t>
  </si>
  <si>
    <t>Webbing</t>
  </si>
  <si>
    <t>Wooden plugs (cones)</t>
  </si>
  <si>
    <t>Fast Cure 5200</t>
  </si>
  <si>
    <t>Spacer</t>
  </si>
  <si>
    <t>Spare Steering chain and links</t>
  </si>
  <si>
    <t>Steering cable 50' 5/16 Required</t>
  </si>
  <si>
    <t>Steering chain link</t>
  </si>
  <si>
    <t>Sailormat Vane Gear Lines</t>
  </si>
  <si>
    <t>Terminal sweggers</t>
  </si>
  <si>
    <t>Wire strippers</t>
  </si>
  <si>
    <t>Heater fault control box</t>
  </si>
  <si>
    <t>Autopilot bleeding kit</t>
  </si>
  <si>
    <t>Bicycle pump</t>
  </si>
  <si>
    <t>Bilge tool</t>
  </si>
  <si>
    <t>Bilge vacuum tool</t>
  </si>
  <si>
    <t>Chain wrench</t>
  </si>
  <si>
    <t>Channel locks--huge</t>
  </si>
  <si>
    <t>Crescent wrench--15"</t>
  </si>
  <si>
    <t>Crescent wrench--24"</t>
  </si>
  <si>
    <t>Crowbar</t>
  </si>
  <si>
    <t>Dial indicator</t>
  </si>
  <si>
    <t>Digital temperature probe</t>
  </si>
  <si>
    <t>Dremel</t>
  </si>
  <si>
    <t>Drill 120V, 1/2"</t>
  </si>
  <si>
    <t>Drill extender</t>
  </si>
  <si>
    <t>Easyouts set</t>
  </si>
  <si>
    <t>Engine oil pump</t>
  </si>
  <si>
    <t>Flare tool</t>
  </si>
  <si>
    <t>Hacksaw</t>
  </si>
  <si>
    <t>Hand pump--hydraulics only</t>
  </si>
  <si>
    <t>Heat gun</t>
  </si>
  <si>
    <t>Helicoils set</t>
  </si>
  <si>
    <t>Hole saws set</t>
  </si>
  <si>
    <t>Hydraulic bolt cutters</t>
  </si>
  <si>
    <t>Impact driver</t>
  </si>
  <si>
    <t>Maul--2 lb</t>
  </si>
  <si>
    <t>Mini grinder</t>
  </si>
  <si>
    <t>Multimeter</t>
  </si>
  <si>
    <t>Pipecutter</t>
  </si>
  <si>
    <t>Prop puller</t>
  </si>
  <si>
    <t>Propellor grease gun</t>
  </si>
  <si>
    <t>Pullers set--large</t>
  </si>
  <si>
    <t>Pullers set--small</t>
  </si>
  <si>
    <t>Reefer gauge</t>
  </si>
  <si>
    <t>Refrigerant taptool--1 lb.</t>
  </si>
  <si>
    <t>Respirator</t>
  </si>
  <si>
    <t>Right angle drill</t>
  </si>
  <si>
    <t>Safety glasses</t>
  </si>
  <si>
    <t>Sawsall</t>
  </si>
  <si>
    <t>Soldering iron large</t>
  </si>
  <si>
    <t>Soldering iron small</t>
  </si>
  <si>
    <t>Strap wrench</t>
  </si>
  <si>
    <t>Taps set--imperial</t>
  </si>
  <si>
    <t>Taps set--metric</t>
  </si>
  <si>
    <t>Torque wrench</t>
  </si>
  <si>
    <t>Trouble light</t>
  </si>
  <si>
    <t>Vise</t>
  </si>
  <si>
    <t>Nicropress</t>
  </si>
  <si>
    <t>Battery-powered drill</t>
  </si>
  <si>
    <t>Battery-powered jigsaw</t>
  </si>
  <si>
    <t>Respirator cartridge sets</t>
  </si>
  <si>
    <t>Tire pressure gauge</t>
  </si>
  <si>
    <t>Siphon for refueling</t>
  </si>
  <si>
    <t>Shim, Plastic</t>
  </si>
  <si>
    <t>Beam Clamp</t>
  </si>
  <si>
    <t>Chain Hoist</t>
  </si>
  <si>
    <t>Hatch Lifting Strut, Gas Shock 60 lb</t>
  </si>
  <si>
    <t>Hatch Lifting Strut, Gas Shock 40 lb</t>
  </si>
  <si>
    <t>Hatch Lifting Strut, Gas Shock 80 lb</t>
  </si>
  <si>
    <t>Rope Cord 10 ft</t>
  </si>
  <si>
    <t>Rope Cord 20 ft</t>
  </si>
  <si>
    <t>Rope Cord 50 ft</t>
  </si>
  <si>
    <t>Rope Cord 100 ft</t>
  </si>
  <si>
    <t>Rope Nylon 10 ft</t>
  </si>
  <si>
    <t>Rope Nylon 20 ft</t>
  </si>
  <si>
    <t>Rope Nylon 50 ft</t>
  </si>
  <si>
    <t>Rope Nylon 100 ft</t>
  </si>
  <si>
    <t>Cartridge fuses 2A medium</t>
  </si>
  <si>
    <t>Cartridge fuses 3A medium</t>
  </si>
  <si>
    <t>Cartridge fuses 1D small</t>
  </si>
  <si>
    <t>Cartridge fuses 1D medium</t>
  </si>
  <si>
    <t>Cartridge fuses 1D large</t>
  </si>
  <si>
    <t>Cabin Bulbs 8-pack</t>
  </si>
  <si>
    <t>Cabin Bulbs 12-pack</t>
  </si>
  <si>
    <t>Cabin Bulbs 24-pack</t>
  </si>
  <si>
    <t>Deck Bulbs 8-pack</t>
  </si>
  <si>
    <t>Deck Bulbs 12-pack</t>
  </si>
  <si>
    <t>Deck Bulbs 24-pack</t>
  </si>
  <si>
    <t>LPG supply hose, 30'</t>
  </si>
  <si>
    <t>LPG supply hose, 50'</t>
  </si>
  <si>
    <t>Alternator 225 amp fuses</t>
  </si>
  <si>
    <t>Alternator 250 amp fuses</t>
  </si>
  <si>
    <t>8 conductor wire</t>
  </si>
  <si>
    <t>Fuses 600 amp</t>
  </si>
  <si>
    <t>Fuses 800 amp</t>
  </si>
  <si>
    <t>Heat shrink</t>
  </si>
  <si>
    <t>Insulating tape 10</t>
  </si>
  <si>
    <t>Insulating tape 20</t>
  </si>
  <si>
    <t>Autopilot hydraulic hose</t>
  </si>
  <si>
    <t>Iridium Kit</t>
  </si>
  <si>
    <t>Magnatron</t>
  </si>
  <si>
    <t>Radar Scannar</t>
  </si>
  <si>
    <t>Bilge Motor</t>
  </si>
  <si>
    <t>Gaskets Kit</t>
  </si>
  <si>
    <t>Radiator fill cap 15 PSI</t>
  </si>
  <si>
    <t>Aluminum sleeves Kit</t>
  </si>
  <si>
    <t>Dripfeed packing for rudder 3/8"</t>
  </si>
  <si>
    <t>Fuel hose--3/4"</t>
  </si>
  <si>
    <t>Propellor and nut Kit</t>
  </si>
  <si>
    <t>Gasket Kit – Top</t>
  </si>
  <si>
    <t>O Ring End Cover</t>
  </si>
  <si>
    <t>O Ring Heat Exchanger</t>
  </si>
  <si>
    <t>Raw water pump impeller</t>
  </si>
  <si>
    <t>Starter, 12V, S115 (P2873155)</t>
  </si>
  <si>
    <t>Flashlight bulbs kit</t>
  </si>
  <si>
    <t>Drinking water filter kit</t>
  </si>
  <si>
    <t>Drive Asssembly Kit, Model 4900</t>
  </si>
  <si>
    <t>Switch Kit, Model 4900</t>
  </si>
  <si>
    <t>Upper Housing, Model 4900</t>
  </si>
  <si>
    <t>Glacier Bay first aid kit</t>
  </si>
  <si>
    <t>Refrigerant 134a lb</t>
  </si>
  <si>
    <t>Vibration isolator</t>
  </si>
  <si>
    <t>Refigeration oil</t>
  </si>
  <si>
    <t>Batten inboard RWO</t>
  </si>
  <si>
    <t>Bearing loader</t>
  </si>
  <si>
    <t>Light sail thread 6 ft</t>
  </si>
  <si>
    <t>Light sail thread 12 ft</t>
  </si>
  <si>
    <t>Light sail thread 20 ft</t>
  </si>
  <si>
    <t>Light sail thread 50 ft</t>
  </si>
  <si>
    <t>Light sail thread 75 ft</t>
  </si>
  <si>
    <t>Light sail thread 100 ft</t>
  </si>
  <si>
    <t>Sail patching kit</t>
  </si>
  <si>
    <t>Row 1</t>
  </si>
  <si>
    <t>Row 2</t>
  </si>
  <si>
    <t>Row 3</t>
  </si>
  <si>
    <t>Row 4</t>
  </si>
  <si>
    <t>Bilge blowers sm</t>
  </si>
  <si>
    <t>Bilge blowers lg</t>
  </si>
  <si>
    <t>Fuel Filter sm</t>
  </si>
  <si>
    <t>Fuel filter lg</t>
  </si>
  <si>
    <t>Hose clamps--sm</t>
  </si>
  <si>
    <t>Hose clamps--med</t>
  </si>
  <si>
    <t>Hose clamps--lg</t>
  </si>
  <si>
    <t>Injector sm</t>
  </si>
  <si>
    <t>Injector lg</t>
  </si>
  <si>
    <t>Life-Seal Green</t>
  </si>
  <si>
    <t>Log Stand</t>
  </si>
  <si>
    <t>Metal hangers</t>
  </si>
  <si>
    <t>Motor kit</t>
  </si>
  <si>
    <t>Wood glue</t>
  </si>
  <si>
    <t>Sender kit</t>
  </si>
  <si>
    <t>Shim metal</t>
  </si>
  <si>
    <t>Cabinet kit</t>
  </si>
  <si>
    <t>Key set</t>
  </si>
  <si>
    <t>Sensor kit</t>
  </si>
  <si>
    <t>Sensor upgrade</t>
  </si>
  <si>
    <t>Tef Gel sm</t>
  </si>
  <si>
    <t>Tef Gel lg</t>
  </si>
  <si>
    <t>Repair tool kit</t>
  </si>
  <si>
    <t>Wood kit</t>
  </si>
  <si>
    <t>Zinc stays</t>
  </si>
  <si>
    <t>Zinc hull stays</t>
  </si>
  <si>
    <t>Restock</t>
  </si>
  <si>
    <t>Cap Sealer</t>
  </si>
  <si>
    <t>TO-270-67-3</t>
  </si>
  <si>
    <t>HA-829-44-3</t>
  </si>
  <si>
    <t>MO-116-19-2</t>
  </si>
  <si>
    <t>EL-632-17-1</t>
  </si>
  <si>
    <t>EL-726-15-1</t>
  </si>
  <si>
    <t>RE-605-90-4</t>
  </si>
  <si>
    <t>MO-510-34-2</t>
  </si>
  <si>
    <t>HA-959-56-3</t>
  </si>
  <si>
    <t>EL-676-15-1</t>
  </si>
  <si>
    <t>EL-412-58-1</t>
  </si>
  <si>
    <t>EL-643-42-1</t>
  </si>
  <si>
    <t>MO-256-79-2</t>
  </si>
  <si>
    <t>EL-191-89-1</t>
  </si>
  <si>
    <t>EL-192-83-1</t>
  </si>
  <si>
    <t>EL-750-88-1</t>
  </si>
  <si>
    <t>ME-951-76-4</t>
  </si>
  <si>
    <t>RE-393-17-4</t>
  </si>
  <si>
    <t>FI-859-82-2</t>
  </si>
  <si>
    <t>ME-678-81-4</t>
  </si>
  <si>
    <t>ME-120-30-4</t>
  </si>
  <si>
    <t>FI-204-60-2</t>
  </si>
  <si>
    <t>ME-868-25-4</t>
  </si>
  <si>
    <t>ME-593-85-4</t>
  </si>
  <si>
    <t>ME-384-24-4</t>
  </si>
  <si>
    <t>NA-658-20-1</t>
  </si>
  <si>
    <t>NA-485-15-1</t>
  </si>
  <si>
    <t>NA-739-46-1</t>
  </si>
  <si>
    <t>NA-183-75-1</t>
  </si>
  <si>
    <t>NA-627-46-1</t>
  </si>
  <si>
    <t>NA-570-90-1</t>
  </si>
  <si>
    <t>NA-751-35-1</t>
  </si>
  <si>
    <t>NA-187-18-1</t>
  </si>
  <si>
    <t>NA-213-25-1</t>
  </si>
  <si>
    <t>RE-695-75-4</t>
  </si>
  <si>
    <t>FI-949-85-2</t>
  </si>
  <si>
    <t>FI-468-99-2</t>
  </si>
  <si>
    <t>EL-258-39-1</t>
  </si>
  <si>
    <t>EL-949-39-1</t>
  </si>
  <si>
    <t>TO-798-23-3</t>
  </si>
  <si>
    <t>TO-547-58-3</t>
  </si>
  <si>
    <t>FI-366-30-2</t>
  </si>
  <si>
    <t>FI-660-45-2</t>
  </si>
  <si>
    <t>FI-107-54-2</t>
  </si>
  <si>
    <t>FI-684-73-2</t>
  </si>
  <si>
    <t>TO-420-50-3</t>
  </si>
  <si>
    <t>TO-199-59-3</t>
  </si>
  <si>
    <t>TO-712-26-3</t>
  </si>
  <si>
    <t>TO-300-79-3</t>
  </si>
  <si>
    <t>MO-346-99-2</t>
  </si>
  <si>
    <t>TO-577-88-3</t>
  </si>
  <si>
    <t>TO-115-36-3</t>
  </si>
  <si>
    <t>FI-362-41-2</t>
  </si>
  <si>
    <t>ME-425-47-4</t>
  </si>
  <si>
    <t>EL-321-75-1</t>
  </si>
  <si>
    <t>FI-292-34-2</t>
  </si>
  <si>
    <t>EL-381-74-1</t>
  </si>
  <si>
    <t>EL-115-23-1</t>
  </si>
  <si>
    <t>EL-808-86-1</t>
  </si>
  <si>
    <t>EL-867-85-1</t>
  </si>
  <si>
    <t>EL-844-10-1</t>
  </si>
  <si>
    <t>EL-382-41-1</t>
  </si>
  <si>
    <t>EL-367-28-1</t>
  </si>
  <si>
    <t>EL-574-58-1</t>
  </si>
  <si>
    <t>EL-989-38-1</t>
  </si>
  <si>
    <t>EL-349-13-1</t>
  </si>
  <si>
    <t>FI-322-24-2</t>
  </si>
  <si>
    <t>NA-833-41-1</t>
  </si>
  <si>
    <t>EL-161-56-1</t>
  </si>
  <si>
    <t>EL-607-75-1</t>
  </si>
  <si>
    <t>EL-376-40-1</t>
  </si>
  <si>
    <t>HA-318-37-3</t>
  </si>
  <si>
    <t>HA-506-70-3</t>
  </si>
  <si>
    <t>HA-876-91-3</t>
  </si>
  <si>
    <t>HA-828-29-3</t>
  </si>
  <si>
    <t>TO-850-76-3</t>
  </si>
  <si>
    <t>FI-926-90-2</t>
  </si>
  <si>
    <t>EL-641-88-1</t>
  </si>
  <si>
    <t>EL-324-50-1</t>
  </si>
  <si>
    <t>EL-237-49-1</t>
  </si>
  <si>
    <t>EL-438-82-1</t>
  </si>
  <si>
    <t>EL-103-67-1</t>
  </si>
  <si>
    <t>EL-277-33-1</t>
  </si>
  <si>
    <t>EL-647-27-1</t>
  </si>
  <si>
    <t>EL-755-86-1</t>
  </si>
  <si>
    <t>EL-115-31-1</t>
  </si>
  <si>
    <t>EL-636-67-1</t>
  </si>
  <si>
    <t>EL-858-79-1</t>
  </si>
  <si>
    <t>EL-399-34-1</t>
  </si>
  <si>
    <t>EL-974-26-1</t>
  </si>
  <si>
    <t>EL-926-81-1</t>
  </si>
  <si>
    <t>EL-151-94-1</t>
  </si>
  <si>
    <t>EL-761-26-1</t>
  </si>
  <si>
    <t>EL-208-24-1</t>
  </si>
  <si>
    <t>EL-533-68-1</t>
  </si>
  <si>
    <t>EL-286-94-1</t>
  </si>
  <si>
    <t>EL-680-50-1</t>
  </si>
  <si>
    <t>EL-871-16-1</t>
  </si>
  <si>
    <t>EL-891-87-1</t>
  </si>
  <si>
    <t>EL-687-80-1</t>
  </si>
  <si>
    <t>EL-915-17-1</t>
  </si>
  <si>
    <t>EL-686-56-1</t>
  </si>
  <si>
    <t>EL-621-10-1</t>
  </si>
  <si>
    <t>EL-633-65-1</t>
  </si>
  <si>
    <t>EL-660-30-1</t>
  </si>
  <si>
    <t>EL-336-72-1</t>
  </si>
  <si>
    <t>EL-911-16-1</t>
  </si>
  <si>
    <t>HA-815-95-3</t>
  </si>
  <si>
    <t>HA-327-29-3</t>
  </si>
  <si>
    <t>ME-655-98-4</t>
  </si>
  <si>
    <t>TO-942-24-3</t>
  </si>
  <si>
    <t>ME-587-43-4</t>
  </si>
  <si>
    <t>FI-699-97-2</t>
  </si>
  <si>
    <t>EL-838-55-1</t>
  </si>
  <si>
    <t>EL-988-39-1</t>
  </si>
  <si>
    <t>FI-353-76-2</t>
  </si>
  <si>
    <t>HA-633-49-3</t>
  </si>
  <si>
    <t>MO-421-24-2</t>
  </si>
  <si>
    <t>MO-595-25-2</t>
  </si>
  <si>
    <t>MO-755-23-2</t>
  </si>
  <si>
    <t>MO-615-58-2</t>
  </si>
  <si>
    <t>FI-258-71-2</t>
  </si>
  <si>
    <t>HA-546-71-3</t>
  </si>
  <si>
    <t>RE-381-33-4</t>
  </si>
  <si>
    <t>TO-362-63-3</t>
  </si>
  <si>
    <t>TO-476-32-3</t>
  </si>
  <si>
    <t>RE-629-46-4</t>
  </si>
  <si>
    <t>ME-162-20-4</t>
  </si>
  <si>
    <t>ME-816-10-4</t>
  </si>
  <si>
    <t>ME-114-59-4</t>
  </si>
  <si>
    <t>RE-137-24-4</t>
  </si>
  <si>
    <t>EL-615-36-1</t>
  </si>
  <si>
    <t>EL-291-77-1</t>
  </si>
  <si>
    <t>EL-478-13-1</t>
  </si>
  <si>
    <t>ME-793-68-4</t>
  </si>
  <si>
    <t>ME-584-31-4</t>
  </si>
  <si>
    <t>NA-747-48-1</t>
  </si>
  <si>
    <t>RE-600-77-4</t>
  </si>
  <si>
    <t>TO-449-15-3</t>
  </si>
  <si>
    <t>TO-828-81-3</t>
  </si>
  <si>
    <t>FI-120-97-2</t>
  </si>
  <si>
    <t>RE-295-41-4</t>
  </si>
  <si>
    <t>RE-301-12-4</t>
  </si>
  <si>
    <t>TO-322-40-3</t>
  </si>
  <si>
    <t>TO-567-31-3</t>
  </si>
  <si>
    <t>HA-430-85-3</t>
  </si>
  <si>
    <t>ME-920-89-4</t>
  </si>
  <si>
    <t>MO-243-12-2</t>
  </si>
  <si>
    <t>MO-519-86-2</t>
  </si>
  <si>
    <t>NA-492-93-1</t>
  </si>
  <si>
    <t>HA-371-46-3</t>
  </si>
  <si>
    <t>RE-485-79-4</t>
  </si>
  <si>
    <t>RE-365-64-4</t>
  </si>
  <si>
    <t>NA-481-60-1</t>
  </si>
  <si>
    <t>NA-860-95-1</t>
  </si>
  <si>
    <t>ME-909-69-4</t>
  </si>
  <si>
    <t>ME-661-43-4</t>
  </si>
  <si>
    <t>ME-677-16-4</t>
  </si>
  <si>
    <t>MO-441-88-2</t>
  </si>
  <si>
    <t>MO-158-88-2</t>
  </si>
  <si>
    <t>MO-699-44-2</t>
  </si>
  <si>
    <t>RE-737-27-4</t>
  </si>
  <si>
    <t>MO-959-28-2</t>
  </si>
  <si>
    <t>MO-225-50-2</t>
  </si>
  <si>
    <t>RE-490-12-4</t>
  </si>
  <si>
    <t>EL-897-78-1</t>
  </si>
  <si>
    <t>MO-545-76-2</t>
  </si>
  <si>
    <t>HA-679-43-3</t>
  </si>
  <si>
    <t>MO-699-23-2</t>
  </si>
  <si>
    <t>MO-822-83-2</t>
  </si>
  <si>
    <t>MO-775-61-2</t>
  </si>
  <si>
    <t>HA-118-17-3</t>
  </si>
  <si>
    <t>FI-280-49-2</t>
  </si>
  <si>
    <t>FI-404-58-2</t>
  </si>
  <si>
    <t>MO-791-94-2</t>
  </si>
  <si>
    <t>FI-585-66-2</t>
  </si>
  <si>
    <t>MO-935-10-2</t>
  </si>
  <si>
    <t>RE-995-29-4</t>
  </si>
  <si>
    <t>RE-538-57-4</t>
  </si>
  <si>
    <t>ME-685-87-4</t>
  </si>
  <si>
    <t>RE-832-86-4</t>
  </si>
  <si>
    <t>HA-376-79-3</t>
  </si>
  <si>
    <t>HA-731-54-3</t>
  </si>
  <si>
    <t>TO-325-36-3</t>
  </si>
  <si>
    <t>EL-981-86-1</t>
  </si>
  <si>
    <t>EL-102-42-1</t>
  </si>
  <si>
    <t>HA-778-43-3</t>
  </si>
  <si>
    <t>HA-434-54-3</t>
  </si>
  <si>
    <t>FI-314-90-2</t>
  </si>
  <si>
    <t>FI-518-40-2</t>
  </si>
  <si>
    <t>MO-599-47-2</t>
  </si>
  <si>
    <t>MO-228-42-2</t>
  </si>
  <si>
    <t>MO-859-46-2</t>
  </si>
  <si>
    <t>MO-570-45-2</t>
  </si>
  <si>
    <t>FI-191-55-2</t>
  </si>
  <si>
    <t>MO-837-58-2</t>
  </si>
  <si>
    <t>MO-466-44-2</t>
  </si>
  <si>
    <t>FI-659-82-2</t>
  </si>
  <si>
    <t>FI-889-18-2</t>
  </si>
  <si>
    <t>EL-220-36-1</t>
  </si>
  <si>
    <t>EL-935-27-1</t>
  </si>
  <si>
    <t>EL-541-94-1</t>
  </si>
  <si>
    <t>EL-701-19-1</t>
  </si>
  <si>
    <t>EL-788-32-1</t>
  </si>
  <si>
    <t>ME-528-82-4</t>
  </si>
  <si>
    <t>ME-539-90-4</t>
  </si>
  <si>
    <t>EL-162-42-1</t>
  </si>
  <si>
    <t>FI-923-87-2</t>
  </si>
  <si>
    <t>FI-534-17-2</t>
  </si>
  <si>
    <t>FI-470-92-2</t>
  </si>
  <si>
    <t>FI-135-28-2</t>
  </si>
  <si>
    <t>FI-698-16-2</t>
  </si>
  <si>
    <t>FI-191-54-2</t>
  </si>
  <si>
    <t>FI-253-59-2</t>
  </si>
  <si>
    <t>FI-888-19-2</t>
  </si>
  <si>
    <t>FI-232-96-2</t>
  </si>
  <si>
    <t>FI-730-58-2</t>
  </si>
  <si>
    <t>FI-121-85-2</t>
  </si>
  <si>
    <t>FI-497-86-2</t>
  </si>
  <si>
    <t>FI-152-52-2</t>
  </si>
  <si>
    <t>FI-350-27-2</t>
  </si>
  <si>
    <t>RE-257-82-4</t>
  </si>
  <si>
    <t>ME-841-58-4</t>
  </si>
  <si>
    <t>ME-234-20-4</t>
  </si>
  <si>
    <t>RE-685-72-4</t>
  </si>
  <si>
    <t>EL-399-87-1</t>
  </si>
  <si>
    <t>TO-175-41-3</t>
  </si>
  <si>
    <t>TO-397-52-3</t>
  </si>
  <si>
    <t>TO-433-16-3</t>
  </si>
  <si>
    <t>EL-583-53-1</t>
  </si>
  <si>
    <t>EL-840-22-1</t>
  </si>
  <si>
    <t>EL-710-77-1</t>
  </si>
  <si>
    <t>EL-411-86-1</t>
  </si>
  <si>
    <t>EL-491-58-1</t>
  </si>
  <si>
    <t>EL-997-87-1</t>
  </si>
  <si>
    <t>FI-684-52-2</t>
  </si>
  <si>
    <t>FI-812-78-2</t>
  </si>
  <si>
    <t>FI-195-76-2</t>
  </si>
  <si>
    <t>FI-210-52-2</t>
  </si>
  <si>
    <t>FI-964-36-2</t>
  </si>
  <si>
    <t>FI-613-78-2</t>
  </si>
  <si>
    <t>TO-657-57-3</t>
  </si>
  <si>
    <t>ME-999-97-4</t>
  </si>
  <si>
    <t>RE-144-50-4</t>
  </si>
  <si>
    <t>ME-491-52-4</t>
  </si>
  <si>
    <t>FI-165-72-2</t>
  </si>
  <si>
    <t>FI-231-80-2</t>
  </si>
  <si>
    <t>TO-416-40-3</t>
  </si>
  <si>
    <t>HA-784-22-3</t>
  </si>
  <si>
    <t>HA-275-25-3</t>
  </si>
  <si>
    <t>TO-981-73-3</t>
  </si>
  <si>
    <t>EL-296-73-1</t>
  </si>
  <si>
    <t>ME-361-68-4</t>
  </si>
  <si>
    <t>ME-638-51-4</t>
  </si>
  <si>
    <t>TO-408-61-3</t>
  </si>
  <si>
    <t>ME-397-76-4</t>
  </si>
  <si>
    <t>FI-391-90-2</t>
  </si>
  <si>
    <t>FI-835-82-2</t>
  </si>
  <si>
    <t>FI-302-15-2</t>
  </si>
  <si>
    <t>FI-174-55-2</t>
  </si>
  <si>
    <t>FI-804-63-2</t>
  </si>
  <si>
    <t>TO-462-10-3</t>
  </si>
  <si>
    <t>FI-508-59-2</t>
  </si>
  <si>
    <t>FI-744-85-2</t>
  </si>
  <si>
    <t>FI-534-22-2</t>
  </si>
  <si>
    <t>FI-400-22-2</t>
  </si>
  <si>
    <t>FI-860-51-2</t>
  </si>
  <si>
    <t>FI-937-50-2</t>
  </si>
  <si>
    <t>FI-506-54-2</t>
  </si>
  <si>
    <t>FI-201-14-2</t>
  </si>
  <si>
    <t>FI-417-49-2</t>
  </si>
  <si>
    <t>FI-581-48-2</t>
  </si>
  <si>
    <t>TO-112-50-3</t>
  </si>
  <si>
    <t>ME-221-12-4</t>
  </si>
  <si>
    <t>ME-501-13-4</t>
  </si>
  <si>
    <t>ME-714-92-4</t>
  </si>
  <si>
    <t>HA-589-87-3</t>
  </si>
  <si>
    <t>TO-918-34-3</t>
  </si>
  <si>
    <t>MO-322-69-2</t>
  </si>
  <si>
    <t>MO-648-97-2</t>
  </si>
  <si>
    <t>MO-927-22-2</t>
  </si>
  <si>
    <t>ME-314-90-4</t>
  </si>
  <si>
    <t>RE-470-77-4</t>
  </si>
  <si>
    <t>RE-774-18-4</t>
  </si>
  <si>
    <t>EL-240-47-1</t>
  </si>
  <si>
    <t>HA-219-23-3</t>
  </si>
  <si>
    <t>HA-827-49-3</t>
  </si>
  <si>
    <t>HA-564-93-3</t>
  </si>
  <si>
    <t>HA-495-80-3</t>
  </si>
  <si>
    <t>ME-752-37-4</t>
  </si>
  <si>
    <t>HA-138-93-3</t>
  </si>
  <si>
    <t>RE-929-52-4</t>
  </si>
  <si>
    <t>HA-215-50-3</t>
  </si>
  <si>
    <t>EL-805-94-1</t>
  </si>
  <si>
    <t>NA-865-85-1</t>
  </si>
  <si>
    <t>RE-851-76-4</t>
  </si>
  <si>
    <t>HA-710-75-3</t>
  </si>
  <si>
    <t>RE-210-93-4</t>
  </si>
  <si>
    <t>RE-478-68-4</t>
  </si>
  <si>
    <t>ME-815-48-4</t>
  </si>
  <si>
    <t>FI-498-24-2</t>
  </si>
  <si>
    <t>NA-199-19-1</t>
  </si>
  <si>
    <t>NA-560-14-1</t>
  </si>
  <si>
    <t>NA-441-43-1</t>
  </si>
  <si>
    <t>NA-422-41-1</t>
  </si>
  <si>
    <t>NA-758-65-1</t>
  </si>
  <si>
    <t>NA-403-78-1</t>
  </si>
  <si>
    <t>ME-823-82-4</t>
  </si>
  <si>
    <t>RE-296-33-4</t>
  </si>
  <si>
    <t>RE-309-59-4</t>
  </si>
  <si>
    <t>HA-519-25-3</t>
  </si>
  <si>
    <t>ME-194-59-4</t>
  </si>
  <si>
    <t>FI-132-55-2</t>
  </si>
  <si>
    <t>FI-747-16-2</t>
  </si>
  <si>
    <t>FI-954-77-2</t>
  </si>
  <si>
    <t>NA-417-67-1</t>
  </si>
  <si>
    <t>NA-107-79-1</t>
  </si>
  <si>
    <t>FI-493-45-2</t>
  </si>
  <si>
    <t>FI-768-79-2</t>
  </si>
  <si>
    <t>RE-810-78-4</t>
  </si>
  <si>
    <t>ME-833-12-4</t>
  </si>
  <si>
    <t>ME-622-97-4</t>
  </si>
  <si>
    <t>HA-608-98-3</t>
  </si>
  <si>
    <t>HA-862-78-3</t>
  </si>
  <si>
    <t>MO-513-38-2</t>
  </si>
  <si>
    <t>MO-316-69-2</t>
  </si>
  <si>
    <t>MO-509-83-2</t>
  </si>
  <si>
    <t>HA-633-47-3</t>
  </si>
  <si>
    <t>EL-905-88-1</t>
  </si>
  <si>
    <t>ME-964-59-4</t>
  </si>
  <si>
    <t>RE-610-80-4</t>
  </si>
  <si>
    <t>EL-746-77-1</t>
  </si>
  <si>
    <t>EL-353-56-1</t>
  </si>
  <si>
    <t>RE-537-89-4</t>
  </si>
  <si>
    <t>NA-596-65-1</t>
  </si>
  <si>
    <t>NA-769-25-1</t>
  </si>
  <si>
    <t>ME-376-35-4</t>
  </si>
  <si>
    <t>ME-795-60-4</t>
  </si>
  <si>
    <t>HA-999-20-3</t>
  </si>
  <si>
    <t>MO-335-57-2</t>
  </si>
  <si>
    <t>MO-562-27-2</t>
  </si>
  <si>
    <t>MO-137-52-2</t>
  </si>
  <si>
    <t>MO-614-15-2</t>
  </si>
  <si>
    <t>MO-645-49-2</t>
  </si>
  <si>
    <t>HA-859-64-3</t>
  </si>
  <si>
    <t>HA-956-74-3</t>
  </si>
  <si>
    <t>HA-934-35-3</t>
  </si>
  <si>
    <t>NA-444-10-1</t>
  </si>
  <si>
    <t>NA-461-33-1</t>
  </si>
  <si>
    <t>ME-975-56-4</t>
  </si>
  <si>
    <t>ME-644-72-4</t>
  </si>
  <si>
    <t>ME-640-29-4</t>
  </si>
  <si>
    <t>EL-886-39-1</t>
  </si>
  <si>
    <t>RE-110-13-4</t>
  </si>
  <si>
    <t>HA-947-24-3</t>
  </si>
  <si>
    <t>HA-940-28-3</t>
  </si>
  <si>
    <t>ME-620-51-4</t>
  </si>
  <si>
    <t>ME-604-61-4</t>
  </si>
  <si>
    <t>ME-541-28-4</t>
  </si>
  <si>
    <t>ME-846-43-4</t>
  </si>
  <si>
    <t>ME-747-90-4</t>
  </si>
  <si>
    <t>TO-891-68-3</t>
  </si>
  <si>
    <t>HA-588-31-3</t>
  </si>
  <si>
    <t>HA-949-62-3</t>
  </si>
  <si>
    <t>HA-830-93-3</t>
  </si>
  <si>
    <t>HA-313-81-3</t>
  </si>
  <si>
    <t>HA-896-27-3</t>
  </si>
  <si>
    <t>HA-691-59-3</t>
  </si>
  <si>
    <t>ME-671-77-4</t>
  </si>
  <si>
    <t>ME-961-69-4</t>
  </si>
  <si>
    <t>RE-900-44-4</t>
  </si>
  <si>
    <t>TO-781-57-3</t>
  </si>
  <si>
    <t>TO-317-57-3</t>
  </si>
  <si>
    <t>ME-914-62-4</t>
  </si>
  <si>
    <t>FI-712-66-2</t>
  </si>
  <si>
    <t>FI-382-85-2</t>
  </si>
  <si>
    <t>HA-983-75-3</t>
  </si>
  <si>
    <t>HA-712-69-3</t>
  </si>
  <si>
    <t>MO-179-12-2</t>
  </si>
  <si>
    <t>FI-905-55-2</t>
  </si>
  <si>
    <t>HA-370-36-3</t>
  </si>
  <si>
    <t>FI-338-92-2</t>
  </si>
  <si>
    <t>NA-607-90-1</t>
  </si>
  <si>
    <t>HA-269-75-3</t>
  </si>
  <si>
    <t>HA-553-19-3</t>
  </si>
  <si>
    <t>FI-602-67-2</t>
  </si>
  <si>
    <t>FI-731-83-2</t>
  </si>
  <si>
    <t>FI-427-68-2</t>
  </si>
  <si>
    <t>RE-332-47-4</t>
  </si>
  <si>
    <t>EL-328-87-1</t>
  </si>
  <si>
    <t>NA-648-44-1</t>
  </si>
  <si>
    <t>RE-203-70-4</t>
  </si>
  <si>
    <t>HA-326-81-3</t>
  </si>
  <si>
    <t>TO-373-50-3</t>
  </si>
  <si>
    <t>TO-845-28-3</t>
  </si>
  <si>
    <t>HA-294-96-3</t>
  </si>
  <si>
    <t>HA-137-92-3</t>
  </si>
  <si>
    <t>FI-338-71-2</t>
  </si>
  <si>
    <t>EL-114-99-1</t>
  </si>
  <si>
    <t>EL-692-41-1</t>
  </si>
  <si>
    <t>HA-344-89-3</t>
  </si>
  <si>
    <t>HA-620-88-3</t>
  </si>
  <si>
    <t>TO-239-92-3</t>
  </si>
  <si>
    <t>TO-710-55-3</t>
  </si>
  <si>
    <t>TO-237-56-3</t>
  </si>
  <si>
    <t>ME-241-12-4</t>
  </si>
  <si>
    <t>ME-510-59-4</t>
  </si>
  <si>
    <t>TO-510-48-3</t>
  </si>
  <si>
    <t>HA-799-91-3</t>
  </si>
  <si>
    <t>HA-613-25-3</t>
  </si>
  <si>
    <t>HA-390-28-3</t>
  </si>
  <si>
    <t>HA-383-31-3</t>
  </si>
  <si>
    <t>HA-351-80-3</t>
  </si>
  <si>
    <t>HA-861-62-3</t>
  </si>
  <si>
    <t>HA-901-56-3</t>
  </si>
  <si>
    <t>HA-344-63-3</t>
  </si>
  <si>
    <t>ME-493-66-4</t>
  </si>
  <si>
    <t>FI-651-57-2</t>
  </si>
  <si>
    <t>FI-837-48-2</t>
  </si>
  <si>
    <t>FI-111-17-2</t>
  </si>
  <si>
    <t>RE-363-49-4</t>
  </si>
  <si>
    <t>RE-883-96-4</t>
  </si>
  <si>
    <t>NA-727-96-1</t>
  </si>
  <si>
    <t>HA-944-46-3</t>
  </si>
  <si>
    <t>TO-164-86-3</t>
  </si>
  <si>
    <t>RE-831-74-4</t>
  </si>
  <si>
    <t>FI-786-19-2</t>
  </si>
  <si>
    <t>FI-802-34-2</t>
  </si>
  <si>
    <t>FI-880-66-2</t>
  </si>
  <si>
    <t>EL-716-16-1</t>
  </si>
  <si>
    <t>EL-318-75-1</t>
  </si>
  <si>
    <t>EL-108-47-1</t>
  </si>
  <si>
    <t>FI-883-70-2</t>
  </si>
  <si>
    <t>FI-450-35-2</t>
  </si>
  <si>
    <t>RE-764-74-4</t>
  </si>
  <si>
    <t>ME-821-85-4</t>
  </si>
  <si>
    <t>ME-681-74-4</t>
  </si>
  <si>
    <t>ME-354-14-4</t>
  </si>
  <si>
    <t>HA-990-47-3</t>
  </si>
  <si>
    <t>EL-198-80-1</t>
  </si>
  <si>
    <t>EL-104-37-1</t>
  </si>
  <si>
    <t>EL-119-63-1</t>
  </si>
  <si>
    <t>EL-930-92-1</t>
  </si>
  <si>
    <t>RE-884-66-4</t>
  </si>
  <si>
    <t>FI-188-85-2</t>
  </si>
  <si>
    <t>RE-139-64-4</t>
  </si>
  <si>
    <t>HA-672-48-3</t>
  </si>
  <si>
    <t>RE-257-55-4</t>
  </si>
  <si>
    <t>TO-763-41-3</t>
  </si>
  <si>
    <t>TO-207-12-3</t>
  </si>
  <si>
    <t>TO-968-34-3</t>
  </si>
  <si>
    <t>TO-649-33-3</t>
  </si>
  <si>
    <t>EL-479-56-1</t>
  </si>
  <si>
    <t>EL-786-18-1</t>
  </si>
  <si>
    <t>EL-372-45-1</t>
  </si>
  <si>
    <t>HA-652-14-3</t>
  </si>
  <si>
    <t>HA-696-81-3</t>
  </si>
  <si>
    <t>ME-217-82-4</t>
  </si>
  <si>
    <t>EL-200-45-1</t>
  </si>
  <si>
    <t>HA-267-97-3</t>
  </si>
  <si>
    <t>HA-737-68-3</t>
  </si>
  <si>
    <t>HA-596-47-3</t>
  </si>
  <si>
    <t>EL-994-32-1</t>
  </si>
  <si>
    <t>FI-432-35-2</t>
  </si>
  <si>
    <t>RE-190-70-4</t>
  </si>
  <si>
    <t>RE-709-30-4</t>
  </si>
  <si>
    <t>FI-719-71-2</t>
  </si>
  <si>
    <t>ME-423-57-4</t>
  </si>
  <si>
    <t>EL-595-25-1</t>
  </si>
  <si>
    <t>RE-879-97-4</t>
  </si>
  <si>
    <t>RE-407-24-4</t>
  </si>
  <si>
    <t>FI-190-14-2</t>
  </si>
  <si>
    <t>ME-657-27-4</t>
  </si>
  <si>
    <t>FI-636-78-2</t>
  </si>
  <si>
    <t>NA-314-74-1</t>
  </si>
  <si>
    <t>RE-898-62-4</t>
  </si>
  <si>
    <t>EL-601-29-1</t>
  </si>
  <si>
    <t>FI-140-27-2</t>
  </si>
  <si>
    <t>TO-148-14-3</t>
  </si>
  <si>
    <t>NA-523-29-1</t>
  </si>
  <si>
    <t>NA-943-63-1</t>
  </si>
  <si>
    <t>EL-991-61-1</t>
  </si>
  <si>
    <t>EL-580-11-1</t>
  </si>
  <si>
    <t>FI-542-96-2</t>
  </si>
  <si>
    <t>FI-848-39-2</t>
  </si>
  <si>
    <t>ME-469-29-4</t>
  </si>
  <si>
    <t>ME-760-40-4</t>
  </si>
  <si>
    <t>RE-194-80-4</t>
  </si>
  <si>
    <t>RE-344-50-4</t>
  </si>
  <si>
    <t>EL-696-14-1</t>
  </si>
  <si>
    <t>EL-770-44-1</t>
  </si>
  <si>
    <t>EL-915-45-1</t>
  </si>
  <si>
    <t>FI-420-78-2</t>
  </si>
  <si>
    <t>TO-251-13-3</t>
  </si>
  <si>
    <t>FI-194-41-2</t>
  </si>
  <si>
    <t>TO-810-64-3</t>
  </si>
  <si>
    <t>ME-289-45-4</t>
  </si>
  <si>
    <t>FI-541-56-2</t>
  </si>
  <si>
    <t>EL-374-35-1</t>
  </si>
  <si>
    <t>FI-631-96-2</t>
  </si>
  <si>
    <t>HA-793-50-3</t>
  </si>
  <si>
    <t>FI-582-78-2</t>
  </si>
  <si>
    <t>FI-928-76-2</t>
  </si>
  <si>
    <t>MO-942-25-2</t>
  </si>
  <si>
    <t>RE-207-70-4</t>
  </si>
  <si>
    <t>FI-849-27-2</t>
  </si>
  <si>
    <t>FI-232-46-2</t>
  </si>
  <si>
    <t>FI-222-21-2</t>
  </si>
  <si>
    <t>RE-509-31-4</t>
  </si>
  <si>
    <t>EL-393-19-1</t>
  </si>
  <si>
    <t>EL-141-70-1</t>
  </si>
  <si>
    <t>TO-729-52-3</t>
  </si>
  <si>
    <t>EL-186-79-1</t>
  </si>
  <si>
    <t>HA-976-62-3</t>
  </si>
  <si>
    <t>HA-989-20-3</t>
  </si>
  <si>
    <t>HA-893-98-3</t>
  </si>
  <si>
    <t>HA-130-75-3</t>
  </si>
  <si>
    <t>HA-390-46-3</t>
  </si>
  <si>
    <t>ME-358-13-4</t>
  </si>
  <si>
    <t>ME-316-85-4</t>
  </si>
  <si>
    <t>ME-539-53-4</t>
  </si>
  <si>
    <t>ME-781-80-4</t>
  </si>
  <si>
    <t>ME-448-94-4</t>
  </si>
  <si>
    <t>MO-953-71-2</t>
  </si>
  <si>
    <t>TO-277-46-3</t>
  </si>
  <si>
    <t>HA-496-81-3</t>
  </si>
  <si>
    <t>HA-974-44-3</t>
  </si>
  <si>
    <t>HA-437-26-3</t>
  </si>
  <si>
    <t>TO-712-47-3</t>
  </si>
  <si>
    <t>RE-514-72-4</t>
  </si>
  <si>
    <t>RE-249-17-4</t>
  </si>
  <si>
    <t>RE-297-82-4</t>
  </si>
  <si>
    <t>ME-850-46-4</t>
  </si>
  <si>
    <t>ME-530-41-4</t>
  </si>
  <si>
    <t>Seacation</t>
  </si>
  <si>
    <t>Inventory List</t>
  </si>
  <si>
    <t>Navigation Adapters</t>
  </si>
  <si>
    <t>Elbow 1” BSPT Male X 1.1/4”</t>
  </si>
  <si>
    <t>Wire reinforced hose--3/4"</t>
  </si>
  <si>
    <t>Batteries, special lithium</t>
  </si>
  <si>
    <t>1/2" Right Angle Heavy Duty Drill</t>
  </si>
  <si>
    <t>Bilge and sump pump service kit</t>
  </si>
  <si>
    <t>Breaker Double 40 Amp</t>
  </si>
  <si>
    <t>Combustion chamber liner</t>
  </si>
  <si>
    <t>Weatherstripping, 3/8" wide</t>
  </si>
  <si>
    <t>Weatherstripping, 7/8" wide</t>
  </si>
  <si>
    <t>Stop Solenoid, Assembly</t>
  </si>
  <si>
    <t>Spare Spreader Light Bulbs 12v</t>
  </si>
  <si>
    <t>Spare Rudder Thrust Bearings</t>
  </si>
  <si>
    <t>Socket wrenches metric &amp; imperial</t>
  </si>
  <si>
    <t>Shaftseal clamps &amp; fasteners</t>
  </si>
  <si>
    <t>Sewage pump replacement kit</t>
  </si>
  <si>
    <t>Pump 2088 pressure switch</t>
  </si>
  <si>
    <t>Hose, Reducer  62 Long</t>
  </si>
  <si>
    <t>Hose, Reduce 65 Long</t>
  </si>
  <si>
    <t>Hatch Pneumatic Lifter</t>
  </si>
  <si>
    <t>Solenoid, insulated 12V</t>
  </si>
  <si>
    <t>Sender/Switch</t>
  </si>
  <si>
    <t>Replacement  dockside filter</t>
  </si>
  <si>
    <t>Lavac head pump</t>
  </si>
  <si>
    <t>Gasket, Exhaust, Manifold Outlet</t>
  </si>
  <si>
    <t>Generator flange lower</t>
  </si>
  <si>
    <t>Generator flange upper</t>
  </si>
  <si>
    <t>Fuse, Automotive, 5 amp</t>
  </si>
  <si>
    <t>Fuse, Automotive, 50 amp</t>
  </si>
  <si>
    <t>Fresh Water Pump Kit</t>
  </si>
  <si>
    <t>Hose, Gearbox Oil Cooler</t>
  </si>
  <si>
    <t>Navigation light bulb 10W</t>
  </si>
  <si>
    <t>Navigation light bulb 25W</t>
  </si>
  <si>
    <t>Rope cutting blade</t>
  </si>
  <si>
    <t>Switch, High Temperature, 96 deg</t>
  </si>
  <si>
    <t>Hi-Temp Silicone Gasket</t>
  </si>
  <si>
    <t>Valve Replacement Kit 4900</t>
  </si>
  <si>
    <t>Valve Assembly Kit 2088</t>
  </si>
  <si>
    <t>Raw Water Pump O Ring</t>
  </si>
  <si>
    <t>Pocket  thermocouple</t>
  </si>
  <si>
    <t xml:space="preserve">Lift Pump/Filter Assembly </t>
  </si>
  <si>
    <t>Navigation keyboard kit</t>
  </si>
  <si>
    <t>Groco  Deck Washdown Pump</t>
  </si>
  <si>
    <t>Groco  Deck Wash Pump</t>
  </si>
  <si>
    <t>Cartridge fuses  blue ceramic</t>
  </si>
  <si>
    <t>Items</t>
  </si>
  <si>
    <t>Items to Restock</t>
  </si>
  <si>
    <t>Restock Cost</t>
  </si>
  <si>
    <t>Restock Indicator</t>
  </si>
  <si>
    <t>Restocking Cost</t>
  </si>
  <si>
    <t>Stock Qty</t>
  </si>
  <si>
    <t>Restock Level</t>
  </si>
  <si>
    <t>Inventory Summary</t>
  </si>
  <si>
    <t>Inventory Terms and Definitions</t>
  </si>
  <si>
    <t>Data Fields</t>
  </si>
  <si>
    <t>FIELD</t>
  </si>
  <si>
    <t>DESCRIPTION</t>
  </si>
  <si>
    <t>DATA TYPE</t>
  </si>
  <si>
    <t>text</t>
  </si>
  <si>
    <t>NOTES</t>
  </si>
  <si>
    <t>AA-###-##-#</t>
  </si>
  <si>
    <t>Short description of product</t>
  </si>
  <si>
    <t>See Seacation inventory manual for more complete description</t>
  </si>
  <si>
    <t>Row number</t>
  </si>
  <si>
    <t>Row number of selected warehouse in which products are stored</t>
  </si>
  <si>
    <t>Bin number</t>
  </si>
  <si>
    <t>number</t>
  </si>
  <si>
    <t>Bin number within each row, providing precise location of inventory item</t>
  </si>
  <si>
    <t>Cost to restock each item</t>
  </si>
  <si>
    <t>Unit Cost</t>
  </si>
  <si>
    <t>Quantity of item</t>
  </si>
  <si>
    <t>Current quantity of item in warehouse</t>
  </si>
  <si>
    <t>Cost of item</t>
  </si>
  <si>
    <t>Cost of items</t>
  </si>
  <si>
    <t>Lowest level of stock quantity</t>
  </si>
  <si>
    <t>The level at which items should be reordered to ensure that the stock is large enough to meet anticipated demand</t>
  </si>
  <si>
    <t>Maximum level of stock</t>
  </si>
  <si>
    <t>The level at which items should be restocked within the available space</t>
  </si>
  <si>
    <t>Indicator to restock</t>
  </si>
  <si>
    <t>Restock Qty</t>
  </si>
  <si>
    <t>Items to order</t>
  </si>
  <si>
    <t>Cost of restocking</t>
  </si>
  <si>
    <t>Calculated Fields</t>
  </si>
  <si>
    <t>Number of items to order for restocking:
Restock Indicator x (Restock Level minus Stock Qty)</t>
  </si>
  <si>
    <t>Cost to restock all items:
Restock Qty x Unit Cost</t>
  </si>
  <si>
    <t>INVENTORY VALUES</t>
  </si>
  <si>
    <t>Author</t>
  </si>
  <si>
    <t>Date</t>
  </si>
  <si>
    <t>Purpose</t>
  </si>
  <si>
    <t>Alana Ngata</t>
  </si>
  <si>
    <t>To track inventory at the Seacation warehouse and determining restocking numbers, costs, and days</t>
  </si>
  <si>
    <t>Yes</t>
  </si>
  <si>
    <t>Row 1 Total</t>
  </si>
  <si>
    <t>Row 2 Total</t>
  </si>
  <si>
    <t>Row 3 Total</t>
  </si>
  <si>
    <t>Row 4 Total</t>
  </si>
  <si>
    <t>Grand Total</t>
  </si>
  <si>
    <t>Reorder Qty</t>
  </si>
  <si>
    <t>"Yes" if  Stock Qty  is &lt;= Reorder Qty; otherwise "No"</t>
  </si>
  <si>
    <t>1 if Restock = "Yes"; otherwise 0</t>
  </si>
  <si>
    <t>Cost to replace all items in warehouse:
= Unit Cost x Stock Qty</t>
  </si>
  <si>
    <t>Quantity in Stock</t>
  </si>
  <si>
    <t>Product ID for the inventory</t>
  </si>
  <si>
    <t>Items That Don't Need Restocking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</si>
</sst>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12" x14ac:knownFonts="1">
    <font>
      <sz val="11"/>
      <color theme="1"/>
      <name val="Calibri"/>
      <family val="2"/>
      <scheme val="minor"/>
    </font>
    <font>
      <sz val="11"/>
      <color theme="1"/>
      <name val="Calibri"/>
      <family val="2"/>
      <scheme val="minor"/>
    </font>
    <font>
      <sz val="11"/>
      <color theme="0"/>
      <name val="Calibri"/>
      <family val="2"/>
      <scheme val="minor"/>
    </font>
    <font>
      <sz val="20"/>
      <color theme="1"/>
      <name val="Times New Roman"/>
      <family val="1"/>
    </font>
    <font>
      <b/>
      <sz val="12"/>
      <color theme="5"/>
      <name val="Calibri Light"/>
      <family val="2"/>
      <scheme val="major"/>
    </font>
    <font>
      <b/>
      <sz val="11"/>
      <color theme="0"/>
      <name val="Calibri"/>
      <family val="2"/>
      <scheme val="minor"/>
    </font>
    <font>
      <i/>
      <sz val="11"/>
      <color rgb="FF7F7F7F"/>
      <name val="Calibri"/>
      <family val="2"/>
      <scheme val="minor"/>
    </font>
    <font>
      <b/>
      <i/>
      <sz val="24"/>
      <color theme="5"/>
      <name val="Times New Roman"/>
      <family val="1"/>
    </font>
    <font>
      <b/>
      <sz val="12"/>
      <color theme="5" tint="-0.499984740745262"/>
      <name val="Calibri"/>
      <family val="2"/>
      <scheme val="minor"/>
    </font>
    <font>
      <b/>
      <sz val="12"/>
      <color theme="0"/>
      <name val="Calibri"/>
      <family val="2"/>
      <scheme val="minor"/>
    </font>
    <font>
      <b/>
      <sz val="11"/>
      <color theme="1"/>
      <name val="Calibri"/>
      <family val="2"/>
      <scheme val="minor"/>
    </font>
    <font>
      <sz val="11"/>
      <color theme="5"/>
      <name val="Calibri"/>
      <family val="2"/>
      <scheme val="minor"/>
    </font>
  </fonts>
  <fills count="10">
    <fill>
      <patternFill patternType="none"/>
    </fill>
    <fill>
      <patternFill patternType="gray125"/>
    </fill>
    <fill>
      <patternFill patternType="solid">
        <fgColor theme="8"/>
      </patternFill>
    </fill>
    <fill>
      <patternFill patternType="solid">
        <fgColor theme="6"/>
      </patternFill>
    </fill>
    <fill>
      <patternFill patternType="solid">
        <fgColor theme="6" tint="-0.499984740745262"/>
        <bgColor indexed="64"/>
      </patternFill>
    </fill>
    <fill>
      <patternFill patternType="solid">
        <fgColor theme="9" tint="0.59999389629810485"/>
        <bgColor indexed="64"/>
      </patternFill>
    </fill>
    <fill>
      <patternFill patternType="solid">
        <fgColor theme="5"/>
        <bgColor indexed="64"/>
      </patternFill>
    </fill>
    <fill>
      <patternFill patternType="solid">
        <fgColor theme="8" tint="0.59999389629810485"/>
        <bgColor indexed="6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style="thin">
        <color theme="9" tint="-0.24994659260841701"/>
      </left>
      <right style="thin">
        <color theme="9" tint="-0.24994659260841701"/>
      </right>
      <top style="thin">
        <color theme="9" tint="-0.24994659260841701"/>
      </top>
      <bottom style="thin">
        <color theme="9" tint="-0.24994659260841701"/>
      </bottom>
      <diagonal/>
    </border>
    <border>
      <left style="double">
        <color theme="8"/>
      </left>
      <right style="thin">
        <color theme="8"/>
      </right>
      <top style="double">
        <color theme="8"/>
      </top>
      <bottom style="thin">
        <color theme="8"/>
      </bottom>
      <diagonal/>
    </border>
    <border>
      <left style="thin">
        <color theme="8"/>
      </left>
      <right style="double">
        <color theme="8"/>
      </right>
      <top style="double">
        <color theme="8"/>
      </top>
      <bottom style="thin">
        <color theme="8"/>
      </bottom>
      <diagonal/>
    </border>
    <border>
      <left style="double">
        <color theme="8"/>
      </left>
      <right style="thin">
        <color theme="8"/>
      </right>
      <top style="thin">
        <color theme="8"/>
      </top>
      <bottom style="thin">
        <color theme="8"/>
      </bottom>
      <diagonal/>
    </border>
    <border>
      <left style="thin">
        <color theme="8"/>
      </left>
      <right style="double">
        <color theme="8"/>
      </right>
      <top style="thin">
        <color theme="8"/>
      </top>
      <bottom style="thin">
        <color theme="8"/>
      </bottom>
      <diagonal/>
    </border>
    <border>
      <left style="double">
        <color theme="8"/>
      </left>
      <right style="thin">
        <color theme="8"/>
      </right>
      <top style="thin">
        <color theme="8"/>
      </top>
      <bottom style="double">
        <color theme="8"/>
      </bottom>
      <diagonal/>
    </border>
    <border>
      <left style="thin">
        <color theme="8"/>
      </left>
      <right style="double">
        <color theme="8"/>
      </right>
      <top style="thin">
        <color theme="8"/>
      </top>
      <bottom style="double">
        <color theme="8"/>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1"/>
      </left>
      <right style="thin">
        <color theme="1"/>
      </right>
      <top style="thin">
        <color theme="1"/>
      </top>
      <bottom style="thin">
        <color theme="1"/>
      </bottom>
      <diagonal/>
    </border>
    <border>
      <left/>
      <right/>
      <top style="thin">
        <color theme="4" tint="0.39997558519241921"/>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2" borderId="0" applyNumberFormat="0" applyBorder="0" applyAlignment="0" applyProtection="0"/>
    <xf numFmtId="0" fontId="6" fillId="0" borderId="0" applyNumberFormat="0" applyFill="0" applyBorder="0" applyAlignment="0" applyProtection="0"/>
    <xf numFmtId="0" fontId="2" fillId="3" borderId="0" applyNumberFormat="0" applyBorder="0" applyAlignment="0" applyProtection="0"/>
  </cellStyleXfs>
  <cellXfs count="49">
    <xf numFmtId="0" fontId="0" fillId="0" borderId="0" xfId="0"/>
    <xf numFmtId="0" fontId="3" fillId="0" borderId="0" xfId="0" applyFont="1"/>
    <xf numFmtId="0" fontId="4" fillId="0" borderId="0" xfId="0" applyFont="1"/>
    <xf numFmtId="0" fontId="7" fillId="0" borderId="0" xfId="0" applyFont="1"/>
    <xf numFmtId="0" fontId="0" fillId="0" borderId="1" xfId="0" applyBorder="1" applyAlignment="1">
      <alignment vertical="top" wrapText="1"/>
    </xf>
    <xf numFmtId="0" fontId="6" fillId="0" borderId="1" xfId="4" applyBorder="1" applyAlignment="1">
      <alignment horizontal="center" vertical="top" wrapText="1"/>
    </xf>
    <xf numFmtId="0" fontId="5" fillId="4"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6" fillId="0" borderId="1" xfId="4" applyBorder="1" applyAlignment="1">
      <alignment vertical="top" wrapText="1"/>
    </xf>
    <xf numFmtId="0" fontId="0" fillId="5" borderId="1" xfId="0" applyFill="1" applyBorder="1" applyAlignment="1">
      <alignment vertical="top" wrapText="1"/>
    </xf>
    <xf numFmtId="0" fontId="8" fillId="0" borderId="0" xfId="0" applyFont="1"/>
    <xf numFmtId="0" fontId="0" fillId="0" borderId="5" xfId="0" applyBorder="1"/>
    <xf numFmtId="165" fontId="0" fillId="0" borderId="5" xfId="1" applyNumberFormat="1" applyFont="1" applyBorder="1"/>
    <xf numFmtId="164" fontId="0" fillId="0" borderId="5" xfId="0" applyNumberFormat="1" applyBorder="1"/>
    <xf numFmtId="164" fontId="0" fillId="0" borderId="7" xfId="0" applyNumberFormat="1" applyBorder="1"/>
    <xf numFmtId="0" fontId="5" fillId="2" borderId="8" xfId="3" applyFont="1" applyFill="1" applyBorder="1"/>
    <xf numFmtId="0" fontId="0" fillId="0" borderId="8" xfId="0" applyFont="1" applyBorder="1"/>
    <xf numFmtId="44" fontId="0" fillId="0" borderId="8" xfId="2" applyNumberFormat="1" applyFont="1" applyBorder="1"/>
    <xf numFmtId="164" fontId="0" fillId="0" borderId="8" xfId="0" applyNumberFormat="1" applyFont="1" applyBorder="1"/>
    <xf numFmtId="164" fontId="0" fillId="0" borderId="10" xfId="0" applyNumberFormat="1" applyFont="1" applyBorder="1"/>
    <xf numFmtId="0" fontId="0" fillId="0" borderId="9" xfId="0" applyFont="1" applyBorder="1"/>
    <xf numFmtId="0" fontId="5" fillId="2" borderId="9" xfId="3" applyFont="1" applyFill="1" applyBorder="1"/>
    <xf numFmtId="0" fontId="2" fillId="6" borderId="11" xfId="0" applyFont="1" applyFill="1" applyBorder="1" applyAlignment="1">
      <alignment vertical="top" wrapText="1"/>
    </xf>
    <xf numFmtId="0" fontId="11" fillId="0" borderId="11" xfId="0" applyFont="1" applyBorder="1" applyAlignment="1">
      <alignment vertical="top" wrapText="1"/>
    </xf>
    <xf numFmtId="14" fontId="11" fillId="0" borderId="11" xfId="0" applyNumberFormat="1" applyFont="1" applyBorder="1" applyAlignment="1">
      <alignment horizontal="left" vertical="top" wrapText="1"/>
    </xf>
    <xf numFmtId="0" fontId="0" fillId="7" borderId="4" xfId="0" applyFill="1" applyBorder="1"/>
    <xf numFmtId="0" fontId="0" fillId="7" borderId="6" xfId="0" applyFill="1" applyBorder="1"/>
    <xf numFmtId="0" fontId="10" fillId="0" borderId="8" xfId="0" applyFont="1" applyBorder="1"/>
    <xf numFmtId="0" fontId="0" fillId="0" borderId="0" xfId="0" applyFont="1" applyBorder="1"/>
    <xf numFmtId="44" fontId="0" fillId="0" borderId="0" xfId="2" applyNumberFormat="1" applyFont="1" applyBorder="1"/>
    <xf numFmtId="164" fontId="0" fillId="0" borderId="0" xfId="0" applyNumberFormat="1" applyFont="1" applyBorder="1"/>
    <xf numFmtId="0" fontId="10" fillId="0" borderId="0" xfId="0" applyFont="1" applyBorder="1"/>
    <xf numFmtId="0" fontId="0" fillId="0" borderId="12" xfId="0" applyFont="1" applyBorder="1"/>
    <xf numFmtId="0" fontId="5" fillId="2" borderId="0" xfId="3" applyFont="1" applyFill="1" applyBorder="1"/>
    <xf numFmtId="0" fontId="0" fillId="8" borderId="9" xfId="0" applyFont="1" applyFill="1" applyBorder="1"/>
    <xf numFmtId="0" fontId="0" fillId="8" borderId="8" xfId="0" applyFont="1" applyFill="1" applyBorder="1"/>
    <xf numFmtId="44" fontId="0" fillId="8" borderId="8" xfId="2" applyNumberFormat="1" applyFont="1" applyFill="1" applyBorder="1"/>
    <xf numFmtId="164" fontId="0" fillId="8" borderId="8" xfId="0" applyNumberFormat="1" applyFont="1" applyFill="1" applyBorder="1"/>
    <xf numFmtId="0" fontId="5" fillId="9" borderId="0" xfId="3" applyFont="1" applyFill="1"/>
    <xf numFmtId="0" fontId="5" fillId="9" borderId="10" xfId="3" applyFont="1" applyFill="1" applyBorder="1"/>
    <xf numFmtId="0" fontId="5" fillId="9" borderId="8" xfId="3" applyFont="1" applyFill="1" applyBorder="1"/>
    <xf numFmtId="164" fontId="0" fillId="8" borderId="10" xfId="0" applyNumberFormat="1" applyFont="1" applyFill="1" applyBorder="1"/>
    <xf numFmtId="0" fontId="10" fillId="8" borderId="8" xfId="0" applyFont="1" applyFill="1" applyBorder="1"/>
    <xf numFmtId="0" fontId="9" fillId="3" borderId="2" xfId="5" applyFont="1" applyBorder="1" applyAlignment="1">
      <alignment horizontal="center"/>
    </xf>
    <xf numFmtId="0" fontId="9" fillId="3" borderId="3" xfId="5" applyFont="1" applyBorder="1" applyAlignment="1">
      <alignment horizontal="center"/>
    </xf>
    <xf numFmtId="164" fontId="0" fillId="0" borderId="12" xfId="0" applyNumberFormat="1" applyFont="1" applyBorder="1"/>
    <xf numFmtId="164" fontId="0" fillId="0" borderId="12" xfId="2" applyNumberFormat="1" applyFont="1" applyBorder="1"/>
    <xf numFmtId="164" fontId="0" fillId="8" borderId="8" xfId="2" applyNumberFormat="1" applyFont="1" applyFill="1" applyBorder="1"/>
    <xf numFmtId="164" fontId="0" fillId="0" borderId="8" xfId="2" applyNumberFormat="1" applyFont="1" applyBorder="1"/>
  </cellXfs>
  <cellStyles count="6">
    <cellStyle name="Accent3" xfId="5" builtinId="37"/>
    <cellStyle name="Accent5" xfId="3" builtinId="45"/>
    <cellStyle name="Comma" xfId="1" builtinId="3"/>
    <cellStyle name="Currency" xfId="2" builtinId="4"/>
    <cellStyle name="Explanatory Text" xfId="4" builtinId="53"/>
    <cellStyle name="Normal" xfId="0" builtinId="0"/>
  </cellStyles>
  <dxfs count="16">
    <dxf>
      <font>
        <b val="0"/>
        <i val="0"/>
        <strike val="0"/>
        <condense val="0"/>
        <extend val="0"/>
        <outline val="0"/>
        <shadow val="0"/>
        <u val="none"/>
        <vertAlign val="baseline"/>
        <sz val="11"/>
        <color theme="1"/>
        <name val="Calibri"/>
        <family val="2"/>
        <scheme val="minor"/>
      </font>
      <numFmt numFmtId="164"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4"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64" formatCode="&quot;$&quot;#,##0.0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top style="thin">
          <color theme="4" tint="0.39997558519241921"/>
        </top>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indexed="64"/>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FA-4936-BA16-4D1B6B25F3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FA-4936-BA16-4D1B6B25F3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Report!$C$8:$C$9</c:f>
              <c:strCache>
                <c:ptCount val="2"/>
                <c:pt idx="0">
                  <c:v>Items to Restock</c:v>
                </c:pt>
                <c:pt idx="1">
                  <c:v>Items That Don't Need Restocking</c:v>
                </c:pt>
              </c:strCache>
            </c:strRef>
          </c:cat>
          <c:val>
            <c:numRef>
              <c:f>Report!$D$8:$D$9</c:f>
              <c:numCache>
                <c:formatCode>General</c:formatCode>
                <c:ptCount val="2"/>
                <c:pt idx="0">
                  <c:v>2</c:v>
                </c:pt>
                <c:pt idx="1">
                  <c:v>19</c:v>
                </c:pt>
              </c:numCache>
            </c:numRef>
          </c:val>
          <c:extLst>
            <c:ext xmlns:c16="http://schemas.microsoft.com/office/drawing/2014/chart" uri="{C3380CC4-5D6E-409C-BE32-E72D297353CC}">
              <c16:uniqueId val="{00000000-9DD9-4F3B-968C-4B1322915F4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3</xdr:row>
      <xdr:rowOff>0</xdr:rowOff>
    </xdr:from>
    <xdr:to>
      <xdr:col>0</xdr:col>
      <xdr:colOff>2849562</xdr:colOff>
      <xdr:row>7</xdr:row>
      <xdr:rowOff>0</xdr:rowOff>
    </xdr:to>
    <mc:AlternateContent xmlns:mc="http://schemas.openxmlformats.org/markup-compatibility/2006" xmlns:sle15="http://schemas.microsoft.com/office/drawing/2012/slicer">
      <mc:Choice Requires="sle15">
        <xdr:graphicFrame macro="">
          <xdr:nvGraphicFramePr>
            <xdr:cNvPr id="5" name="Warehouse">
              <a:extLst>
                <a:ext uri="{FF2B5EF4-FFF2-40B4-BE49-F238E27FC236}">
                  <a16:creationId xmlns:a16="http://schemas.microsoft.com/office/drawing/2014/main" id="{46EE86F0-9237-406C-A7E0-EFFC59C2799F}"/>
                </a:ext>
              </a:extLst>
            </xdr:cNvPr>
            <xdr:cNvGraphicFramePr/>
          </xdr:nvGraphicFramePr>
          <xdr:xfrm>
            <a:off x="0" y="0"/>
            <a:ext cx="0" cy="0"/>
          </xdr:xfrm>
          <a:graphic>
            <a:graphicData uri="http://schemas.microsoft.com/office/drawing/2010/slicer">
              <sle:slicer xmlns:sle="http://schemas.microsoft.com/office/drawing/2010/slicer" name="Warehouse"/>
            </a:graphicData>
          </a:graphic>
        </xdr:graphicFrame>
      </mc:Choice>
      <mc:Fallback xmlns="">
        <xdr:sp macro="" textlink="">
          <xdr:nvSpPr>
            <xdr:cNvPr id="0" name=""/>
            <xdr:cNvSpPr>
              <a:spLocks noTextEdit="1"/>
            </xdr:cNvSpPr>
          </xdr:nvSpPr>
          <xdr:spPr>
            <a:xfrm>
              <a:off x="0" y="714375"/>
              <a:ext cx="2849562" cy="777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8</xdr:row>
      <xdr:rowOff>0</xdr:rowOff>
    </xdr:from>
    <xdr:to>
      <xdr:col>0</xdr:col>
      <xdr:colOff>2849562</xdr:colOff>
      <xdr:row>18</xdr:row>
      <xdr:rowOff>0</xdr:rowOff>
    </xdr:to>
    <mc:AlternateContent xmlns:mc="http://schemas.openxmlformats.org/markup-compatibility/2006" xmlns:sle15="http://schemas.microsoft.com/office/drawing/2012/slicer">
      <mc:Choice Requires="sle15">
        <xdr:graphicFrame macro="">
          <xdr:nvGraphicFramePr>
            <xdr:cNvPr id="6" name="Bin">
              <a:extLst>
                <a:ext uri="{FF2B5EF4-FFF2-40B4-BE49-F238E27FC236}">
                  <a16:creationId xmlns:a16="http://schemas.microsoft.com/office/drawing/2014/main" id="{F5CA9CB0-D796-46AD-9D5F-11375D63287A}"/>
                </a:ext>
              </a:extLst>
            </xdr:cNvPr>
            <xdr:cNvGraphicFramePr/>
          </xdr:nvGraphicFramePr>
          <xdr:xfrm>
            <a:off x="0" y="0"/>
            <a:ext cx="0" cy="0"/>
          </xdr:xfrm>
          <a:graphic>
            <a:graphicData uri="http://schemas.microsoft.com/office/drawing/2010/slicer">
              <sle:slicer xmlns:sle="http://schemas.microsoft.com/office/drawing/2010/slicer" name="Bin"/>
            </a:graphicData>
          </a:graphic>
        </xdr:graphicFrame>
      </mc:Choice>
      <mc:Fallback xmlns="">
        <xdr:sp macro="" textlink="">
          <xdr:nvSpPr>
            <xdr:cNvPr id="0" name=""/>
            <xdr:cNvSpPr>
              <a:spLocks noTextEdit="1"/>
            </xdr:cNvSpPr>
          </xdr:nvSpPr>
          <xdr:spPr>
            <a:xfrm>
              <a:off x="0" y="1682750"/>
              <a:ext cx="2849562" cy="1920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0</xdr:colOff>
      <xdr:row>10</xdr:row>
      <xdr:rowOff>0</xdr:rowOff>
    </xdr:from>
    <xdr:to>
      <xdr:col>4</xdr:col>
      <xdr:colOff>0</xdr:colOff>
      <xdr:row>18</xdr:row>
      <xdr:rowOff>0</xdr:rowOff>
    </xdr:to>
    <xdr:graphicFrame macro="">
      <xdr:nvGraphicFramePr>
        <xdr:cNvPr id="7" name="Chart 6">
          <a:extLst>
            <a:ext uri="{FF2B5EF4-FFF2-40B4-BE49-F238E27FC236}">
              <a16:creationId xmlns:a16="http://schemas.microsoft.com/office/drawing/2014/main" id="{85B4455E-5557-4386-866E-AEDFC3DFD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rehouse" xr10:uid="{7E2DD338-F947-46BC-AC67-A047AD06A640}" sourceName="Warehous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n" xr10:uid="{32AB06E8-98EA-4595-88D8-A385FA4788FB}" sourceName="Bi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rehouse" xr10:uid="{46030E83-9504-47A0-8094-4C09A913B5FF}" cache="Slicer_Warehouse" caption="Warehouse" columnCount="4" rowHeight="241300"/>
  <slicer name="Bin" xr10:uid="{2DED38AF-9BB9-4700-9B49-CD20C099878D}" cache="Slicer_Bin" caption="Bin"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7D9460-C992-4D48-8857-F063FAFDB4C1}" name="Inventory_Tbl" displayName="Inventory_Tbl" ref="A4:M537" totalsRowShown="0" headerRowDxfId="15" dataDxfId="14" tableBorderDxfId="13" headerRowCellStyle="Accent5">
  <autoFilter ref="A4:M537" xr:uid="{84A0C400-C311-4B1A-9021-6067A544E6E9}">
    <filterColumn colId="2">
      <filters>
        <filter val="Row 1"/>
      </filters>
    </filterColumn>
    <filterColumn colId="3">
      <filters>
        <filter val="9"/>
      </filters>
    </filterColumn>
  </autoFilter>
  <sortState xmlns:xlrd2="http://schemas.microsoft.com/office/spreadsheetml/2017/richdata2" ref="A5:I537">
    <sortCondition ref="C5:C537"/>
    <sortCondition ref="D5:D537"/>
    <sortCondition ref="A5:A537"/>
  </sortState>
  <tableColumns count="13">
    <tableColumn id="1" xr3:uid="{BD43618D-9C50-41B8-973A-6496BF8B5C86}" name="Part ID" dataDxfId="12"/>
    <tableColumn id="2" xr3:uid="{E0497BAA-207F-45CF-B763-7B3AF3C4BB2E}" name="Description" dataDxfId="11"/>
    <tableColumn id="3" xr3:uid="{53EB2493-55CD-471A-9D74-8E5B909FC1EE}" name="Warehouse" dataDxfId="10"/>
    <tableColumn id="4" xr3:uid="{EACFCF27-EB30-4F0A-9F3B-03B18AE573F4}" name="Bin" dataDxfId="2"/>
    <tableColumn id="5" xr3:uid="{EBE7159E-331E-45DE-8B8A-6B930C673C10}" name="Unit Cost" dataDxfId="0" dataCellStyle="Currency"/>
    <tableColumn id="6" xr3:uid="{B735C87A-894F-4916-A94C-A046E17617E1}" name="Stock Qty" dataDxfId="1"/>
    <tableColumn id="15" xr3:uid="{2B573553-7FD4-40D3-A574-58B03C5403F2}" name="Inventory Value" dataDxfId="3">
      <calculatedColumnFormula>Inventory_Tbl[[#This Row],[Unit Cost]]*Inventory_Tbl[[#This Row],[Stock Qty]]</calculatedColumnFormula>
    </tableColumn>
    <tableColumn id="8" xr3:uid="{EF5D61E4-5225-4639-9633-1DDDFB6C08AE}" name="Reorder Qty" dataDxfId="4"/>
    <tableColumn id="9" xr3:uid="{8BCEA3EB-A1DD-4059-A4D1-4413C531EE81}" name="Restock Level" dataDxfId="9"/>
    <tableColumn id="11" xr3:uid="{367A78CF-8775-4558-8F8E-FA5FD933E187}" name="Restock" dataDxfId="8">
      <calculatedColumnFormula>IF(Inventory_Tbl[[#This Row],[Stock Qty]]&lt;=Inventory_Tbl[[#This Row],[Reorder Qty]], "Yes", "No")</calculatedColumnFormula>
    </tableColumn>
    <tableColumn id="12" xr3:uid="{22066532-77E3-4EE1-8E1D-0337E0C34F44}" name="Restock Indicator" dataDxfId="7">
      <calculatedColumnFormula>IF(Inventory_Tbl[[#This Row],[Restock]]="Yes", 1,0)</calculatedColumnFormula>
    </tableColumn>
    <tableColumn id="13" xr3:uid="{CF5E968D-3274-4A07-B664-7C390B1FB108}" name="Restock Qty" dataDxfId="6">
      <calculatedColumnFormula>Inventory_Tbl[[#This Row],[Restock Indicator]]*(Inventory_Tbl[[#This Row],[Restock Level]]-Inventory_Tbl[[#This Row],[Stock Qty]])</calculatedColumnFormula>
    </tableColumn>
    <tableColumn id="14" xr3:uid="{6886125A-26DC-4669-A9A8-2A3D5E4DF72C}" name="Restock Cost" dataDxfId="5">
      <calculatedColumnFormula>Inventory_Tbl[[#This Row],[Restock Qty]]*Inventory_Tbl[[#This Row],[Unit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B3D5-B1F5-4FC5-A57F-E3BF524AB983}">
  <dimension ref="A1:B5"/>
  <sheetViews>
    <sheetView tabSelected="1" zoomScale="120" zoomScaleNormal="120" workbookViewId="0">
      <selection activeCell="B3" sqref="B3"/>
    </sheetView>
  </sheetViews>
  <sheetFormatPr defaultRowHeight="15" x14ac:dyDescent="0.25"/>
  <cols>
    <col min="1" max="1" width="9.85546875" customWidth="1"/>
    <col min="2" max="2" width="36.140625" customWidth="1"/>
  </cols>
  <sheetData>
    <row r="1" spans="1:2" ht="30" x14ac:dyDescent="0.4">
      <c r="A1" s="3" t="s">
        <v>1027</v>
      </c>
    </row>
    <row r="3" spans="1:2" x14ac:dyDescent="0.25">
      <c r="A3" s="22" t="s">
        <v>1115</v>
      </c>
      <c r="B3" s="23" t="s">
        <v>1118</v>
      </c>
    </row>
    <row r="4" spans="1:2" x14ac:dyDescent="0.25">
      <c r="A4" s="22" t="s">
        <v>1116</v>
      </c>
      <c r="B4" s="24">
        <v>44287</v>
      </c>
    </row>
    <row r="5" spans="1:2" ht="45" x14ac:dyDescent="0.25">
      <c r="A5" s="22" t="s">
        <v>1117</v>
      </c>
      <c r="B5" s="23" t="s">
        <v>1119</v>
      </c>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AAF54-1EC8-4CA3-A3B3-939B1D8966C1}">
  <dimension ref="A1:D11"/>
  <sheetViews>
    <sheetView zoomScale="120" zoomScaleNormal="120" workbookViewId="0">
      <selection activeCell="A2" sqref="A2"/>
    </sheetView>
  </sheetViews>
  <sheetFormatPr defaultRowHeight="15" x14ac:dyDescent="0.25"/>
  <cols>
    <col min="1" max="1" width="42.7109375" customWidth="1"/>
    <col min="2" max="2" width="1.5703125" customWidth="1"/>
    <col min="3" max="3" width="30.7109375" customWidth="1"/>
    <col min="4" max="4" width="23.85546875" customWidth="1"/>
    <col min="5" max="5" width="14.7109375" bestFit="1" customWidth="1"/>
    <col min="6" max="6" width="7.7109375" customWidth="1"/>
  </cols>
  <sheetData>
    <row r="1" spans="1:4" ht="30" x14ac:dyDescent="0.4">
      <c r="A1" s="3" t="s">
        <v>1027</v>
      </c>
    </row>
    <row r="2" spans="1:4" ht="15.75" x14ac:dyDescent="0.25">
      <c r="A2" s="2" t="s">
        <v>1081</v>
      </c>
    </row>
    <row r="3" spans="1:4" ht="10.5" customHeight="1" thickBot="1" x14ac:dyDescent="0.3">
      <c r="A3" s="2"/>
    </row>
    <row r="4" spans="1:4" ht="16.5" thickTop="1" x14ac:dyDescent="0.25">
      <c r="C4" s="43" t="s">
        <v>1114</v>
      </c>
      <c r="D4" s="44"/>
    </row>
    <row r="5" spans="1:4" x14ac:dyDescent="0.25">
      <c r="C5" s="25" t="s">
        <v>1074</v>
      </c>
      <c r="D5" s="11">
        <f>SUBTOTAL(3,Inventory_Tbl[Part ID])</f>
        <v>21</v>
      </c>
    </row>
    <row r="6" spans="1:4" x14ac:dyDescent="0.25">
      <c r="C6" s="25" t="s">
        <v>1130</v>
      </c>
      <c r="D6" s="12">
        <f>SUBTOTAL(9,Inventory_Tbl[Stock Qty])</f>
        <v>4530</v>
      </c>
    </row>
    <row r="7" spans="1:4" x14ac:dyDescent="0.25">
      <c r="C7" s="25" t="s">
        <v>2</v>
      </c>
      <c r="D7" s="13">
        <f>SUBTOTAL(9,Inventory_Tbl[Inventory Value])</f>
        <v>198166.57000000004</v>
      </c>
    </row>
    <row r="8" spans="1:4" x14ac:dyDescent="0.25">
      <c r="C8" s="25" t="s">
        <v>1075</v>
      </c>
      <c r="D8" s="11">
        <f>SUBTOTAL(9,Inventory_Tbl[Restock Indicator])</f>
        <v>2</v>
      </c>
    </row>
    <row r="9" spans="1:4" x14ac:dyDescent="0.25">
      <c r="C9" s="25" t="s">
        <v>1132</v>
      </c>
      <c r="D9" s="11">
        <f>D5-D8</f>
        <v>19</v>
      </c>
    </row>
    <row r="10" spans="1:4" ht="15.75" thickBot="1" x14ac:dyDescent="0.3">
      <c r="C10" s="26" t="s">
        <v>1078</v>
      </c>
      <c r="D10" s="14">
        <f>SUBTOTAL(9,Inventory_Tbl[Restock Cost])</f>
        <v>6314.7300000000005</v>
      </c>
    </row>
    <row r="11" spans="1:4" ht="15.75" thickTop="1" x14ac:dyDescent="0.25"/>
  </sheetData>
  <mergeCells count="1">
    <mergeCell ref="C4:D4"/>
  </mergeCells>
  <pageMargins left="0.7" right="0.7" top="0.75" bottom="0.75" header="0.3" footer="0.3"/>
  <pageSetup orientation="portrait" horizontalDpi="4294967295" verticalDpi="4294967295" r:id="rId1"/>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94C4-074C-47CD-B281-E0DE2F2507C0}">
  <dimension ref="A1:M537"/>
  <sheetViews>
    <sheetView zoomScale="120" zoomScaleNormal="120" workbookViewId="0"/>
  </sheetViews>
  <sheetFormatPr defaultRowHeight="15" x14ac:dyDescent="0.25"/>
  <cols>
    <col min="1" max="1" width="12.85546875" customWidth="1"/>
    <col min="2" max="2" width="33" bestFit="1" customWidth="1"/>
    <col min="3" max="3" width="17.28515625" customWidth="1"/>
    <col min="4" max="4" width="9.5703125" customWidth="1"/>
    <col min="5" max="5" width="11.28515625" customWidth="1"/>
    <col min="6" max="7" width="13.42578125" customWidth="1"/>
    <col min="8" max="8" width="13.85546875" customWidth="1"/>
    <col min="9" max="9" width="15.42578125" bestFit="1" customWidth="1"/>
    <col min="10" max="10" width="10.140625" bestFit="1" customWidth="1"/>
    <col min="11" max="11" width="18.7109375" bestFit="1" customWidth="1"/>
    <col min="12" max="12" width="13.7109375" bestFit="1" customWidth="1"/>
    <col min="13" max="13" width="14.42578125" bestFit="1" customWidth="1"/>
  </cols>
  <sheetData>
    <row r="1" spans="1:13" s="1" customFormat="1" ht="30" x14ac:dyDescent="0.4">
      <c r="A1" s="3" t="s">
        <v>1027</v>
      </c>
    </row>
    <row r="2" spans="1:13" s="1" customFormat="1" ht="16.5" customHeight="1" x14ac:dyDescent="0.4">
      <c r="A2" s="2" t="s">
        <v>1028</v>
      </c>
    </row>
    <row r="3" spans="1:13" s="1" customFormat="1" ht="12.75" customHeight="1" x14ac:dyDescent="0.4"/>
    <row r="4" spans="1:13" x14ac:dyDescent="0.25">
      <c r="A4" s="33" t="s">
        <v>0</v>
      </c>
      <c r="B4" s="33" t="s">
        <v>1</v>
      </c>
      <c r="C4" s="33" t="s">
        <v>3</v>
      </c>
      <c r="D4" s="33" t="s">
        <v>4</v>
      </c>
      <c r="E4" s="33" t="s">
        <v>1098</v>
      </c>
      <c r="F4" s="33" t="s">
        <v>1079</v>
      </c>
      <c r="G4" s="33" t="s">
        <v>2</v>
      </c>
      <c r="H4" s="33" t="s">
        <v>1126</v>
      </c>
      <c r="I4" s="33" t="s">
        <v>1080</v>
      </c>
      <c r="J4" s="38" t="s">
        <v>492</v>
      </c>
      <c r="K4" s="38" t="s">
        <v>1077</v>
      </c>
      <c r="L4" s="38" t="s">
        <v>1108</v>
      </c>
      <c r="M4" s="38" t="s">
        <v>1076</v>
      </c>
    </row>
    <row r="5" spans="1:13" hidden="1" x14ac:dyDescent="0.25">
      <c r="A5" s="32" t="s">
        <v>586</v>
      </c>
      <c r="B5" s="32" t="s">
        <v>27</v>
      </c>
      <c r="C5" s="32" t="s">
        <v>462</v>
      </c>
      <c r="D5" s="32">
        <v>1</v>
      </c>
      <c r="E5" s="46">
        <v>31.45</v>
      </c>
      <c r="F5" s="32">
        <v>190</v>
      </c>
      <c r="G5" s="45">
        <f>Inventory_Tbl[[#This Row],[Unit Cost]]*Inventory_Tbl[[#This Row],[Stock Qty]]</f>
        <v>5975.5</v>
      </c>
      <c r="H5" s="32">
        <v>175</v>
      </c>
      <c r="I5" s="32">
        <v>230</v>
      </c>
      <c r="J5" s="28" t="str">
        <f>IF(Inventory_Tbl[[#This Row],[Stock Qty]]&lt;=Inventory_Tbl[[#This Row],[Reorder Qty]], "Yes", "No")</f>
        <v>No</v>
      </c>
      <c r="K5" s="28">
        <f>IF(Inventory_Tbl[[#This Row],[Restock]]="Yes", 1,0)</f>
        <v>0</v>
      </c>
      <c r="L5" s="28">
        <f>Inventory_Tbl[[#This Row],[Restock Indicator]]*(Inventory_Tbl[[#This Row],[Restock Level]]-Inventory_Tbl[[#This Row],[Stock Qty]])</f>
        <v>0</v>
      </c>
      <c r="M5" s="30">
        <f>Inventory_Tbl[[#This Row],[Restock Qty]]*Inventory_Tbl[[#This Row],[Unit Cost]]</f>
        <v>0</v>
      </c>
    </row>
    <row r="6" spans="1:13" hidden="1" x14ac:dyDescent="0.25">
      <c r="A6" s="32" t="s">
        <v>692</v>
      </c>
      <c r="B6" s="32" t="s">
        <v>1056</v>
      </c>
      <c r="C6" s="32" t="s">
        <v>462</v>
      </c>
      <c r="D6" s="32">
        <v>1</v>
      </c>
      <c r="E6" s="46">
        <v>55.86</v>
      </c>
      <c r="F6" s="32">
        <v>170</v>
      </c>
      <c r="G6" s="45">
        <f>Inventory_Tbl[[#This Row],[Unit Cost]]*Inventory_Tbl[[#This Row],[Stock Qty]]</f>
        <v>9496.2000000000007</v>
      </c>
      <c r="H6" s="32">
        <v>200</v>
      </c>
      <c r="I6" s="32">
        <v>260</v>
      </c>
      <c r="J6" s="28" t="str">
        <f>IF(Inventory_Tbl[[#This Row],[Stock Qty]]&lt;=Inventory_Tbl[[#This Row],[Reorder Qty]], "Yes", "No")</f>
        <v>Yes</v>
      </c>
      <c r="K6" s="28">
        <f>IF(Inventory_Tbl[[#This Row],[Restock]]="Yes", 1,0)</f>
        <v>1</v>
      </c>
      <c r="L6" s="28">
        <f>Inventory_Tbl[[#This Row],[Restock Indicator]]*(Inventory_Tbl[[#This Row],[Restock Level]]-Inventory_Tbl[[#This Row],[Stock Qty]])</f>
        <v>90</v>
      </c>
      <c r="M6" s="30">
        <f>Inventory_Tbl[[#This Row],[Restock Qty]]*Inventory_Tbl[[#This Row],[Unit Cost]]</f>
        <v>5027.3999999999996</v>
      </c>
    </row>
    <row r="7" spans="1:13" hidden="1" x14ac:dyDescent="0.25">
      <c r="A7" s="32" t="s">
        <v>572</v>
      </c>
      <c r="B7" s="32" t="s">
        <v>49</v>
      </c>
      <c r="C7" s="32" t="s">
        <v>462</v>
      </c>
      <c r="D7" s="32">
        <v>1</v>
      </c>
      <c r="E7" s="46">
        <v>36.61</v>
      </c>
      <c r="F7" s="32">
        <v>230</v>
      </c>
      <c r="G7" s="45">
        <f>Inventory_Tbl[[#This Row],[Unit Cost]]*Inventory_Tbl[[#This Row],[Stock Qty]]</f>
        <v>8420.2999999999993</v>
      </c>
      <c r="H7" s="32">
        <v>175</v>
      </c>
      <c r="I7" s="32">
        <v>230</v>
      </c>
      <c r="J7" s="28" t="str">
        <f>IF(Inventory_Tbl[[#This Row],[Stock Qty]]&lt;=Inventory_Tbl[[#This Row],[Reorder Qty]], "Yes", "No")</f>
        <v>No</v>
      </c>
      <c r="K7" s="28">
        <f>IF(Inventory_Tbl[[#This Row],[Restock]]="Yes", 1,0)</f>
        <v>0</v>
      </c>
      <c r="L7" s="28">
        <f>Inventory_Tbl[[#This Row],[Restock Indicator]]*(Inventory_Tbl[[#This Row],[Restock Level]]-Inventory_Tbl[[#This Row],[Stock Qty]])</f>
        <v>0</v>
      </c>
      <c r="M7" s="30">
        <f>Inventory_Tbl[[#This Row],[Restock Qty]]*Inventory_Tbl[[#This Row],[Unit Cost]]</f>
        <v>0</v>
      </c>
    </row>
    <row r="8" spans="1:13" hidden="1" x14ac:dyDescent="0.25">
      <c r="A8" s="32" t="s">
        <v>625</v>
      </c>
      <c r="B8" s="32" t="s">
        <v>417</v>
      </c>
      <c r="C8" s="32" t="s">
        <v>462</v>
      </c>
      <c r="D8" s="32">
        <v>1</v>
      </c>
      <c r="E8" s="46">
        <v>59.11</v>
      </c>
      <c r="F8" s="32">
        <v>119</v>
      </c>
      <c r="G8" s="45">
        <f>Inventory_Tbl[[#This Row],[Unit Cost]]*Inventory_Tbl[[#This Row],[Stock Qty]]</f>
        <v>7034.09</v>
      </c>
      <c r="H8" s="32">
        <v>125</v>
      </c>
      <c r="I8" s="32">
        <v>160</v>
      </c>
      <c r="J8" s="28" t="str">
        <f>IF(Inventory_Tbl[[#This Row],[Stock Qty]]&lt;=Inventory_Tbl[[#This Row],[Reorder Qty]], "Yes", "No")</f>
        <v>Yes</v>
      </c>
      <c r="K8" s="28">
        <f>IF(Inventory_Tbl[[#This Row],[Restock]]="Yes", 1,0)</f>
        <v>1</v>
      </c>
      <c r="L8" s="28">
        <f>Inventory_Tbl[[#This Row],[Restock Indicator]]*(Inventory_Tbl[[#This Row],[Restock Level]]-Inventory_Tbl[[#This Row],[Stock Qty]])</f>
        <v>41</v>
      </c>
      <c r="M8" s="30">
        <f>Inventory_Tbl[[#This Row],[Restock Qty]]*Inventory_Tbl[[#This Row],[Unit Cost]]</f>
        <v>2423.5099999999998</v>
      </c>
    </row>
    <row r="9" spans="1:13" hidden="1" x14ac:dyDescent="0.25">
      <c r="A9" s="32" t="s">
        <v>547</v>
      </c>
      <c r="B9" s="32" t="s">
        <v>13</v>
      </c>
      <c r="C9" s="32" t="s">
        <v>462</v>
      </c>
      <c r="D9" s="32">
        <v>1</v>
      </c>
      <c r="E9" s="46">
        <v>35.409999999999997</v>
      </c>
      <c r="F9" s="32">
        <v>290</v>
      </c>
      <c r="G9" s="45">
        <f>Inventory_Tbl[[#This Row],[Unit Cost]]*Inventory_Tbl[[#This Row],[Stock Qty]]</f>
        <v>10268.9</v>
      </c>
      <c r="H9" s="32">
        <v>225</v>
      </c>
      <c r="I9" s="32">
        <v>290</v>
      </c>
      <c r="J9" s="28" t="str">
        <f>IF(Inventory_Tbl[[#This Row],[Stock Qty]]&lt;=Inventory_Tbl[[#This Row],[Reorder Qty]], "Yes", "No")</f>
        <v>No</v>
      </c>
      <c r="K9" s="28">
        <f>IF(Inventory_Tbl[[#This Row],[Restock]]="Yes", 1,0)</f>
        <v>0</v>
      </c>
      <c r="L9" s="28">
        <f>Inventory_Tbl[[#This Row],[Restock Indicator]]*(Inventory_Tbl[[#This Row],[Restock Level]]-Inventory_Tbl[[#This Row],[Stock Qty]])</f>
        <v>0</v>
      </c>
      <c r="M9" s="30">
        <f>Inventory_Tbl[[#This Row],[Restock Qty]]*Inventory_Tbl[[#This Row],[Unit Cost]]</f>
        <v>0</v>
      </c>
    </row>
    <row r="10" spans="1:13" hidden="1" x14ac:dyDescent="0.25">
      <c r="A10" s="32" t="s">
        <v>947</v>
      </c>
      <c r="B10" s="32" t="s">
        <v>203</v>
      </c>
      <c r="C10" s="32" t="s">
        <v>462</v>
      </c>
      <c r="D10" s="32">
        <v>1</v>
      </c>
      <c r="E10" s="46">
        <v>44.56</v>
      </c>
      <c r="F10" s="32">
        <v>230</v>
      </c>
      <c r="G10" s="45">
        <f>Inventory_Tbl[[#This Row],[Unit Cost]]*Inventory_Tbl[[#This Row],[Stock Qty]]</f>
        <v>10248.800000000001</v>
      </c>
      <c r="H10" s="32">
        <v>175</v>
      </c>
      <c r="I10" s="32">
        <v>230</v>
      </c>
      <c r="J10" s="28" t="str">
        <f>IF(Inventory_Tbl[[#This Row],[Stock Qty]]&lt;=Inventory_Tbl[[#This Row],[Reorder Qty]], "Yes", "No")</f>
        <v>No</v>
      </c>
      <c r="K10" s="28">
        <f>IF(Inventory_Tbl[[#This Row],[Restock]]="Yes", 1,0)</f>
        <v>0</v>
      </c>
      <c r="L10" s="28">
        <f>Inventory_Tbl[[#This Row],[Restock Indicator]]*(Inventory_Tbl[[#This Row],[Restock Level]]-Inventory_Tbl[[#This Row],[Stock Qty]])</f>
        <v>0</v>
      </c>
      <c r="M10" s="30">
        <f>Inventory_Tbl[[#This Row],[Restock Qty]]*Inventory_Tbl[[#This Row],[Unit Cost]]</f>
        <v>0</v>
      </c>
    </row>
    <row r="11" spans="1:13" hidden="1" x14ac:dyDescent="0.25">
      <c r="A11" s="32" t="s">
        <v>581</v>
      </c>
      <c r="B11" s="32" t="s">
        <v>12</v>
      </c>
      <c r="C11" s="32" t="s">
        <v>462</v>
      </c>
      <c r="D11" s="32">
        <v>1</v>
      </c>
      <c r="E11" s="46">
        <v>40.950000000000003</v>
      </c>
      <c r="F11" s="32">
        <v>138</v>
      </c>
      <c r="G11" s="45">
        <f>Inventory_Tbl[[#This Row],[Unit Cost]]*Inventory_Tbl[[#This Row],[Stock Qty]]</f>
        <v>5651.1</v>
      </c>
      <c r="H11" s="32">
        <v>125</v>
      </c>
      <c r="I11" s="32">
        <v>160</v>
      </c>
      <c r="J11" s="28" t="str">
        <f>IF(Inventory_Tbl[[#This Row],[Stock Qty]]&lt;=Inventory_Tbl[[#This Row],[Reorder Qty]], "Yes", "No")</f>
        <v>No</v>
      </c>
      <c r="K11" s="28">
        <f>IF(Inventory_Tbl[[#This Row],[Restock]]="Yes", 1,0)</f>
        <v>0</v>
      </c>
      <c r="L11" s="28">
        <f>Inventory_Tbl[[#This Row],[Restock Indicator]]*(Inventory_Tbl[[#This Row],[Restock Level]]-Inventory_Tbl[[#This Row],[Stock Qty]])</f>
        <v>0</v>
      </c>
      <c r="M11" s="30">
        <f>Inventory_Tbl[[#This Row],[Restock Qty]]*Inventory_Tbl[[#This Row],[Unit Cost]]</f>
        <v>0</v>
      </c>
    </row>
    <row r="12" spans="1:13" hidden="1" x14ac:dyDescent="0.25">
      <c r="A12" s="32" t="s">
        <v>677</v>
      </c>
      <c r="B12" s="32" t="s">
        <v>444</v>
      </c>
      <c r="C12" s="32" t="s">
        <v>462</v>
      </c>
      <c r="D12" s="32">
        <v>1</v>
      </c>
      <c r="E12" s="46">
        <v>31.02</v>
      </c>
      <c r="F12" s="32">
        <v>200</v>
      </c>
      <c r="G12" s="45">
        <f>Inventory_Tbl[[#This Row],[Unit Cost]]*Inventory_Tbl[[#This Row],[Stock Qty]]</f>
        <v>6204</v>
      </c>
      <c r="H12" s="32">
        <v>150</v>
      </c>
      <c r="I12" s="32">
        <v>200</v>
      </c>
      <c r="J12" s="28" t="str">
        <f>IF(Inventory_Tbl[[#This Row],[Stock Qty]]&lt;=Inventory_Tbl[[#This Row],[Reorder Qty]], "Yes", "No")</f>
        <v>No</v>
      </c>
      <c r="K12" s="28">
        <f>IF(Inventory_Tbl[[#This Row],[Restock]]="Yes", 1,0)</f>
        <v>0</v>
      </c>
      <c r="L12" s="28">
        <f>Inventory_Tbl[[#This Row],[Restock Indicator]]*(Inventory_Tbl[[#This Row],[Restock Level]]-Inventory_Tbl[[#This Row],[Stock Qty]])</f>
        <v>0</v>
      </c>
      <c r="M12" s="30">
        <f>Inventory_Tbl[[#This Row],[Restock Qty]]*Inventory_Tbl[[#This Row],[Unit Cost]]</f>
        <v>0</v>
      </c>
    </row>
    <row r="13" spans="1:13" hidden="1" x14ac:dyDescent="0.25">
      <c r="A13" s="32" t="s">
        <v>955</v>
      </c>
      <c r="B13" s="32" t="s">
        <v>248</v>
      </c>
      <c r="C13" s="32" t="s">
        <v>462</v>
      </c>
      <c r="D13" s="32">
        <v>1</v>
      </c>
      <c r="E13" s="46">
        <v>56.42</v>
      </c>
      <c r="F13" s="32">
        <v>230</v>
      </c>
      <c r="G13" s="45">
        <f>Inventory_Tbl[[#This Row],[Unit Cost]]*Inventory_Tbl[[#This Row],[Stock Qty]]</f>
        <v>12976.6</v>
      </c>
      <c r="H13" s="32">
        <v>175</v>
      </c>
      <c r="I13" s="32">
        <v>230</v>
      </c>
      <c r="J13" s="28" t="str">
        <f>IF(Inventory_Tbl[[#This Row],[Stock Qty]]&lt;=Inventory_Tbl[[#This Row],[Reorder Qty]], "Yes", "No")</f>
        <v>No</v>
      </c>
      <c r="K13" s="28">
        <f>IF(Inventory_Tbl[[#This Row],[Restock]]="Yes", 1,0)</f>
        <v>0</v>
      </c>
      <c r="L13" s="28">
        <f>Inventory_Tbl[[#This Row],[Restock Indicator]]*(Inventory_Tbl[[#This Row],[Restock Level]]-Inventory_Tbl[[#This Row],[Stock Qty]])</f>
        <v>0</v>
      </c>
      <c r="M13" s="30">
        <f>Inventory_Tbl[[#This Row],[Restock Qty]]*Inventory_Tbl[[#This Row],[Unit Cost]]</f>
        <v>0</v>
      </c>
    </row>
    <row r="14" spans="1:13" hidden="1" x14ac:dyDescent="0.25">
      <c r="A14" s="32" t="s">
        <v>940</v>
      </c>
      <c r="B14" s="32" t="s">
        <v>312</v>
      </c>
      <c r="C14" s="32" t="s">
        <v>462</v>
      </c>
      <c r="D14" s="32">
        <v>1</v>
      </c>
      <c r="E14" s="46">
        <v>48.13</v>
      </c>
      <c r="F14" s="32">
        <v>274</v>
      </c>
      <c r="G14" s="45">
        <f>Inventory_Tbl[[#This Row],[Unit Cost]]*Inventory_Tbl[[#This Row],[Stock Qty]]</f>
        <v>13187.62</v>
      </c>
      <c r="H14" s="32">
        <v>225</v>
      </c>
      <c r="I14" s="32">
        <v>290</v>
      </c>
      <c r="J14" s="28" t="str">
        <f>IF(Inventory_Tbl[[#This Row],[Stock Qty]]&lt;=Inventory_Tbl[[#This Row],[Reorder Qty]], "Yes", "No")</f>
        <v>No</v>
      </c>
      <c r="K14" s="28">
        <f>IF(Inventory_Tbl[[#This Row],[Restock]]="Yes", 1,0)</f>
        <v>0</v>
      </c>
      <c r="L14" s="28">
        <f>Inventory_Tbl[[#This Row],[Restock Indicator]]*(Inventory_Tbl[[#This Row],[Restock Level]]-Inventory_Tbl[[#This Row],[Stock Qty]])</f>
        <v>0</v>
      </c>
      <c r="M14" s="30">
        <f>Inventory_Tbl[[#This Row],[Restock Qty]]*Inventory_Tbl[[#This Row],[Unit Cost]]</f>
        <v>0</v>
      </c>
    </row>
    <row r="15" spans="1:13" hidden="1" x14ac:dyDescent="0.25">
      <c r="A15" s="32" t="s">
        <v>881</v>
      </c>
      <c r="B15" s="32" t="s">
        <v>179</v>
      </c>
      <c r="C15" s="32" t="s">
        <v>462</v>
      </c>
      <c r="D15" s="32">
        <v>1</v>
      </c>
      <c r="E15" s="46">
        <v>42.9</v>
      </c>
      <c r="F15" s="32">
        <v>196</v>
      </c>
      <c r="G15" s="45">
        <f>Inventory_Tbl[[#This Row],[Unit Cost]]*Inventory_Tbl[[#This Row],[Stock Qty]]</f>
        <v>8408.4</v>
      </c>
      <c r="H15" s="32">
        <v>225</v>
      </c>
      <c r="I15" s="32">
        <v>290</v>
      </c>
      <c r="J15" s="28" t="str">
        <f>IF(Inventory_Tbl[[#This Row],[Stock Qty]]&lt;=Inventory_Tbl[[#This Row],[Reorder Qty]], "Yes", "No")</f>
        <v>Yes</v>
      </c>
      <c r="K15" s="28">
        <f>IF(Inventory_Tbl[[#This Row],[Restock]]="Yes", 1,0)</f>
        <v>1</v>
      </c>
      <c r="L15" s="28">
        <f>Inventory_Tbl[[#This Row],[Restock Indicator]]*(Inventory_Tbl[[#This Row],[Restock Level]]-Inventory_Tbl[[#This Row],[Stock Qty]])</f>
        <v>94</v>
      </c>
      <c r="M15" s="30">
        <f>Inventory_Tbl[[#This Row],[Restock Qty]]*Inventory_Tbl[[#This Row],[Unit Cost]]</f>
        <v>4032.6</v>
      </c>
    </row>
    <row r="16" spans="1:13" hidden="1" x14ac:dyDescent="0.25">
      <c r="A16" s="32" t="s">
        <v>671</v>
      </c>
      <c r="B16" s="32" t="s">
        <v>332</v>
      </c>
      <c r="C16" s="32" t="s">
        <v>462</v>
      </c>
      <c r="D16" s="32">
        <v>1</v>
      </c>
      <c r="E16" s="46">
        <v>22.75</v>
      </c>
      <c r="F16" s="32">
        <v>216</v>
      </c>
      <c r="G16" s="45">
        <f>Inventory_Tbl[[#This Row],[Unit Cost]]*Inventory_Tbl[[#This Row],[Stock Qty]]</f>
        <v>4914</v>
      </c>
      <c r="H16" s="32">
        <v>200</v>
      </c>
      <c r="I16" s="32">
        <v>260</v>
      </c>
      <c r="J16" s="28" t="str">
        <f>IF(Inventory_Tbl[[#This Row],[Stock Qty]]&lt;=Inventory_Tbl[[#This Row],[Reorder Qty]], "Yes", "No")</f>
        <v>No</v>
      </c>
      <c r="K16" s="28">
        <f>IF(Inventory_Tbl[[#This Row],[Restock]]="Yes", 1,0)</f>
        <v>0</v>
      </c>
      <c r="L16" s="28">
        <f>Inventory_Tbl[[#This Row],[Restock Indicator]]*(Inventory_Tbl[[#This Row],[Restock Level]]-Inventory_Tbl[[#This Row],[Stock Qty]])</f>
        <v>0</v>
      </c>
      <c r="M16" s="30">
        <f>Inventory_Tbl[[#This Row],[Restock Qty]]*Inventory_Tbl[[#This Row],[Unit Cost]]</f>
        <v>0</v>
      </c>
    </row>
    <row r="17" spans="1:13" hidden="1" x14ac:dyDescent="0.25">
      <c r="A17" s="32" t="s">
        <v>619</v>
      </c>
      <c r="B17" s="32" t="s">
        <v>314</v>
      </c>
      <c r="C17" s="32" t="s">
        <v>462</v>
      </c>
      <c r="D17" s="32">
        <v>1</v>
      </c>
      <c r="E17" s="46">
        <v>45.51</v>
      </c>
      <c r="F17" s="32">
        <v>260</v>
      </c>
      <c r="G17" s="45">
        <f>Inventory_Tbl[[#This Row],[Unit Cost]]*Inventory_Tbl[[#This Row],[Stock Qty]]</f>
        <v>11832.6</v>
      </c>
      <c r="H17" s="32">
        <v>200</v>
      </c>
      <c r="I17" s="32">
        <v>260</v>
      </c>
      <c r="J17" s="28" t="str">
        <f>IF(Inventory_Tbl[[#This Row],[Stock Qty]]&lt;=Inventory_Tbl[[#This Row],[Reorder Qty]], "Yes", "No")</f>
        <v>No</v>
      </c>
      <c r="K17" s="28">
        <f>IF(Inventory_Tbl[[#This Row],[Restock]]="Yes", 1,0)</f>
        <v>0</v>
      </c>
      <c r="L17" s="28">
        <f>Inventory_Tbl[[#This Row],[Restock Indicator]]*(Inventory_Tbl[[#This Row],[Restock Level]]-Inventory_Tbl[[#This Row],[Stock Qty]])</f>
        <v>0</v>
      </c>
      <c r="M17" s="30">
        <f>Inventory_Tbl[[#This Row],[Restock Qty]]*Inventory_Tbl[[#This Row],[Unit Cost]]</f>
        <v>0</v>
      </c>
    </row>
    <row r="18" spans="1:13" hidden="1" x14ac:dyDescent="0.25">
      <c r="A18" s="32" t="s">
        <v>932</v>
      </c>
      <c r="B18" s="32" t="s">
        <v>57</v>
      </c>
      <c r="C18" s="32" t="s">
        <v>462</v>
      </c>
      <c r="D18" s="32">
        <v>2</v>
      </c>
      <c r="E18" s="46">
        <v>42.94</v>
      </c>
      <c r="F18" s="32">
        <v>221</v>
      </c>
      <c r="G18" s="45">
        <f>Inventory_Tbl[[#This Row],[Unit Cost]]*Inventory_Tbl[[#This Row],[Stock Qty]]</f>
        <v>9489.74</v>
      </c>
      <c r="H18" s="32">
        <v>175</v>
      </c>
      <c r="I18" s="32">
        <v>230</v>
      </c>
      <c r="J18" s="28" t="str">
        <f>IF(Inventory_Tbl[[#This Row],[Stock Qty]]&lt;=Inventory_Tbl[[#This Row],[Reorder Qty]], "Yes", "No")</f>
        <v>No</v>
      </c>
      <c r="K18" s="28">
        <f>IF(Inventory_Tbl[[#This Row],[Restock]]="Yes", 1,0)</f>
        <v>0</v>
      </c>
      <c r="L18" s="28">
        <f>Inventory_Tbl[[#This Row],[Restock Indicator]]*(Inventory_Tbl[[#This Row],[Restock Level]]-Inventory_Tbl[[#This Row],[Stock Qty]])</f>
        <v>0</v>
      </c>
      <c r="M18" s="30">
        <f>Inventory_Tbl[[#This Row],[Restock Qty]]*Inventory_Tbl[[#This Row],[Unit Cost]]</f>
        <v>0</v>
      </c>
    </row>
    <row r="19" spans="1:13" hidden="1" x14ac:dyDescent="0.25">
      <c r="A19" s="32" t="s">
        <v>696</v>
      </c>
      <c r="B19" s="32" t="s">
        <v>424</v>
      </c>
      <c r="C19" s="32" t="s">
        <v>462</v>
      </c>
      <c r="D19" s="32">
        <v>2</v>
      </c>
      <c r="E19" s="46">
        <v>45.56</v>
      </c>
      <c r="F19" s="32">
        <v>200</v>
      </c>
      <c r="G19" s="45">
        <f>Inventory_Tbl[[#This Row],[Unit Cost]]*Inventory_Tbl[[#This Row],[Stock Qty]]</f>
        <v>9112</v>
      </c>
      <c r="H19" s="32">
        <v>150</v>
      </c>
      <c r="I19" s="32">
        <v>200</v>
      </c>
      <c r="J19" s="28" t="str">
        <f>IF(Inventory_Tbl[[#This Row],[Stock Qty]]&lt;=Inventory_Tbl[[#This Row],[Reorder Qty]], "Yes", "No")</f>
        <v>No</v>
      </c>
      <c r="K19" s="28">
        <f>IF(Inventory_Tbl[[#This Row],[Restock]]="Yes", 1,0)</f>
        <v>0</v>
      </c>
      <c r="L19" s="28">
        <f>Inventory_Tbl[[#This Row],[Restock Indicator]]*(Inventory_Tbl[[#This Row],[Restock Level]]-Inventory_Tbl[[#This Row],[Stock Qty]])</f>
        <v>0</v>
      </c>
      <c r="M19" s="30">
        <f>Inventory_Tbl[[#This Row],[Restock Qty]]*Inventory_Tbl[[#This Row],[Unit Cost]]</f>
        <v>0</v>
      </c>
    </row>
    <row r="20" spans="1:13" hidden="1" x14ac:dyDescent="0.25">
      <c r="A20" s="32" t="s">
        <v>981</v>
      </c>
      <c r="B20" s="32" t="s">
        <v>487</v>
      </c>
      <c r="C20" s="32" t="s">
        <v>462</v>
      </c>
      <c r="D20" s="32">
        <v>2</v>
      </c>
      <c r="E20" s="46">
        <v>36.26</v>
      </c>
      <c r="F20" s="32">
        <v>191</v>
      </c>
      <c r="G20" s="45">
        <f>Inventory_Tbl[[#This Row],[Unit Cost]]*Inventory_Tbl[[#This Row],[Stock Qty]]</f>
        <v>6925.66</v>
      </c>
      <c r="H20" s="32">
        <v>175</v>
      </c>
      <c r="I20" s="32">
        <v>230</v>
      </c>
      <c r="J20" s="28" t="str">
        <f>IF(Inventory_Tbl[[#This Row],[Stock Qty]]&lt;=Inventory_Tbl[[#This Row],[Reorder Qty]], "Yes", "No")</f>
        <v>No</v>
      </c>
      <c r="K20" s="28">
        <f>IF(Inventory_Tbl[[#This Row],[Restock]]="Yes", 1,0)</f>
        <v>0</v>
      </c>
      <c r="L20" s="28">
        <f>Inventory_Tbl[[#This Row],[Restock Indicator]]*(Inventory_Tbl[[#This Row],[Restock Level]]-Inventory_Tbl[[#This Row],[Stock Qty]])</f>
        <v>0</v>
      </c>
      <c r="M20" s="30">
        <f>Inventory_Tbl[[#This Row],[Restock Qty]]*Inventory_Tbl[[#This Row],[Unit Cost]]</f>
        <v>0</v>
      </c>
    </row>
    <row r="21" spans="1:13" hidden="1" x14ac:dyDescent="0.25">
      <c r="A21" s="32" t="s">
        <v>913</v>
      </c>
      <c r="B21" s="32" t="s">
        <v>377</v>
      </c>
      <c r="C21" s="32" t="s">
        <v>462</v>
      </c>
      <c r="D21" s="32">
        <v>2</v>
      </c>
      <c r="E21" s="46">
        <v>39.799999999999997</v>
      </c>
      <c r="F21" s="32">
        <v>130</v>
      </c>
      <c r="G21" s="45">
        <f>Inventory_Tbl[[#This Row],[Unit Cost]]*Inventory_Tbl[[#This Row],[Stock Qty]]</f>
        <v>5174</v>
      </c>
      <c r="H21" s="32">
        <v>100</v>
      </c>
      <c r="I21" s="32">
        <v>130</v>
      </c>
      <c r="J21" s="28" t="str">
        <f>IF(Inventory_Tbl[[#This Row],[Stock Qty]]&lt;=Inventory_Tbl[[#This Row],[Reorder Qty]], "Yes", "No")</f>
        <v>No</v>
      </c>
      <c r="K21" s="28">
        <f>IF(Inventory_Tbl[[#This Row],[Restock]]="Yes", 1,0)</f>
        <v>0</v>
      </c>
      <c r="L21" s="28">
        <f>Inventory_Tbl[[#This Row],[Restock Indicator]]*(Inventory_Tbl[[#This Row],[Restock Level]]-Inventory_Tbl[[#This Row],[Stock Qty]])</f>
        <v>0</v>
      </c>
      <c r="M21" s="30">
        <f>Inventory_Tbl[[#This Row],[Restock Qty]]*Inventory_Tbl[[#This Row],[Unit Cost]]</f>
        <v>0</v>
      </c>
    </row>
    <row r="22" spans="1:13" hidden="1" x14ac:dyDescent="0.25">
      <c r="A22" s="32" t="s">
        <v>499</v>
      </c>
      <c r="B22" s="32" t="s">
        <v>209</v>
      </c>
      <c r="C22" s="32" t="s">
        <v>462</v>
      </c>
      <c r="D22" s="32">
        <v>2</v>
      </c>
      <c r="E22" s="46">
        <v>38.26</v>
      </c>
      <c r="F22" s="32">
        <v>123</v>
      </c>
      <c r="G22" s="45">
        <f>Inventory_Tbl[[#This Row],[Unit Cost]]*Inventory_Tbl[[#This Row],[Stock Qty]]</f>
        <v>4705.9799999999996</v>
      </c>
      <c r="H22" s="32">
        <v>125</v>
      </c>
      <c r="I22" s="32">
        <v>160</v>
      </c>
      <c r="J22" s="28" t="str">
        <f>IF(Inventory_Tbl[[#This Row],[Stock Qty]]&lt;=Inventory_Tbl[[#This Row],[Reorder Qty]], "Yes", "No")</f>
        <v>Yes</v>
      </c>
      <c r="K22" s="28">
        <f>IF(Inventory_Tbl[[#This Row],[Restock]]="Yes", 1,0)</f>
        <v>1</v>
      </c>
      <c r="L22" s="28">
        <f>Inventory_Tbl[[#This Row],[Restock Indicator]]*(Inventory_Tbl[[#This Row],[Restock Level]]-Inventory_Tbl[[#This Row],[Stock Qty]])</f>
        <v>37</v>
      </c>
      <c r="M22" s="30">
        <f>Inventory_Tbl[[#This Row],[Restock Qty]]*Inventory_Tbl[[#This Row],[Unit Cost]]</f>
        <v>1415.62</v>
      </c>
    </row>
    <row r="23" spans="1:13" hidden="1" x14ac:dyDescent="0.25">
      <c r="A23" s="32" t="s">
        <v>924</v>
      </c>
      <c r="B23" s="32" t="s">
        <v>95</v>
      </c>
      <c r="C23" s="32" t="s">
        <v>462</v>
      </c>
      <c r="D23" s="32">
        <v>3</v>
      </c>
      <c r="E23" s="46">
        <v>47.53</v>
      </c>
      <c r="F23" s="32">
        <v>188</v>
      </c>
      <c r="G23" s="45">
        <f>Inventory_Tbl[[#This Row],[Unit Cost]]*Inventory_Tbl[[#This Row],[Stock Qty]]</f>
        <v>8935.64</v>
      </c>
      <c r="H23" s="32">
        <v>150</v>
      </c>
      <c r="I23" s="32">
        <v>200</v>
      </c>
      <c r="J23" s="28" t="str">
        <f>IF(Inventory_Tbl[[#This Row],[Stock Qty]]&lt;=Inventory_Tbl[[#This Row],[Reorder Qty]], "Yes", "No")</f>
        <v>No</v>
      </c>
      <c r="K23" s="28">
        <f>IF(Inventory_Tbl[[#This Row],[Restock]]="Yes", 1,0)</f>
        <v>0</v>
      </c>
      <c r="L23" s="28">
        <f>Inventory_Tbl[[#This Row],[Restock Indicator]]*(Inventory_Tbl[[#This Row],[Restock Level]]-Inventory_Tbl[[#This Row],[Stock Qty]])</f>
        <v>0</v>
      </c>
      <c r="M23" s="30">
        <f>Inventory_Tbl[[#This Row],[Restock Qty]]*Inventory_Tbl[[#This Row],[Unit Cost]]</f>
        <v>0</v>
      </c>
    </row>
    <row r="24" spans="1:13" hidden="1" x14ac:dyDescent="0.25">
      <c r="A24" s="32" t="s">
        <v>575</v>
      </c>
      <c r="B24" s="32" t="s">
        <v>411</v>
      </c>
      <c r="C24" s="32" t="s">
        <v>462</v>
      </c>
      <c r="D24" s="32">
        <v>3</v>
      </c>
      <c r="E24" s="46">
        <v>46.9</v>
      </c>
      <c r="F24" s="32">
        <v>160</v>
      </c>
      <c r="G24" s="45">
        <f>Inventory_Tbl[[#This Row],[Unit Cost]]*Inventory_Tbl[[#This Row],[Stock Qty]]</f>
        <v>7504</v>
      </c>
      <c r="H24" s="32">
        <v>125</v>
      </c>
      <c r="I24" s="32">
        <v>160</v>
      </c>
      <c r="J24" s="28" t="str">
        <f>IF(Inventory_Tbl[[#This Row],[Stock Qty]]&lt;=Inventory_Tbl[[#This Row],[Reorder Qty]], "Yes", "No")</f>
        <v>No</v>
      </c>
      <c r="K24" s="28">
        <f>IF(Inventory_Tbl[[#This Row],[Restock]]="Yes", 1,0)</f>
        <v>0</v>
      </c>
      <c r="L24" s="28">
        <f>Inventory_Tbl[[#This Row],[Restock Indicator]]*(Inventory_Tbl[[#This Row],[Restock Level]]-Inventory_Tbl[[#This Row],[Stock Qty]])</f>
        <v>0</v>
      </c>
      <c r="M24" s="30">
        <f>Inventory_Tbl[[#This Row],[Restock Qty]]*Inventory_Tbl[[#This Row],[Unit Cost]]</f>
        <v>0</v>
      </c>
    </row>
    <row r="25" spans="1:13" hidden="1" x14ac:dyDescent="0.25">
      <c r="A25" s="32" t="s">
        <v>588</v>
      </c>
      <c r="B25" s="32" t="s">
        <v>408</v>
      </c>
      <c r="C25" s="32" t="s">
        <v>462</v>
      </c>
      <c r="D25" s="32">
        <v>3</v>
      </c>
      <c r="E25" s="46">
        <v>56.92</v>
      </c>
      <c r="F25" s="32">
        <v>130</v>
      </c>
      <c r="G25" s="45">
        <f>Inventory_Tbl[[#This Row],[Unit Cost]]*Inventory_Tbl[[#This Row],[Stock Qty]]</f>
        <v>7399.6</v>
      </c>
      <c r="H25" s="32">
        <v>100</v>
      </c>
      <c r="I25" s="32">
        <v>130</v>
      </c>
      <c r="J25" s="28" t="str">
        <f>IF(Inventory_Tbl[[#This Row],[Stock Qty]]&lt;=Inventory_Tbl[[#This Row],[Reorder Qty]], "Yes", "No")</f>
        <v>No</v>
      </c>
      <c r="K25" s="28">
        <f>IF(Inventory_Tbl[[#This Row],[Restock]]="Yes", 1,0)</f>
        <v>0</v>
      </c>
      <c r="L25" s="28">
        <f>Inventory_Tbl[[#This Row],[Restock Indicator]]*(Inventory_Tbl[[#This Row],[Restock Level]]-Inventory_Tbl[[#This Row],[Stock Qty]])</f>
        <v>0</v>
      </c>
      <c r="M25" s="30">
        <f>Inventory_Tbl[[#This Row],[Restock Qty]]*Inventory_Tbl[[#This Row],[Unit Cost]]</f>
        <v>0</v>
      </c>
    </row>
    <row r="26" spans="1:13" hidden="1" x14ac:dyDescent="0.25">
      <c r="A26" s="32" t="s">
        <v>573</v>
      </c>
      <c r="B26" s="32" t="s">
        <v>50</v>
      </c>
      <c r="C26" s="32" t="s">
        <v>462</v>
      </c>
      <c r="D26" s="32">
        <v>3</v>
      </c>
      <c r="E26" s="46">
        <v>44.95</v>
      </c>
      <c r="F26" s="32">
        <v>197</v>
      </c>
      <c r="G26" s="45">
        <f>Inventory_Tbl[[#This Row],[Unit Cost]]*Inventory_Tbl[[#This Row],[Stock Qty]]</f>
        <v>8855.1500000000015</v>
      </c>
      <c r="H26" s="32">
        <v>150</v>
      </c>
      <c r="I26" s="32">
        <v>200</v>
      </c>
      <c r="J26" s="28" t="str">
        <f>IF(Inventory_Tbl[[#This Row],[Stock Qty]]&lt;=Inventory_Tbl[[#This Row],[Reorder Qty]], "Yes", "No")</f>
        <v>No</v>
      </c>
      <c r="K26" s="28">
        <f>IF(Inventory_Tbl[[#This Row],[Restock]]="Yes", 1,0)</f>
        <v>0</v>
      </c>
      <c r="L26" s="28">
        <f>Inventory_Tbl[[#This Row],[Restock Indicator]]*(Inventory_Tbl[[#This Row],[Restock Level]]-Inventory_Tbl[[#This Row],[Stock Qty]])</f>
        <v>0</v>
      </c>
      <c r="M26" s="30">
        <f>Inventory_Tbl[[#This Row],[Restock Qty]]*Inventory_Tbl[[#This Row],[Unit Cost]]</f>
        <v>0</v>
      </c>
    </row>
    <row r="27" spans="1:13" hidden="1" x14ac:dyDescent="0.25">
      <c r="A27" s="32" t="s">
        <v>626</v>
      </c>
      <c r="B27" s="32" t="s">
        <v>415</v>
      </c>
      <c r="C27" s="32" t="s">
        <v>462</v>
      </c>
      <c r="D27" s="32">
        <v>3</v>
      </c>
      <c r="E27" s="46">
        <v>56.09</v>
      </c>
      <c r="F27" s="32">
        <v>260</v>
      </c>
      <c r="G27" s="45">
        <f>Inventory_Tbl[[#This Row],[Unit Cost]]*Inventory_Tbl[[#This Row],[Stock Qty]]</f>
        <v>14583.400000000001</v>
      </c>
      <c r="H27" s="32">
        <v>200</v>
      </c>
      <c r="I27" s="32">
        <v>260</v>
      </c>
      <c r="J27" s="28" t="str">
        <f>IF(Inventory_Tbl[[#This Row],[Stock Qty]]&lt;=Inventory_Tbl[[#This Row],[Reorder Qty]], "Yes", "No")</f>
        <v>No</v>
      </c>
      <c r="K27" s="28">
        <f>IF(Inventory_Tbl[[#This Row],[Restock]]="Yes", 1,0)</f>
        <v>0</v>
      </c>
      <c r="L27" s="28">
        <f>Inventory_Tbl[[#This Row],[Restock Indicator]]*(Inventory_Tbl[[#This Row],[Restock Level]]-Inventory_Tbl[[#This Row],[Stock Qty]])</f>
        <v>0</v>
      </c>
      <c r="M27" s="30">
        <f>Inventory_Tbl[[#This Row],[Restock Qty]]*Inventory_Tbl[[#This Row],[Unit Cost]]</f>
        <v>0</v>
      </c>
    </row>
    <row r="28" spans="1:13" hidden="1" x14ac:dyDescent="0.25">
      <c r="A28" s="32" t="s">
        <v>961</v>
      </c>
      <c r="B28" s="32" t="s">
        <v>443</v>
      </c>
      <c r="C28" s="32" t="s">
        <v>462</v>
      </c>
      <c r="D28" s="32">
        <v>3</v>
      </c>
      <c r="E28" s="46">
        <v>53.15</v>
      </c>
      <c r="F28" s="32">
        <v>260</v>
      </c>
      <c r="G28" s="45">
        <f>Inventory_Tbl[[#This Row],[Unit Cost]]*Inventory_Tbl[[#This Row],[Stock Qty]]</f>
        <v>13819</v>
      </c>
      <c r="H28" s="32">
        <v>200</v>
      </c>
      <c r="I28" s="32">
        <v>260</v>
      </c>
      <c r="J28" s="28" t="str">
        <f>IF(Inventory_Tbl[[#This Row],[Stock Qty]]&lt;=Inventory_Tbl[[#This Row],[Reorder Qty]], "Yes", "No")</f>
        <v>No</v>
      </c>
      <c r="K28" s="28">
        <f>IF(Inventory_Tbl[[#This Row],[Restock]]="Yes", 1,0)</f>
        <v>0</v>
      </c>
      <c r="L28" s="28">
        <f>Inventory_Tbl[[#This Row],[Restock Indicator]]*(Inventory_Tbl[[#This Row],[Restock Level]]-Inventory_Tbl[[#This Row],[Stock Qty]])</f>
        <v>0</v>
      </c>
      <c r="M28" s="30">
        <f>Inventory_Tbl[[#This Row],[Restock Qty]]*Inventory_Tbl[[#This Row],[Unit Cost]]</f>
        <v>0</v>
      </c>
    </row>
    <row r="29" spans="1:13" hidden="1" x14ac:dyDescent="0.25">
      <c r="A29" s="32" t="s">
        <v>594</v>
      </c>
      <c r="B29" s="32" t="s">
        <v>31</v>
      </c>
      <c r="C29" s="32" t="s">
        <v>462</v>
      </c>
      <c r="D29" s="32">
        <v>3</v>
      </c>
      <c r="E29" s="46">
        <v>50.81</v>
      </c>
      <c r="F29" s="32">
        <v>230</v>
      </c>
      <c r="G29" s="45">
        <f>Inventory_Tbl[[#This Row],[Unit Cost]]*Inventory_Tbl[[#This Row],[Stock Qty]]</f>
        <v>11686.300000000001</v>
      </c>
      <c r="H29" s="32">
        <v>175</v>
      </c>
      <c r="I29" s="32">
        <v>230</v>
      </c>
      <c r="J29" s="28" t="str">
        <f>IF(Inventory_Tbl[[#This Row],[Stock Qty]]&lt;=Inventory_Tbl[[#This Row],[Reorder Qty]], "Yes", "No")</f>
        <v>No</v>
      </c>
      <c r="K29" s="28">
        <f>IF(Inventory_Tbl[[#This Row],[Restock]]="Yes", 1,0)</f>
        <v>0</v>
      </c>
      <c r="L29" s="28">
        <f>Inventory_Tbl[[#This Row],[Restock Indicator]]*(Inventory_Tbl[[#This Row],[Restock Level]]-Inventory_Tbl[[#This Row],[Stock Qty]])</f>
        <v>0</v>
      </c>
      <c r="M29" s="30">
        <f>Inventory_Tbl[[#This Row],[Restock Qty]]*Inventory_Tbl[[#This Row],[Unit Cost]]</f>
        <v>0</v>
      </c>
    </row>
    <row r="30" spans="1:13" hidden="1" x14ac:dyDescent="0.25">
      <c r="A30" s="32" t="s">
        <v>695</v>
      </c>
      <c r="B30" s="32" t="s">
        <v>423</v>
      </c>
      <c r="C30" s="32" t="s">
        <v>462</v>
      </c>
      <c r="D30" s="32">
        <v>3</v>
      </c>
      <c r="E30" s="46">
        <v>54.2</v>
      </c>
      <c r="F30" s="32">
        <v>116</v>
      </c>
      <c r="G30" s="45">
        <f>Inventory_Tbl[[#This Row],[Unit Cost]]*Inventory_Tbl[[#This Row],[Stock Qty]]</f>
        <v>6287.2000000000007</v>
      </c>
      <c r="H30" s="32">
        <v>125</v>
      </c>
      <c r="I30" s="32">
        <v>160</v>
      </c>
      <c r="J30" s="28" t="str">
        <f>IF(Inventory_Tbl[[#This Row],[Stock Qty]]&lt;=Inventory_Tbl[[#This Row],[Reorder Qty]], "Yes", "No")</f>
        <v>Yes</v>
      </c>
      <c r="K30" s="28">
        <f>IF(Inventory_Tbl[[#This Row],[Restock]]="Yes", 1,0)</f>
        <v>1</v>
      </c>
      <c r="L30" s="28">
        <f>Inventory_Tbl[[#This Row],[Restock Indicator]]*(Inventory_Tbl[[#This Row],[Restock Level]]-Inventory_Tbl[[#This Row],[Stock Qty]])</f>
        <v>44</v>
      </c>
      <c r="M30" s="30">
        <f>Inventory_Tbl[[#This Row],[Restock Qty]]*Inventory_Tbl[[#This Row],[Unit Cost]]</f>
        <v>2384.8000000000002</v>
      </c>
    </row>
    <row r="31" spans="1:13" hidden="1" x14ac:dyDescent="0.25">
      <c r="A31" s="32" t="s">
        <v>582</v>
      </c>
      <c r="B31" s="32" t="s">
        <v>407</v>
      </c>
      <c r="C31" s="32" t="s">
        <v>462</v>
      </c>
      <c r="D31" s="32">
        <v>3</v>
      </c>
      <c r="E31" s="46">
        <v>49.34</v>
      </c>
      <c r="F31" s="32">
        <v>215</v>
      </c>
      <c r="G31" s="45">
        <f>Inventory_Tbl[[#This Row],[Unit Cost]]*Inventory_Tbl[[#This Row],[Stock Qty]]</f>
        <v>10608.1</v>
      </c>
      <c r="H31" s="32">
        <v>175</v>
      </c>
      <c r="I31" s="32">
        <v>230</v>
      </c>
      <c r="J31" s="28" t="str">
        <f>IF(Inventory_Tbl[[#This Row],[Stock Qty]]&lt;=Inventory_Tbl[[#This Row],[Reorder Qty]], "Yes", "No")</f>
        <v>No</v>
      </c>
      <c r="K31" s="28">
        <f>IF(Inventory_Tbl[[#This Row],[Restock]]="Yes", 1,0)</f>
        <v>0</v>
      </c>
      <c r="L31" s="28">
        <f>Inventory_Tbl[[#This Row],[Restock Indicator]]*(Inventory_Tbl[[#This Row],[Restock Level]]-Inventory_Tbl[[#This Row],[Stock Qty]])</f>
        <v>0</v>
      </c>
      <c r="M31" s="30">
        <f>Inventory_Tbl[[#This Row],[Restock Qty]]*Inventory_Tbl[[#This Row],[Unit Cost]]</f>
        <v>0</v>
      </c>
    </row>
    <row r="32" spans="1:13" hidden="1" x14ac:dyDescent="0.25">
      <c r="A32" s="32" t="s">
        <v>974</v>
      </c>
      <c r="B32" s="32" t="s">
        <v>447</v>
      </c>
      <c r="C32" s="32" t="s">
        <v>462</v>
      </c>
      <c r="D32" s="32">
        <v>3</v>
      </c>
      <c r="E32" s="46">
        <v>63.77</v>
      </c>
      <c r="F32" s="32">
        <v>290</v>
      </c>
      <c r="G32" s="45">
        <f>Inventory_Tbl[[#This Row],[Unit Cost]]*Inventory_Tbl[[#This Row],[Stock Qty]]</f>
        <v>18493.3</v>
      </c>
      <c r="H32" s="32">
        <v>225</v>
      </c>
      <c r="I32" s="32">
        <v>290</v>
      </c>
      <c r="J32" s="28" t="str">
        <f>IF(Inventory_Tbl[[#This Row],[Stock Qty]]&lt;=Inventory_Tbl[[#This Row],[Reorder Qty]], "Yes", "No")</f>
        <v>No</v>
      </c>
      <c r="K32" s="28">
        <f>IF(Inventory_Tbl[[#This Row],[Restock]]="Yes", 1,0)</f>
        <v>0</v>
      </c>
      <c r="L32" s="28">
        <f>Inventory_Tbl[[#This Row],[Restock Indicator]]*(Inventory_Tbl[[#This Row],[Restock Level]]-Inventory_Tbl[[#This Row],[Stock Qty]])</f>
        <v>0</v>
      </c>
      <c r="M32" s="30">
        <f>Inventory_Tbl[[#This Row],[Restock Qty]]*Inventory_Tbl[[#This Row],[Unit Cost]]</f>
        <v>0</v>
      </c>
    </row>
    <row r="33" spans="1:13" hidden="1" x14ac:dyDescent="0.25">
      <c r="A33" s="32" t="s">
        <v>630</v>
      </c>
      <c r="B33" s="32" t="s">
        <v>205</v>
      </c>
      <c r="C33" s="32" t="s">
        <v>462</v>
      </c>
      <c r="D33" s="32">
        <v>3</v>
      </c>
      <c r="E33" s="46">
        <v>39.35</v>
      </c>
      <c r="F33" s="32">
        <v>206</v>
      </c>
      <c r="G33" s="45">
        <f>Inventory_Tbl[[#This Row],[Unit Cost]]*Inventory_Tbl[[#This Row],[Stock Qty]]</f>
        <v>8106.1</v>
      </c>
      <c r="H33" s="32">
        <v>225</v>
      </c>
      <c r="I33" s="32">
        <v>290</v>
      </c>
      <c r="J33" s="28" t="str">
        <f>IF(Inventory_Tbl[[#This Row],[Stock Qty]]&lt;=Inventory_Tbl[[#This Row],[Reorder Qty]], "Yes", "No")</f>
        <v>Yes</v>
      </c>
      <c r="K33" s="28">
        <f>IF(Inventory_Tbl[[#This Row],[Restock]]="Yes", 1,0)</f>
        <v>1</v>
      </c>
      <c r="L33" s="28">
        <f>Inventory_Tbl[[#This Row],[Restock Indicator]]*(Inventory_Tbl[[#This Row],[Restock Level]]-Inventory_Tbl[[#This Row],[Stock Qty]])</f>
        <v>84</v>
      </c>
      <c r="M33" s="30">
        <f>Inventory_Tbl[[#This Row],[Restock Qty]]*Inventory_Tbl[[#This Row],[Unit Cost]]</f>
        <v>3305.4</v>
      </c>
    </row>
    <row r="34" spans="1:13" hidden="1" x14ac:dyDescent="0.25">
      <c r="A34" s="32" t="s">
        <v>788</v>
      </c>
      <c r="B34" s="32" t="s">
        <v>235</v>
      </c>
      <c r="C34" s="32" t="s">
        <v>462</v>
      </c>
      <c r="D34" s="32">
        <v>3</v>
      </c>
      <c r="E34" s="46">
        <v>38.799999999999997</v>
      </c>
      <c r="F34" s="32">
        <v>223</v>
      </c>
      <c r="G34" s="45">
        <f>Inventory_Tbl[[#This Row],[Unit Cost]]*Inventory_Tbl[[#This Row],[Stock Qty]]</f>
        <v>8652.4</v>
      </c>
      <c r="H34" s="32">
        <v>175</v>
      </c>
      <c r="I34" s="32">
        <v>230</v>
      </c>
      <c r="J34" s="28" t="str">
        <f>IF(Inventory_Tbl[[#This Row],[Stock Qty]]&lt;=Inventory_Tbl[[#This Row],[Reorder Qty]], "Yes", "No")</f>
        <v>No</v>
      </c>
      <c r="K34" s="28">
        <f>IF(Inventory_Tbl[[#This Row],[Restock]]="Yes", 1,0)</f>
        <v>0</v>
      </c>
      <c r="L34" s="28">
        <f>Inventory_Tbl[[#This Row],[Restock Indicator]]*(Inventory_Tbl[[#This Row],[Restock Level]]-Inventory_Tbl[[#This Row],[Stock Qty]])</f>
        <v>0</v>
      </c>
      <c r="M34" s="30">
        <f>Inventory_Tbl[[#This Row],[Restock Qty]]*Inventory_Tbl[[#This Row],[Unit Cost]]</f>
        <v>0</v>
      </c>
    </row>
    <row r="35" spans="1:13" hidden="1" x14ac:dyDescent="0.25">
      <c r="A35" s="32" t="s">
        <v>507</v>
      </c>
      <c r="B35" s="32" t="s">
        <v>198</v>
      </c>
      <c r="C35" s="32" t="s">
        <v>462</v>
      </c>
      <c r="D35" s="32">
        <v>4</v>
      </c>
      <c r="E35" s="46">
        <v>45.61</v>
      </c>
      <c r="F35" s="32">
        <v>130</v>
      </c>
      <c r="G35" s="45">
        <f>Inventory_Tbl[[#This Row],[Unit Cost]]*Inventory_Tbl[[#This Row],[Stock Qty]]</f>
        <v>5929.3</v>
      </c>
      <c r="H35" s="32">
        <v>100</v>
      </c>
      <c r="I35" s="32">
        <v>130</v>
      </c>
      <c r="J35" s="28" t="str">
        <f>IF(Inventory_Tbl[[#This Row],[Stock Qty]]&lt;=Inventory_Tbl[[#This Row],[Reorder Qty]], "Yes", "No")</f>
        <v>No</v>
      </c>
      <c r="K35" s="28">
        <f>IF(Inventory_Tbl[[#This Row],[Restock]]="Yes", 1,0)</f>
        <v>0</v>
      </c>
      <c r="L35" s="28">
        <f>Inventory_Tbl[[#This Row],[Restock Indicator]]*(Inventory_Tbl[[#This Row],[Restock Level]]-Inventory_Tbl[[#This Row],[Stock Qty]])</f>
        <v>0</v>
      </c>
      <c r="M35" s="30">
        <f>Inventory_Tbl[[#This Row],[Restock Qty]]*Inventory_Tbl[[#This Row],[Unit Cost]]</f>
        <v>0</v>
      </c>
    </row>
    <row r="36" spans="1:13" hidden="1" x14ac:dyDescent="0.25">
      <c r="A36" s="32" t="s">
        <v>975</v>
      </c>
      <c r="B36" s="32" t="s">
        <v>1063</v>
      </c>
      <c r="C36" s="32" t="s">
        <v>462</v>
      </c>
      <c r="D36" s="32">
        <v>4</v>
      </c>
      <c r="E36" s="46">
        <v>56.18</v>
      </c>
      <c r="F36" s="32">
        <v>153</v>
      </c>
      <c r="G36" s="45">
        <f>Inventory_Tbl[[#This Row],[Unit Cost]]*Inventory_Tbl[[#This Row],[Stock Qty]]</f>
        <v>8595.5399999999991</v>
      </c>
      <c r="H36" s="32">
        <v>225</v>
      </c>
      <c r="I36" s="32">
        <v>290</v>
      </c>
      <c r="J36" s="28" t="str">
        <f>IF(Inventory_Tbl[[#This Row],[Stock Qty]]&lt;=Inventory_Tbl[[#This Row],[Reorder Qty]], "Yes", "No")</f>
        <v>Yes</v>
      </c>
      <c r="K36" s="28">
        <f>IF(Inventory_Tbl[[#This Row],[Restock]]="Yes", 1,0)</f>
        <v>1</v>
      </c>
      <c r="L36" s="28">
        <f>Inventory_Tbl[[#This Row],[Restock Indicator]]*(Inventory_Tbl[[#This Row],[Restock Level]]-Inventory_Tbl[[#This Row],[Stock Qty]])</f>
        <v>137</v>
      </c>
      <c r="M36" s="30">
        <f>Inventory_Tbl[[#This Row],[Restock Qty]]*Inventory_Tbl[[#This Row],[Unit Cost]]</f>
        <v>7696.66</v>
      </c>
    </row>
    <row r="37" spans="1:13" hidden="1" x14ac:dyDescent="0.25">
      <c r="A37" s="32" t="s">
        <v>589</v>
      </c>
      <c r="B37" s="32" t="s">
        <v>28</v>
      </c>
      <c r="C37" s="32" t="s">
        <v>462</v>
      </c>
      <c r="D37" s="32">
        <v>4</v>
      </c>
      <c r="E37" s="46">
        <v>65.75</v>
      </c>
      <c r="F37" s="32">
        <v>330</v>
      </c>
      <c r="G37" s="45">
        <f>Inventory_Tbl[[#This Row],[Unit Cost]]*Inventory_Tbl[[#This Row],[Stock Qty]]</f>
        <v>21697.5</v>
      </c>
      <c r="H37" s="32">
        <v>250</v>
      </c>
      <c r="I37" s="32">
        <v>330</v>
      </c>
      <c r="J37" s="28" t="str">
        <f>IF(Inventory_Tbl[[#This Row],[Stock Qty]]&lt;=Inventory_Tbl[[#This Row],[Reorder Qty]], "Yes", "No")</f>
        <v>No</v>
      </c>
      <c r="K37" s="28">
        <f>IF(Inventory_Tbl[[#This Row],[Restock]]="Yes", 1,0)</f>
        <v>0</v>
      </c>
      <c r="L37" s="28">
        <f>Inventory_Tbl[[#This Row],[Restock Indicator]]*(Inventory_Tbl[[#This Row],[Restock Level]]-Inventory_Tbl[[#This Row],[Stock Qty]])</f>
        <v>0</v>
      </c>
      <c r="M37" s="30">
        <f>Inventory_Tbl[[#This Row],[Restock Qty]]*Inventory_Tbl[[#This Row],[Unit Cost]]</f>
        <v>0</v>
      </c>
    </row>
    <row r="38" spans="1:13" hidden="1" x14ac:dyDescent="0.25">
      <c r="A38" s="32" t="s">
        <v>498</v>
      </c>
      <c r="B38" s="32" t="s">
        <v>422</v>
      </c>
      <c r="C38" s="32" t="s">
        <v>462</v>
      </c>
      <c r="D38" s="32">
        <v>4</v>
      </c>
      <c r="E38" s="46">
        <v>33.18</v>
      </c>
      <c r="F38" s="32">
        <v>193</v>
      </c>
      <c r="G38" s="45">
        <f>Inventory_Tbl[[#This Row],[Unit Cost]]*Inventory_Tbl[[#This Row],[Stock Qty]]</f>
        <v>6403.74</v>
      </c>
      <c r="H38" s="32">
        <v>200</v>
      </c>
      <c r="I38" s="32">
        <v>260</v>
      </c>
      <c r="J38" s="28" t="str">
        <f>IF(Inventory_Tbl[[#This Row],[Stock Qty]]&lt;=Inventory_Tbl[[#This Row],[Reorder Qty]], "Yes", "No")</f>
        <v>Yes</v>
      </c>
      <c r="K38" s="28">
        <f>IF(Inventory_Tbl[[#This Row],[Restock]]="Yes", 1,0)</f>
        <v>1</v>
      </c>
      <c r="L38" s="28">
        <f>Inventory_Tbl[[#This Row],[Restock Indicator]]*(Inventory_Tbl[[#This Row],[Restock Level]]-Inventory_Tbl[[#This Row],[Stock Qty]])</f>
        <v>67</v>
      </c>
      <c r="M38" s="30">
        <f>Inventory_Tbl[[#This Row],[Restock Qty]]*Inventory_Tbl[[#This Row],[Unit Cost]]</f>
        <v>2223.06</v>
      </c>
    </row>
    <row r="39" spans="1:13" hidden="1" x14ac:dyDescent="0.25">
      <c r="A39" s="32" t="s">
        <v>845</v>
      </c>
      <c r="B39" s="32" t="s">
        <v>121</v>
      </c>
      <c r="C39" s="32" t="s">
        <v>462</v>
      </c>
      <c r="D39" s="32">
        <v>4</v>
      </c>
      <c r="E39" s="46">
        <v>68.08</v>
      </c>
      <c r="F39" s="32">
        <v>200</v>
      </c>
      <c r="G39" s="45">
        <f>Inventory_Tbl[[#This Row],[Unit Cost]]*Inventory_Tbl[[#This Row],[Stock Qty]]</f>
        <v>13616</v>
      </c>
      <c r="H39" s="32">
        <v>150</v>
      </c>
      <c r="I39" s="32">
        <v>200</v>
      </c>
      <c r="J39" s="28" t="str">
        <f>IF(Inventory_Tbl[[#This Row],[Stock Qty]]&lt;=Inventory_Tbl[[#This Row],[Reorder Qty]], "Yes", "No")</f>
        <v>No</v>
      </c>
      <c r="K39" s="28">
        <f>IF(Inventory_Tbl[[#This Row],[Restock]]="Yes", 1,0)</f>
        <v>0</v>
      </c>
      <c r="L39" s="28">
        <f>Inventory_Tbl[[#This Row],[Restock Indicator]]*(Inventory_Tbl[[#This Row],[Restock Level]]-Inventory_Tbl[[#This Row],[Stock Qty]])</f>
        <v>0</v>
      </c>
      <c r="M39" s="30">
        <f>Inventory_Tbl[[#This Row],[Restock Qty]]*Inventory_Tbl[[#This Row],[Unit Cost]]</f>
        <v>0</v>
      </c>
    </row>
    <row r="40" spans="1:13" hidden="1" x14ac:dyDescent="0.25">
      <c r="A40" s="32" t="s">
        <v>583</v>
      </c>
      <c r="B40" s="32" t="s">
        <v>18</v>
      </c>
      <c r="C40" s="32" t="s">
        <v>462</v>
      </c>
      <c r="D40" s="32">
        <v>4</v>
      </c>
      <c r="E40" s="46">
        <v>50.1</v>
      </c>
      <c r="F40" s="32">
        <v>200</v>
      </c>
      <c r="G40" s="45">
        <f>Inventory_Tbl[[#This Row],[Unit Cost]]*Inventory_Tbl[[#This Row],[Stock Qty]]</f>
        <v>10020</v>
      </c>
      <c r="H40" s="32">
        <v>150</v>
      </c>
      <c r="I40" s="32">
        <v>200</v>
      </c>
      <c r="J40" s="28" t="str">
        <f>IF(Inventory_Tbl[[#This Row],[Stock Qty]]&lt;=Inventory_Tbl[[#This Row],[Reorder Qty]], "Yes", "No")</f>
        <v>No</v>
      </c>
      <c r="K40" s="28">
        <f>IF(Inventory_Tbl[[#This Row],[Restock]]="Yes", 1,0)</f>
        <v>0</v>
      </c>
      <c r="L40" s="28">
        <f>Inventory_Tbl[[#This Row],[Restock Indicator]]*(Inventory_Tbl[[#This Row],[Restock Level]]-Inventory_Tbl[[#This Row],[Stock Qty]])</f>
        <v>0</v>
      </c>
      <c r="M40" s="30">
        <f>Inventory_Tbl[[#This Row],[Restock Qty]]*Inventory_Tbl[[#This Row],[Unit Cost]]</f>
        <v>0</v>
      </c>
    </row>
    <row r="41" spans="1:13" hidden="1" x14ac:dyDescent="0.25">
      <c r="A41" s="32" t="s">
        <v>623</v>
      </c>
      <c r="B41" s="32" t="s">
        <v>218</v>
      </c>
      <c r="C41" s="32" t="s">
        <v>462</v>
      </c>
      <c r="D41" s="32">
        <v>4</v>
      </c>
      <c r="E41" s="46">
        <v>9.16</v>
      </c>
      <c r="F41" s="32">
        <v>115</v>
      </c>
      <c r="G41" s="45">
        <f>Inventory_Tbl[[#This Row],[Unit Cost]]*Inventory_Tbl[[#This Row],[Stock Qty]]</f>
        <v>1053.4000000000001</v>
      </c>
      <c r="H41" s="32">
        <v>175</v>
      </c>
      <c r="I41" s="32">
        <v>230</v>
      </c>
      <c r="J41" s="28" t="str">
        <f>IF(Inventory_Tbl[[#This Row],[Stock Qty]]&lt;=Inventory_Tbl[[#This Row],[Reorder Qty]], "Yes", "No")</f>
        <v>Yes</v>
      </c>
      <c r="K41" s="28">
        <f>IF(Inventory_Tbl[[#This Row],[Restock]]="Yes", 1,0)</f>
        <v>1</v>
      </c>
      <c r="L41" s="28">
        <f>Inventory_Tbl[[#This Row],[Restock Indicator]]*(Inventory_Tbl[[#This Row],[Restock Level]]-Inventory_Tbl[[#This Row],[Stock Qty]])</f>
        <v>115</v>
      </c>
      <c r="M41" s="30">
        <f>Inventory_Tbl[[#This Row],[Restock Qty]]*Inventory_Tbl[[#This Row],[Unit Cost]]</f>
        <v>1053.4000000000001</v>
      </c>
    </row>
    <row r="42" spans="1:13" hidden="1" x14ac:dyDescent="0.25">
      <c r="A42" s="32" t="s">
        <v>997</v>
      </c>
      <c r="B42" s="32" t="s">
        <v>1065</v>
      </c>
      <c r="C42" s="32" t="s">
        <v>462</v>
      </c>
      <c r="D42" s="32">
        <v>4</v>
      </c>
      <c r="E42" s="46">
        <v>22.11</v>
      </c>
      <c r="F42" s="32">
        <v>229</v>
      </c>
      <c r="G42" s="45">
        <f>Inventory_Tbl[[#This Row],[Unit Cost]]*Inventory_Tbl[[#This Row],[Stock Qty]]</f>
        <v>5063.1899999999996</v>
      </c>
      <c r="H42" s="32">
        <v>175</v>
      </c>
      <c r="I42" s="32">
        <v>230</v>
      </c>
      <c r="J42" s="28" t="str">
        <f>IF(Inventory_Tbl[[#This Row],[Stock Qty]]&lt;=Inventory_Tbl[[#This Row],[Reorder Qty]], "Yes", "No")</f>
        <v>No</v>
      </c>
      <c r="K42" s="28">
        <f>IF(Inventory_Tbl[[#This Row],[Restock]]="Yes", 1,0)</f>
        <v>0</v>
      </c>
      <c r="L42" s="28">
        <f>Inventory_Tbl[[#This Row],[Restock Indicator]]*(Inventory_Tbl[[#This Row],[Restock Level]]-Inventory_Tbl[[#This Row],[Stock Qty]])</f>
        <v>0</v>
      </c>
      <c r="M42" s="30">
        <f>Inventory_Tbl[[#This Row],[Restock Qty]]*Inventory_Tbl[[#This Row],[Unit Cost]]</f>
        <v>0</v>
      </c>
    </row>
    <row r="43" spans="1:13" hidden="1" x14ac:dyDescent="0.25">
      <c r="A43" s="32" t="s">
        <v>714</v>
      </c>
      <c r="B43" s="32" t="s">
        <v>433</v>
      </c>
      <c r="C43" s="32" t="s">
        <v>462</v>
      </c>
      <c r="D43" s="32">
        <v>4</v>
      </c>
      <c r="E43" s="46">
        <v>43.98</v>
      </c>
      <c r="F43" s="32">
        <v>248</v>
      </c>
      <c r="G43" s="45">
        <f>Inventory_Tbl[[#This Row],[Unit Cost]]*Inventory_Tbl[[#This Row],[Stock Qty]]</f>
        <v>10907.039999999999</v>
      </c>
      <c r="H43" s="32">
        <v>200</v>
      </c>
      <c r="I43" s="32">
        <v>260</v>
      </c>
      <c r="J43" s="28" t="str">
        <f>IF(Inventory_Tbl[[#This Row],[Stock Qty]]&lt;=Inventory_Tbl[[#This Row],[Reorder Qty]], "Yes", "No")</f>
        <v>No</v>
      </c>
      <c r="K43" s="28">
        <f>IF(Inventory_Tbl[[#This Row],[Restock]]="Yes", 1,0)</f>
        <v>0</v>
      </c>
      <c r="L43" s="28">
        <f>Inventory_Tbl[[#This Row],[Restock Indicator]]*(Inventory_Tbl[[#This Row],[Restock Level]]-Inventory_Tbl[[#This Row],[Stock Qty]])</f>
        <v>0</v>
      </c>
      <c r="M43" s="30">
        <f>Inventory_Tbl[[#This Row],[Restock Qty]]*Inventory_Tbl[[#This Row],[Unit Cost]]</f>
        <v>0</v>
      </c>
    </row>
    <row r="44" spans="1:13" hidden="1" x14ac:dyDescent="0.25">
      <c r="A44" s="32" t="s">
        <v>645</v>
      </c>
      <c r="B44" s="32" t="s">
        <v>355</v>
      </c>
      <c r="C44" s="32" t="s">
        <v>462</v>
      </c>
      <c r="D44" s="32">
        <v>4</v>
      </c>
      <c r="E44" s="46">
        <v>42.46</v>
      </c>
      <c r="F44" s="32">
        <v>160</v>
      </c>
      <c r="G44" s="45">
        <f>Inventory_Tbl[[#This Row],[Unit Cost]]*Inventory_Tbl[[#This Row],[Stock Qty]]</f>
        <v>6793.6</v>
      </c>
      <c r="H44" s="32">
        <v>125</v>
      </c>
      <c r="I44" s="32">
        <v>160</v>
      </c>
      <c r="J44" s="28" t="str">
        <f>IF(Inventory_Tbl[[#This Row],[Stock Qty]]&lt;=Inventory_Tbl[[#This Row],[Reorder Qty]], "Yes", "No")</f>
        <v>No</v>
      </c>
      <c r="K44" s="28">
        <f>IF(Inventory_Tbl[[#This Row],[Restock]]="Yes", 1,0)</f>
        <v>0</v>
      </c>
      <c r="L44" s="28">
        <f>Inventory_Tbl[[#This Row],[Restock Indicator]]*(Inventory_Tbl[[#This Row],[Restock Level]]-Inventory_Tbl[[#This Row],[Stock Qty]])</f>
        <v>0</v>
      </c>
      <c r="M44" s="30">
        <f>Inventory_Tbl[[#This Row],[Restock Qty]]*Inventory_Tbl[[#This Row],[Unit Cost]]</f>
        <v>0</v>
      </c>
    </row>
    <row r="45" spans="1:13" hidden="1" x14ac:dyDescent="0.25">
      <c r="A45" s="32" t="s">
        <v>775</v>
      </c>
      <c r="B45" s="32" t="s">
        <v>426</v>
      </c>
      <c r="C45" s="32" t="s">
        <v>462</v>
      </c>
      <c r="D45" s="32">
        <v>4</v>
      </c>
      <c r="E45" s="46">
        <v>40.86</v>
      </c>
      <c r="F45" s="32">
        <v>230</v>
      </c>
      <c r="G45" s="45">
        <f>Inventory_Tbl[[#This Row],[Unit Cost]]*Inventory_Tbl[[#This Row],[Stock Qty]]</f>
        <v>9397.7999999999993</v>
      </c>
      <c r="H45" s="32">
        <v>175</v>
      </c>
      <c r="I45" s="32">
        <v>230</v>
      </c>
      <c r="J45" s="28" t="str">
        <f>IF(Inventory_Tbl[[#This Row],[Stock Qty]]&lt;=Inventory_Tbl[[#This Row],[Reorder Qty]], "Yes", "No")</f>
        <v>No</v>
      </c>
      <c r="K45" s="28">
        <f>IF(Inventory_Tbl[[#This Row],[Restock]]="Yes", 1,0)</f>
        <v>0</v>
      </c>
      <c r="L45" s="28">
        <f>Inventory_Tbl[[#This Row],[Restock Indicator]]*(Inventory_Tbl[[#This Row],[Restock Level]]-Inventory_Tbl[[#This Row],[Stock Qty]])</f>
        <v>0</v>
      </c>
      <c r="M45" s="30">
        <f>Inventory_Tbl[[#This Row],[Restock Qty]]*Inventory_Tbl[[#This Row],[Unit Cost]]</f>
        <v>0</v>
      </c>
    </row>
    <row r="46" spans="1:13" hidden="1" x14ac:dyDescent="0.25">
      <c r="A46" s="32" t="s">
        <v>962</v>
      </c>
      <c r="B46" s="32" t="s">
        <v>300</v>
      </c>
      <c r="C46" s="32" t="s">
        <v>462</v>
      </c>
      <c r="D46" s="32">
        <v>4</v>
      </c>
      <c r="E46" s="46">
        <v>25.96</v>
      </c>
      <c r="F46" s="32">
        <v>330</v>
      </c>
      <c r="G46" s="45">
        <f>Inventory_Tbl[[#This Row],[Unit Cost]]*Inventory_Tbl[[#This Row],[Stock Qty]]</f>
        <v>8566.8000000000011</v>
      </c>
      <c r="H46" s="32">
        <v>250</v>
      </c>
      <c r="I46" s="32">
        <v>330</v>
      </c>
      <c r="J46" s="28" t="str">
        <f>IF(Inventory_Tbl[[#This Row],[Stock Qty]]&lt;=Inventory_Tbl[[#This Row],[Reorder Qty]], "Yes", "No")</f>
        <v>No</v>
      </c>
      <c r="K46" s="28">
        <f>IF(Inventory_Tbl[[#This Row],[Restock]]="Yes", 1,0)</f>
        <v>0</v>
      </c>
      <c r="L46" s="28">
        <f>Inventory_Tbl[[#This Row],[Restock Indicator]]*(Inventory_Tbl[[#This Row],[Restock Level]]-Inventory_Tbl[[#This Row],[Stock Qty]])</f>
        <v>0</v>
      </c>
      <c r="M46" s="30">
        <f>Inventory_Tbl[[#This Row],[Restock Qty]]*Inventory_Tbl[[#This Row],[Unit Cost]]</f>
        <v>0</v>
      </c>
    </row>
    <row r="47" spans="1:13" hidden="1" x14ac:dyDescent="0.25">
      <c r="A47" s="32" t="s">
        <v>1003</v>
      </c>
      <c r="B47" s="32" t="s">
        <v>451</v>
      </c>
      <c r="C47" s="32" t="s">
        <v>462</v>
      </c>
      <c r="D47" s="32">
        <v>5</v>
      </c>
      <c r="E47" s="46">
        <v>32.81</v>
      </c>
      <c r="F47" s="32">
        <v>160</v>
      </c>
      <c r="G47" s="45">
        <f>Inventory_Tbl[[#This Row],[Unit Cost]]*Inventory_Tbl[[#This Row],[Stock Qty]]</f>
        <v>5249.6</v>
      </c>
      <c r="H47" s="32">
        <v>125</v>
      </c>
      <c r="I47" s="32">
        <v>160</v>
      </c>
      <c r="J47" s="28" t="str">
        <f>IF(Inventory_Tbl[[#This Row],[Stock Qty]]&lt;=Inventory_Tbl[[#This Row],[Reorder Qty]], "Yes", "No")</f>
        <v>No</v>
      </c>
      <c r="K47" s="28">
        <f>IF(Inventory_Tbl[[#This Row],[Restock]]="Yes", 1,0)</f>
        <v>0</v>
      </c>
      <c r="L47" s="28">
        <f>Inventory_Tbl[[#This Row],[Restock Indicator]]*(Inventory_Tbl[[#This Row],[Restock Level]]-Inventory_Tbl[[#This Row],[Stock Qty]])</f>
        <v>0</v>
      </c>
      <c r="M47" s="30">
        <f>Inventory_Tbl[[#This Row],[Restock Qty]]*Inventory_Tbl[[#This Row],[Unit Cost]]</f>
        <v>0</v>
      </c>
    </row>
    <row r="48" spans="1:13" hidden="1" x14ac:dyDescent="0.25">
      <c r="A48" s="32" t="s">
        <v>699</v>
      </c>
      <c r="B48" s="32" t="s">
        <v>313</v>
      </c>
      <c r="C48" s="32" t="s">
        <v>462</v>
      </c>
      <c r="D48" s="32">
        <v>5</v>
      </c>
      <c r="E48" s="46">
        <v>45.4</v>
      </c>
      <c r="F48" s="32">
        <v>260</v>
      </c>
      <c r="G48" s="45">
        <f>Inventory_Tbl[[#This Row],[Unit Cost]]*Inventory_Tbl[[#This Row],[Stock Qty]]</f>
        <v>11804</v>
      </c>
      <c r="H48" s="32">
        <v>200</v>
      </c>
      <c r="I48" s="32">
        <v>260</v>
      </c>
      <c r="J48" s="28" t="str">
        <f>IF(Inventory_Tbl[[#This Row],[Stock Qty]]&lt;=Inventory_Tbl[[#This Row],[Reorder Qty]], "Yes", "No")</f>
        <v>No</v>
      </c>
      <c r="K48" s="28">
        <f>IF(Inventory_Tbl[[#This Row],[Restock]]="Yes", 1,0)</f>
        <v>0</v>
      </c>
      <c r="L48" s="28">
        <f>Inventory_Tbl[[#This Row],[Restock Indicator]]*(Inventory_Tbl[[#This Row],[Restock Level]]-Inventory_Tbl[[#This Row],[Stock Qty]])</f>
        <v>0</v>
      </c>
      <c r="M48" s="30">
        <f>Inventory_Tbl[[#This Row],[Restock Qty]]*Inventory_Tbl[[#This Row],[Unit Cost]]</f>
        <v>0</v>
      </c>
    </row>
    <row r="49" spans="1:13" hidden="1" x14ac:dyDescent="0.25">
      <c r="A49" s="32" t="s">
        <v>882</v>
      </c>
      <c r="B49" s="32" t="s">
        <v>267</v>
      </c>
      <c r="C49" s="32" t="s">
        <v>462</v>
      </c>
      <c r="D49" s="32">
        <v>5</v>
      </c>
      <c r="E49" s="46">
        <v>36.659999999999997</v>
      </c>
      <c r="F49" s="32">
        <v>223</v>
      </c>
      <c r="G49" s="45">
        <f>Inventory_Tbl[[#This Row],[Unit Cost]]*Inventory_Tbl[[#This Row],[Stock Qty]]</f>
        <v>8175.1799999999994</v>
      </c>
      <c r="H49" s="32">
        <v>225</v>
      </c>
      <c r="I49" s="32">
        <v>290</v>
      </c>
      <c r="J49" s="28" t="str">
        <f>IF(Inventory_Tbl[[#This Row],[Stock Qty]]&lt;=Inventory_Tbl[[#This Row],[Reorder Qty]], "Yes", "No")</f>
        <v>Yes</v>
      </c>
      <c r="K49" s="28">
        <f>IF(Inventory_Tbl[[#This Row],[Restock]]="Yes", 1,0)</f>
        <v>1</v>
      </c>
      <c r="L49" s="28">
        <f>Inventory_Tbl[[#This Row],[Restock Indicator]]*(Inventory_Tbl[[#This Row],[Restock Level]]-Inventory_Tbl[[#This Row],[Stock Qty]])</f>
        <v>67</v>
      </c>
      <c r="M49" s="30">
        <f>Inventory_Tbl[[#This Row],[Restock Qty]]*Inventory_Tbl[[#This Row],[Unit Cost]]</f>
        <v>2456.2199999999998</v>
      </c>
    </row>
    <row r="50" spans="1:13" hidden="1" x14ac:dyDescent="0.25">
      <c r="A50" s="32" t="s">
        <v>598</v>
      </c>
      <c r="B50" s="32" t="s">
        <v>35</v>
      </c>
      <c r="C50" s="32" t="s">
        <v>462</v>
      </c>
      <c r="D50" s="32">
        <v>5</v>
      </c>
      <c r="E50" s="46">
        <v>46.14</v>
      </c>
      <c r="F50" s="32">
        <v>290</v>
      </c>
      <c r="G50" s="45">
        <f>Inventory_Tbl[[#This Row],[Unit Cost]]*Inventory_Tbl[[#This Row],[Stock Qty]]</f>
        <v>13380.6</v>
      </c>
      <c r="H50" s="32">
        <v>225</v>
      </c>
      <c r="I50" s="32">
        <v>290</v>
      </c>
      <c r="J50" s="28" t="str">
        <f>IF(Inventory_Tbl[[#This Row],[Stock Qty]]&lt;=Inventory_Tbl[[#This Row],[Reorder Qty]], "Yes", "No")</f>
        <v>No</v>
      </c>
      <c r="K50" s="28">
        <f>IF(Inventory_Tbl[[#This Row],[Restock]]="Yes", 1,0)</f>
        <v>0</v>
      </c>
      <c r="L50" s="28">
        <f>Inventory_Tbl[[#This Row],[Restock Indicator]]*(Inventory_Tbl[[#This Row],[Restock Level]]-Inventory_Tbl[[#This Row],[Stock Qty]])</f>
        <v>0</v>
      </c>
      <c r="M50" s="30">
        <f>Inventory_Tbl[[#This Row],[Restock Qty]]*Inventory_Tbl[[#This Row],[Unit Cost]]</f>
        <v>0</v>
      </c>
    </row>
    <row r="51" spans="1:13" hidden="1" x14ac:dyDescent="0.25">
      <c r="A51" s="32" t="s">
        <v>825</v>
      </c>
      <c r="B51" s="32" t="s">
        <v>1061</v>
      </c>
      <c r="C51" s="32" t="s">
        <v>462</v>
      </c>
      <c r="D51" s="32">
        <v>5</v>
      </c>
      <c r="E51" s="46">
        <v>38.549999999999997</v>
      </c>
      <c r="F51" s="32">
        <v>200</v>
      </c>
      <c r="G51" s="45">
        <f>Inventory_Tbl[[#This Row],[Unit Cost]]*Inventory_Tbl[[#This Row],[Stock Qty]]</f>
        <v>7709.9999999999991</v>
      </c>
      <c r="H51" s="32">
        <v>150</v>
      </c>
      <c r="I51" s="32">
        <v>200</v>
      </c>
      <c r="J51" s="28" t="str">
        <f>IF(Inventory_Tbl[[#This Row],[Stock Qty]]&lt;=Inventory_Tbl[[#This Row],[Reorder Qty]], "Yes", "No")</f>
        <v>No</v>
      </c>
      <c r="K51" s="28">
        <f>IF(Inventory_Tbl[[#This Row],[Restock]]="Yes", 1,0)</f>
        <v>0</v>
      </c>
      <c r="L51" s="28">
        <f>Inventory_Tbl[[#This Row],[Restock Indicator]]*(Inventory_Tbl[[#This Row],[Restock Level]]-Inventory_Tbl[[#This Row],[Stock Qty]])</f>
        <v>0</v>
      </c>
      <c r="M51" s="30">
        <f>Inventory_Tbl[[#This Row],[Restock Qty]]*Inventory_Tbl[[#This Row],[Unit Cost]]</f>
        <v>0</v>
      </c>
    </row>
    <row r="52" spans="1:13" hidden="1" x14ac:dyDescent="0.25">
      <c r="A52" s="32" t="s">
        <v>694</v>
      </c>
      <c r="B52" s="32" t="s">
        <v>37</v>
      </c>
      <c r="C52" s="32" t="s">
        <v>462</v>
      </c>
      <c r="D52" s="32">
        <v>5</v>
      </c>
      <c r="E52" s="46">
        <v>42.13</v>
      </c>
      <c r="F52" s="32">
        <v>138</v>
      </c>
      <c r="G52" s="45">
        <f>Inventory_Tbl[[#This Row],[Unit Cost]]*Inventory_Tbl[[#This Row],[Stock Qty]]</f>
        <v>5813.9400000000005</v>
      </c>
      <c r="H52" s="32">
        <v>125</v>
      </c>
      <c r="I52" s="32">
        <v>160</v>
      </c>
      <c r="J52" s="28" t="str">
        <f>IF(Inventory_Tbl[[#This Row],[Stock Qty]]&lt;=Inventory_Tbl[[#This Row],[Reorder Qty]], "Yes", "No")</f>
        <v>No</v>
      </c>
      <c r="K52" s="28">
        <f>IF(Inventory_Tbl[[#This Row],[Restock]]="Yes", 1,0)</f>
        <v>0</v>
      </c>
      <c r="L52" s="28">
        <f>Inventory_Tbl[[#This Row],[Restock Indicator]]*(Inventory_Tbl[[#This Row],[Restock Level]]-Inventory_Tbl[[#This Row],[Stock Qty]])</f>
        <v>0</v>
      </c>
      <c r="M52" s="30">
        <f>Inventory_Tbl[[#This Row],[Restock Qty]]*Inventory_Tbl[[#This Row],[Unit Cost]]</f>
        <v>0</v>
      </c>
    </row>
    <row r="53" spans="1:13" hidden="1" x14ac:dyDescent="0.25">
      <c r="A53" s="32" t="s">
        <v>846</v>
      </c>
      <c r="B53" s="32" t="s">
        <v>478</v>
      </c>
      <c r="C53" s="32" t="s">
        <v>462</v>
      </c>
      <c r="D53" s="32">
        <v>5</v>
      </c>
      <c r="E53" s="46">
        <v>37.9</v>
      </c>
      <c r="F53" s="32">
        <v>260</v>
      </c>
      <c r="G53" s="45">
        <f>Inventory_Tbl[[#This Row],[Unit Cost]]*Inventory_Tbl[[#This Row],[Stock Qty]]</f>
        <v>9854</v>
      </c>
      <c r="H53" s="32">
        <v>200</v>
      </c>
      <c r="I53" s="32">
        <v>260</v>
      </c>
      <c r="J53" s="28" t="str">
        <f>IF(Inventory_Tbl[[#This Row],[Stock Qty]]&lt;=Inventory_Tbl[[#This Row],[Reorder Qty]], "Yes", "No")</f>
        <v>No</v>
      </c>
      <c r="K53" s="28">
        <f>IF(Inventory_Tbl[[#This Row],[Restock]]="Yes", 1,0)</f>
        <v>0</v>
      </c>
      <c r="L53" s="28">
        <f>Inventory_Tbl[[#This Row],[Restock Indicator]]*(Inventory_Tbl[[#This Row],[Restock Level]]-Inventory_Tbl[[#This Row],[Stock Qty]])</f>
        <v>0</v>
      </c>
      <c r="M53" s="30">
        <f>Inventory_Tbl[[#This Row],[Restock Qty]]*Inventory_Tbl[[#This Row],[Unit Cost]]</f>
        <v>0</v>
      </c>
    </row>
    <row r="54" spans="1:13" hidden="1" x14ac:dyDescent="0.25">
      <c r="A54" s="32" t="s">
        <v>801</v>
      </c>
      <c r="B54" s="32" t="s">
        <v>225</v>
      </c>
      <c r="C54" s="32" t="s">
        <v>462</v>
      </c>
      <c r="D54" s="32">
        <v>5</v>
      </c>
      <c r="E54" s="46">
        <v>28.49</v>
      </c>
      <c r="F54" s="32">
        <v>130</v>
      </c>
      <c r="G54" s="45">
        <f>Inventory_Tbl[[#This Row],[Unit Cost]]*Inventory_Tbl[[#This Row],[Stock Qty]]</f>
        <v>3703.7</v>
      </c>
      <c r="H54" s="32">
        <v>100</v>
      </c>
      <c r="I54" s="32">
        <v>130</v>
      </c>
      <c r="J54" s="28" t="str">
        <f>IF(Inventory_Tbl[[#This Row],[Stock Qty]]&lt;=Inventory_Tbl[[#This Row],[Reorder Qty]], "Yes", "No")</f>
        <v>No</v>
      </c>
      <c r="K54" s="28">
        <f>IF(Inventory_Tbl[[#This Row],[Restock]]="Yes", 1,0)</f>
        <v>0</v>
      </c>
      <c r="L54" s="28">
        <f>Inventory_Tbl[[#This Row],[Restock Indicator]]*(Inventory_Tbl[[#This Row],[Restock Level]]-Inventory_Tbl[[#This Row],[Stock Qty]])</f>
        <v>0</v>
      </c>
      <c r="M54" s="30">
        <f>Inventory_Tbl[[#This Row],[Restock Qty]]*Inventory_Tbl[[#This Row],[Unit Cost]]</f>
        <v>0</v>
      </c>
    </row>
    <row r="55" spans="1:13" hidden="1" x14ac:dyDescent="0.25">
      <c r="A55" s="32" t="s">
        <v>1024</v>
      </c>
      <c r="B55" s="32" t="s">
        <v>331</v>
      </c>
      <c r="C55" s="32" t="s">
        <v>462</v>
      </c>
      <c r="D55" s="32">
        <v>5</v>
      </c>
      <c r="E55" s="46">
        <v>38.44</v>
      </c>
      <c r="F55" s="32">
        <v>230</v>
      </c>
      <c r="G55" s="45">
        <f>Inventory_Tbl[[#This Row],[Unit Cost]]*Inventory_Tbl[[#This Row],[Stock Qty]]</f>
        <v>8841.1999999999989</v>
      </c>
      <c r="H55" s="32">
        <v>175</v>
      </c>
      <c r="I55" s="32">
        <v>230</v>
      </c>
      <c r="J55" s="28" t="str">
        <f>IF(Inventory_Tbl[[#This Row],[Stock Qty]]&lt;=Inventory_Tbl[[#This Row],[Reorder Qty]], "Yes", "No")</f>
        <v>No</v>
      </c>
      <c r="K55" s="28">
        <f>IF(Inventory_Tbl[[#This Row],[Restock]]="Yes", 1,0)</f>
        <v>0</v>
      </c>
      <c r="L55" s="28">
        <f>Inventory_Tbl[[#This Row],[Restock Indicator]]*(Inventory_Tbl[[#This Row],[Restock Level]]-Inventory_Tbl[[#This Row],[Stock Qty]])</f>
        <v>0</v>
      </c>
      <c r="M55" s="30">
        <f>Inventory_Tbl[[#This Row],[Restock Qty]]*Inventory_Tbl[[#This Row],[Unit Cost]]</f>
        <v>0</v>
      </c>
    </row>
    <row r="56" spans="1:13" hidden="1" x14ac:dyDescent="0.25">
      <c r="A56" s="32" t="s">
        <v>657</v>
      </c>
      <c r="B56" s="32" t="s">
        <v>220</v>
      </c>
      <c r="C56" s="32" t="s">
        <v>462</v>
      </c>
      <c r="D56" s="32">
        <v>5</v>
      </c>
      <c r="E56" s="46">
        <v>41.5</v>
      </c>
      <c r="F56" s="32">
        <v>107</v>
      </c>
      <c r="G56" s="45">
        <f>Inventory_Tbl[[#This Row],[Unit Cost]]*Inventory_Tbl[[#This Row],[Stock Qty]]</f>
        <v>4440.5</v>
      </c>
      <c r="H56" s="32">
        <v>125</v>
      </c>
      <c r="I56" s="32">
        <v>160</v>
      </c>
      <c r="J56" s="28" t="str">
        <f>IF(Inventory_Tbl[[#This Row],[Stock Qty]]&lt;=Inventory_Tbl[[#This Row],[Reorder Qty]], "Yes", "No")</f>
        <v>Yes</v>
      </c>
      <c r="K56" s="28">
        <f>IF(Inventory_Tbl[[#This Row],[Restock]]="Yes", 1,0)</f>
        <v>1</v>
      </c>
      <c r="L56" s="28">
        <f>Inventory_Tbl[[#This Row],[Restock Indicator]]*(Inventory_Tbl[[#This Row],[Restock Level]]-Inventory_Tbl[[#This Row],[Stock Qty]])</f>
        <v>53</v>
      </c>
      <c r="M56" s="30">
        <f>Inventory_Tbl[[#This Row],[Restock Qty]]*Inventory_Tbl[[#This Row],[Unit Cost]]</f>
        <v>2199.5</v>
      </c>
    </row>
    <row r="57" spans="1:13" hidden="1" x14ac:dyDescent="0.25">
      <c r="A57" s="32" t="s">
        <v>1022</v>
      </c>
      <c r="B57" s="32" t="s">
        <v>232</v>
      </c>
      <c r="C57" s="32" t="s">
        <v>462</v>
      </c>
      <c r="D57" s="32">
        <v>5</v>
      </c>
      <c r="E57" s="46">
        <v>34.11</v>
      </c>
      <c r="F57" s="32">
        <v>126</v>
      </c>
      <c r="G57" s="45">
        <f>Inventory_Tbl[[#This Row],[Unit Cost]]*Inventory_Tbl[[#This Row],[Stock Qty]]</f>
        <v>4297.8599999999997</v>
      </c>
      <c r="H57" s="32">
        <v>150</v>
      </c>
      <c r="I57" s="32">
        <v>200</v>
      </c>
      <c r="J57" s="28" t="str">
        <f>IF(Inventory_Tbl[[#This Row],[Stock Qty]]&lt;=Inventory_Tbl[[#This Row],[Reorder Qty]], "Yes", "No")</f>
        <v>Yes</v>
      </c>
      <c r="K57" s="28">
        <f>IF(Inventory_Tbl[[#This Row],[Restock]]="Yes", 1,0)</f>
        <v>1</v>
      </c>
      <c r="L57" s="28">
        <f>Inventory_Tbl[[#This Row],[Restock Indicator]]*(Inventory_Tbl[[#This Row],[Restock Level]]-Inventory_Tbl[[#This Row],[Stock Qty]])</f>
        <v>74</v>
      </c>
      <c r="M57" s="30">
        <f>Inventory_Tbl[[#This Row],[Restock Qty]]*Inventory_Tbl[[#This Row],[Unit Cost]]</f>
        <v>2524.14</v>
      </c>
    </row>
    <row r="58" spans="1:13" hidden="1" x14ac:dyDescent="0.25">
      <c r="A58" s="32" t="s">
        <v>933</v>
      </c>
      <c r="B58" s="32" t="s">
        <v>58</v>
      </c>
      <c r="C58" s="32" t="s">
        <v>462</v>
      </c>
      <c r="D58" s="32">
        <v>6</v>
      </c>
      <c r="E58" s="46">
        <v>42.71</v>
      </c>
      <c r="F58" s="32">
        <v>290</v>
      </c>
      <c r="G58" s="45">
        <f>Inventory_Tbl[[#This Row],[Unit Cost]]*Inventory_Tbl[[#This Row],[Stock Qty]]</f>
        <v>12385.9</v>
      </c>
      <c r="H58" s="32">
        <v>225</v>
      </c>
      <c r="I58" s="32">
        <v>290</v>
      </c>
      <c r="J58" s="28" t="str">
        <f>IF(Inventory_Tbl[[#This Row],[Stock Qty]]&lt;=Inventory_Tbl[[#This Row],[Reorder Qty]], "Yes", "No")</f>
        <v>No</v>
      </c>
      <c r="K58" s="28">
        <f>IF(Inventory_Tbl[[#This Row],[Restock]]="Yes", 1,0)</f>
        <v>0</v>
      </c>
      <c r="L58" s="28">
        <f>Inventory_Tbl[[#This Row],[Restock Indicator]]*(Inventory_Tbl[[#This Row],[Restock Level]]-Inventory_Tbl[[#This Row],[Stock Qty]])</f>
        <v>0</v>
      </c>
      <c r="M58" s="30">
        <f>Inventory_Tbl[[#This Row],[Restock Qty]]*Inventory_Tbl[[#This Row],[Unit Cost]]</f>
        <v>0</v>
      </c>
    </row>
    <row r="59" spans="1:13" hidden="1" x14ac:dyDescent="0.25">
      <c r="A59" s="32" t="s">
        <v>891</v>
      </c>
      <c r="B59" s="32" t="s">
        <v>180</v>
      </c>
      <c r="C59" s="32" t="s">
        <v>462</v>
      </c>
      <c r="D59" s="32">
        <v>6</v>
      </c>
      <c r="E59" s="46">
        <v>37.26</v>
      </c>
      <c r="F59" s="32">
        <v>248</v>
      </c>
      <c r="G59" s="45">
        <f>Inventory_Tbl[[#This Row],[Unit Cost]]*Inventory_Tbl[[#This Row],[Stock Qty]]</f>
        <v>9240.48</v>
      </c>
      <c r="H59" s="32">
        <v>225</v>
      </c>
      <c r="I59" s="32">
        <v>290</v>
      </c>
      <c r="J59" s="28" t="str">
        <f>IF(Inventory_Tbl[[#This Row],[Stock Qty]]&lt;=Inventory_Tbl[[#This Row],[Reorder Qty]], "Yes", "No")</f>
        <v>No</v>
      </c>
      <c r="K59" s="28">
        <f>IF(Inventory_Tbl[[#This Row],[Restock]]="Yes", 1,0)</f>
        <v>0</v>
      </c>
      <c r="L59" s="28">
        <f>Inventory_Tbl[[#This Row],[Restock Indicator]]*(Inventory_Tbl[[#This Row],[Restock Level]]-Inventory_Tbl[[#This Row],[Stock Qty]])</f>
        <v>0</v>
      </c>
      <c r="M59" s="30">
        <f>Inventory_Tbl[[#This Row],[Restock Qty]]*Inventory_Tbl[[#This Row],[Unit Cost]]</f>
        <v>0</v>
      </c>
    </row>
    <row r="60" spans="1:13" hidden="1" x14ac:dyDescent="0.25">
      <c r="A60" s="32" t="s">
        <v>555</v>
      </c>
      <c r="B60" s="32" t="s">
        <v>46</v>
      </c>
      <c r="C60" s="32" t="s">
        <v>462</v>
      </c>
      <c r="D60" s="32">
        <v>6</v>
      </c>
      <c r="E60" s="46">
        <v>46.13</v>
      </c>
      <c r="F60" s="32">
        <v>200</v>
      </c>
      <c r="G60" s="45">
        <f>Inventory_Tbl[[#This Row],[Unit Cost]]*Inventory_Tbl[[#This Row],[Stock Qty]]</f>
        <v>9226</v>
      </c>
      <c r="H60" s="32">
        <v>150</v>
      </c>
      <c r="I60" s="32">
        <v>200</v>
      </c>
      <c r="J60" s="28" t="str">
        <f>IF(Inventory_Tbl[[#This Row],[Stock Qty]]&lt;=Inventory_Tbl[[#This Row],[Reorder Qty]], "Yes", "No")</f>
        <v>No</v>
      </c>
      <c r="K60" s="28">
        <f>IF(Inventory_Tbl[[#This Row],[Restock]]="Yes", 1,0)</f>
        <v>0</v>
      </c>
      <c r="L60" s="28">
        <f>Inventory_Tbl[[#This Row],[Restock Indicator]]*(Inventory_Tbl[[#This Row],[Restock Level]]-Inventory_Tbl[[#This Row],[Stock Qty]])</f>
        <v>0</v>
      </c>
      <c r="M60" s="30">
        <f>Inventory_Tbl[[#This Row],[Restock Qty]]*Inventory_Tbl[[#This Row],[Unit Cost]]</f>
        <v>0</v>
      </c>
    </row>
    <row r="61" spans="1:13" hidden="1" x14ac:dyDescent="0.25">
      <c r="A61" s="32" t="s">
        <v>991</v>
      </c>
      <c r="B61" s="32" t="s">
        <v>385</v>
      </c>
      <c r="C61" s="32" t="s">
        <v>462</v>
      </c>
      <c r="D61" s="32">
        <v>6</v>
      </c>
      <c r="E61" s="46">
        <v>34.01</v>
      </c>
      <c r="F61" s="32">
        <v>230</v>
      </c>
      <c r="G61" s="45">
        <f>Inventory_Tbl[[#This Row],[Unit Cost]]*Inventory_Tbl[[#This Row],[Stock Qty]]</f>
        <v>7822.2999999999993</v>
      </c>
      <c r="H61" s="32">
        <v>175</v>
      </c>
      <c r="I61" s="32">
        <v>230</v>
      </c>
      <c r="J61" s="28" t="str">
        <f>IF(Inventory_Tbl[[#This Row],[Stock Qty]]&lt;=Inventory_Tbl[[#This Row],[Reorder Qty]], "Yes", "No")</f>
        <v>No</v>
      </c>
      <c r="K61" s="28">
        <f>IF(Inventory_Tbl[[#This Row],[Restock]]="Yes", 1,0)</f>
        <v>0</v>
      </c>
      <c r="L61" s="28">
        <f>Inventory_Tbl[[#This Row],[Restock Indicator]]*(Inventory_Tbl[[#This Row],[Restock Level]]-Inventory_Tbl[[#This Row],[Stock Qty]])</f>
        <v>0</v>
      </c>
      <c r="M61" s="30">
        <f>Inventory_Tbl[[#This Row],[Restock Qty]]*Inventory_Tbl[[#This Row],[Unit Cost]]</f>
        <v>0</v>
      </c>
    </row>
    <row r="62" spans="1:13" hidden="1" x14ac:dyDescent="0.25">
      <c r="A62" s="32" t="s">
        <v>570</v>
      </c>
      <c r="B62" s="32" t="s">
        <v>48</v>
      </c>
      <c r="C62" s="32" t="s">
        <v>462</v>
      </c>
      <c r="D62" s="32">
        <v>6</v>
      </c>
      <c r="E62" s="46">
        <v>33.9</v>
      </c>
      <c r="F62" s="32">
        <v>177</v>
      </c>
      <c r="G62" s="45">
        <f>Inventory_Tbl[[#This Row],[Unit Cost]]*Inventory_Tbl[[#This Row],[Stock Qty]]</f>
        <v>6000.3</v>
      </c>
      <c r="H62" s="32">
        <v>175</v>
      </c>
      <c r="I62" s="32">
        <v>230</v>
      </c>
      <c r="J62" s="28" t="str">
        <f>IF(Inventory_Tbl[[#This Row],[Stock Qty]]&lt;=Inventory_Tbl[[#This Row],[Reorder Qty]], "Yes", "No")</f>
        <v>No</v>
      </c>
      <c r="K62" s="28">
        <f>IF(Inventory_Tbl[[#This Row],[Restock]]="Yes", 1,0)</f>
        <v>0</v>
      </c>
      <c r="L62" s="28">
        <f>Inventory_Tbl[[#This Row],[Restock Indicator]]*(Inventory_Tbl[[#This Row],[Restock Level]]-Inventory_Tbl[[#This Row],[Stock Qty]])</f>
        <v>0</v>
      </c>
      <c r="M62" s="30">
        <f>Inventory_Tbl[[#This Row],[Restock Qty]]*Inventory_Tbl[[#This Row],[Unit Cost]]</f>
        <v>0</v>
      </c>
    </row>
    <row r="63" spans="1:13" hidden="1" x14ac:dyDescent="0.25">
      <c r="A63" s="32" t="s">
        <v>552</v>
      </c>
      <c r="B63" s="32" t="s">
        <v>1035</v>
      </c>
      <c r="C63" s="32" t="s">
        <v>462</v>
      </c>
      <c r="D63" s="32">
        <v>6</v>
      </c>
      <c r="E63" s="46">
        <v>40.97</v>
      </c>
      <c r="F63" s="32">
        <v>290</v>
      </c>
      <c r="G63" s="45">
        <f>Inventory_Tbl[[#This Row],[Unit Cost]]*Inventory_Tbl[[#This Row],[Stock Qty]]</f>
        <v>11881.3</v>
      </c>
      <c r="H63" s="32">
        <v>225</v>
      </c>
      <c r="I63" s="32">
        <v>290</v>
      </c>
      <c r="J63" s="28" t="str">
        <f>IF(Inventory_Tbl[[#This Row],[Stock Qty]]&lt;=Inventory_Tbl[[#This Row],[Reorder Qty]], "Yes", "No")</f>
        <v>No</v>
      </c>
      <c r="K63" s="28">
        <f>IF(Inventory_Tbl[[#This Row],[Restock]]="Yes", 1,0)</f>
        <v>0</v>
      </c>
      <c r="L63" s="28">
        <f>Inventory_Tbl[[#This Row],[Restock Indicator]]*(Inventory_Tbl[[#This Row],[Restock Level]]-Inventory_Tbl[[#This Row],[Stock Qty]])</f>
        <v>0</v>
      </c>
      <c r="M63" s="30">
        <f>Inventory_Tbl[[#This Row],[Restock Qty]]*Inventory_Tbl[[#This Row],[Unit Cost]]</f>
        <v>0</v>
      </c>
    </row>
    <row r="64" spans="1:13" hidden="1" x14ac:dyDescent="0.25">
      <c r="A64" s="32" t="s">
        <v>599</v>
      </c>
      <c r="B64" s="32" t="s">
        <v>1073</v>
      </c>
      <c r="C64" s="32" t="s">
        <v>462</v>
      </c>
      <c r="D64" s="32">
        <v>6</v>
      </c>
      <c r="E64" s="46">
        <v>56.24</v>
      </c>
      <c r="F64" s="32">
        <v>160</v>
      </c>
      <c r="G64" s="45">
        <f>Inventory_Tbl[[#This Row],[Unit Cost]]*Inventory_Tbl[[#This Row],[Stock Qty]]</f>
        <v>8998.4</v>
      </c>
      <c r="H64" s="32">
        <v>125</v>
      </c>
      <c r="I64" s="32">
        <v>160</v>
      </c>
      <c r="J64" s="28" t="str">
        <f>IF(Inventory_Tbl[[#This Row],[Stock Qty]]&lt;=Inventory_Tbl[[#This Row],[Reorder Qty]], "Yes", "No")</f>
        <v>No</v>
      </c>
      <c r="K64" s="28">
        <f>IF(Inventory_Tbl[[#This Row],[Restock]]="Yes", 1,0)</f>
        <v>0</v>
      </c>
      <c r="L64" s="28">
        <f>Inventory_Tbl[[#This Row],[Restock Indicator]]*(Inventory_Tbl[[#This Row],[Restock Level]]-Inventory_Tbl[[#This Row],[Stock Qty]])</f>
        <v>0</v>
      </c>
      <c r="M64" s="30">
        <f>Inventory_Tbl[[#This Row],[Restock Qty]]*Inventory_Tbl[[#This Row],[Unit Cost]]</f>
        <v>0</v>
      </c>
    </row>
    <row r="65" spans="1:13" hidden="1" x14ac:dyDescent="0.25">
      <c r="A65" s="32" t="s">
        <v>984</v>
      </c>
      <c r="B65" s="32" t="s">
        <v>185</v>
      </c>
      <c r="C65" s="32" t="s">
        <v>462</v>
      </c>
      <c r="D65" s="32">
        <v>6</v>
      </c>
      <c r="E65" s="46">
        <v>63.49</v>
      </c>
      <c r="F65" s="32">
        <v>260</v>
      </c>
      <c r="G65" s="45">
        <f>Inventory_Tbl[[#This Row],[Unit Cost]]*Inventory_Tbl[[#This Row],[Stock Qty]]</f>
        <v>16507.400000000001</v>
      </c>
      <c r="H65" s="32">
        <v>200</v>
      </c>
      <c r="I65" s="32">
        <v>260</v>
      </c>
      <c r="J65" s="28" t="str">
        <f>IF(Inventory_Tbl[[#This Row],[Stock Qty]]&lt;=Inventory_Tbl[[#This Row],[Reorder Qty]], "Yes", "No")</f>
        <v>No</v>
      </c>
      <c r="K65" s="28">
        <f>IF(Inventory_Tbl[[#This Row],[Restock]]="Yes", 1,0)</f>
        <v>0</v>
      </c>
      <c r="L65" s="28">
        <f>Inventory_Tbl[[#This Row],[Restock Indicator]]*(Inventory_Tbl[[#This Row],[Restock Level]]-Inventory_Tbl[[#This Row],[Stock Qty]])</f>
        <v>0</v>
      </c>
      <c r="M65" s="30">
        <f>Inventory_Tbl[[#This Row],[Restock Qty]]*Inventory_Tbl[[#This Row],[Unit Cost]]</f>
        <v>0</v>
      </c>
    </row>
    <row r="66" spans="1:13" hidden="1" x14ac:dyDescent="0.25">
      <c r="A66" s="32" t="s">
        <v>935</v>
      </c>
      <c r="B66" s="32" t="s">
        <v>59</v>
      </c>
      <c r="C66" s="32" t="s">
        <v>462</v>
      </c>
      <c r="D66" s="32">
        <v>6</v>
      </c>
      <c r="E66" s="46">
        <v>20.38</v>
      </c>
      <c r="F66" s="32">
        <v>230</v>
      </c>
      <c r="G66" s="45">
        <f>Inventory_Tbl[[#This Row],[Unit Cost]]*Inventory_Tbl[[#This Row],[Stock Qty]]</f>
        <v>4687.3999999999996</v>
      </c>
      <c r="H66" s="32">
        <v>175</v>
      </c>
      <c r="I66" s="32">
        <v>230</v>
      </c>
      <c r="J66" s="28" t="str">
        <f>IF(Inventory_Tbl[[#This Row],[Stock Qty]]&lt;=Inventory_Tbl[[#This Row],[Reorder Qty]], "Yes", "No")</f>
        <v>No</v>
      </c>
      <c r="K66" s="28">
        <f>IF(Inventory_Tbl[[#This Row],[Restock]]="Yes", 1,0)</f>
        <v>0</v>
      </c>
      <c r="L66" s="28">
        <f>Inventory_Tbl[[#This Row],[Restock Indicator]]*(Inventory_Tbl[[#This Row],[Restock Level]]-Inventory_Tbl[[#This Row],[Stock Qty]])</f>
        <v>0</v>
      </c>
      <c r="M66" s="30">
        <f>Inventory_Tbl[[#This Row],[Restock Qty]]*Inventory_Tbl[[#This Row],[Unit Cost]]</f>
        <v>0</v>
      </c>
    </row>
    <row r="67" spans="1:13" hidden="1" x14ac:dyDescent="0.25">
      <c r="A67" s="32" t="s">
        <v>644</v>
      </c>
      <c r="B67" s="32" t="s">
        <v>219</v>
      </c>
      <c r="C67" s="32" t="s">
        <v>462</v>
      </c>
      <c r="D67" s="32">
        <v>6</v>
      </c>
      <c r="E67" s="46">
        <v>40.56</v>
      </c>
      <c r="F67" s="32">
        <v>200</v>
      </c>
      <c r="G67" s="45">
        <f>Inventory_Tbl[[#This Row],[Unit Cost]]*Inventory_Tbl[[#This Row],[Stock Qty]]</f>
        <v>8112</v>
      </c>
      <c r="H67" s="32">
        <v>150</v>
      </c>
      <c r="I67" s="32">
        <v>200</v>
      </c>
      <c r="J67" s="28" t="str">
        <f>IF(Inventory_Tbl[[#This Row],[Stock Qty]]&lt;=Inventory_Tbl[[#This Row],[Reorder Qty]], "Yes", "No")</f>
        <v>No</v>
      </c>
      <c r="K67" s="28">
        <f>IF(Inventory_Tbl[[#This Row],[Restock]]="Yes", 1,0)</f>
        <v>0</v>
      </c>
      <c r="L67" s="28">
        <f>Inventory_Tbl[[#This Row],[Restock Indicator]]*(Inventory_Tbl[[#This Row],[Restock Level]]-Inventory_Tbl[[#This Row],[Stock Qty]])</f>
        <v>0</v>
      </c>
      <c r="M67" s="30">
        <f>Inventory_Tbl[[#This Row],[Restock Qty]]*Inventory_Tbl[[#This Row],[Unit Cost]]</f>
        <v>0</v>
      </c>
    </row>
    <row r="68" spans="1:13" hidden="1" x14ac:dyDescent="0.25">
      <c r="A68" s="32" t="s">
        <v>958</v>
      </c>
      <c r="B68" s="32" t="s">
        <v>192</v>
      </c>
      <c r="C68" s="32" t="s">
        <v>462</v>
      </c>
      <c r="D68" s="32">
        <v>6</v>
      </c>
      <c r="E68" s="46">
        <v>37.270000000000003</v>
      </c>
      <c r="F68" s="32">
        <v>290</v>
      </c>
      <c r="G68" s="45">
        <f>Inventory_Tbl[[#This Row],[Unit Cost]]*Inventory_Tbl[[#This Row],[Stock Qty]]</f>
        <v>10808.300000000001</v>
      </c>
      <c r="H68" s="32">
        <v>225</v>
      </c>
      <c r="I68" s="32">
        <v>290</v>
      </c>
      <c r="J68" s="28" t="str">
        <f>IF(Inventory_Tbl[[#This Row],[Stock Qty]]&lt;=Inventory_Tbl[[#This Row],[Reorder Qty]], "Yes", "No")</f>
        <v>No</v>
      </c>
      <c r="K68" s="28">
        <f>IF(Inventory_Tbl[[#This Row],[Restock]]="Yes", 1,0)</f>
        <v>0</v>
      </c>
      <c r="L68" s="28">
        <f>Inventory_Tbl[[#This Row],[Restock Indicator]]*(Inventory_Tbl[[#This Row],[Restock Level]]-Inventory_Tbl[[#This Row],[Stock Qty]])</f>
        <v>0</v>
      </c>
      <c r="M68" s="30">
        <f>Inventory_Tbl[[#This Row],[Restock Qty]]*Inventory_Tbl[[#This Row],[Unit Cost]]</f>
        <v>0</v>
      </c>
    </row>
    <row r="69" spans="1:13" hidden="1" x14ac:dyDescent="0.25">
      <c r="A69" s="32" t="s">
        <v>670</v>
      </c>
      <c r="B69" s="32" t="s">
        <v>332</v>
      </c>
      <c r="C69" s="32" t="s">
        <v>462</v>
      </c>
      <c r="D69" s="32">
        <v>6</v>
      </c>
      <c r="E69" s="46">
        <v>45.77</v>
      </c>
      <c r="F69" s="32">
        <v>160</v>
      </c>
      <c r="G69" s="45">
        <f>Inventory_Tbl[[#This Row],[Unit Cost]]*Inventory_Tbl[[#This Row],[Stock Qty]]</f>
        <v>7323.2000000000007</v>
      </c>
      <c r="H69" s="32">
        <v>125</v>
      </c>
      <c r="I69" s="32">
        <v>160</v>
      </c>
      <c r="J69" s="28" t="str">
        <f>IF(Inventory_Tbl[[#This Row],[Stock Qty]]&lt;=Inventory_Tbl[[#This Row],[Reorder Qty]], "Yes", "No")</f>
        <v>No</v>
      </c>
      <c r="K69" s="28">
        <f>IF(Inventory_Tbl[[#This Row],[Restock]]="Yes", 1,0)</f>
        <v>0</v>
      </c>
      <c r="L69" s="28">
        <f>Inventory_Tbl[[#This Row],[Restock Indicator]]*(Inventory_Tbl[[#This Row],[Restock Level]]-Inventory_Tbl[[#This Row],[Stock Qty]])</f>
        <v>0</v>
      </c>
      <c r="M69" s="30">
        <f>Inventory_Tbl[[#This Row],[Restock Qty]]*Inventory_Tbl[[#This Row],[Unit Cost]]</f>
        <v>0</v>
      </c>
    </row>
    <row r="70" spans="1:13" hidden="1" x14ac:dyDescent="0.25">
      <c r="A70" s="32" t="s">
        <v>678</v>
      </c>
      <c r="B70" s="32" t="s">
        <v>240</v>
      </c>
      <c r="C70" s="32" t="s">
        <v>462</v>
      </c>
      <c r="D70" s="32">
        <v>7</v>
      </c>
      <c r="E70" s="46">
        <v>20</v>
      </c>
      <c r="F70" s="32">
        <v>167</v>
      </c>
      <c r="G70" s="45">
        <f>Inventory_Tbl[[#This Row],[Unit Cost]]*Inventory_Tbl[[#This Row],[Stock Qty]]</f>
        <v>3340</v>
      </c>
      <c r="H70" s="32">
        <v>225</v>
      </c>
      <c r="I70" s="32">
        <v>290</v>
      </c>
      <c r="J70" s="28" t="str">
        <f>IF(Inventory_Tbl[[#This Row],[Stock Qty]]&lt;=Inventory_Tbl[[#This Row],[Reorder Qty]], "Yes", "No")</f>
        <v>Yes</v>
      </c>
      <c r="K70" s="28">
        <f>IF(Inventory_Tbl[[#This Row],[Restock]]="Yes", 1,0)</f>
        <v>1</v>
      </c>
      <c r="L70" s="28">
        <f>Inventory_Tbl[[#This Row],[Restock Indicator]]*(Inventory_Tbl[[#This Row],[Restock Level]]-Inventory_Tbl[[#This Row],[Stock Qty]])</f>
        <v>123</v>
      </c>
      <c r="M70" s="30">
        <f>Inventory_Tbl[[#This Row],[Restock Qty]]*Inventory_Tbl[[#This Row],[Unit Cost]]</f>
        <v>2460</v>
      </c>
    </row>
    <row r="71" spans="1:13" hidden="1" x14ac:dyDescent="0.25">
      <c r="A71" s="32" t="s">
        <v>574</v>
      </c>
      <c r="B71" s="32" t="s">
        <v>22</v>
      </c>
      <c r="C71" s="32" t="s">
        <v>462</v>
      </c>
      <c r="D71" s="32">
        <v>7</v>
      </c>
      <c r="E71" s="46">
        <v>59.86</v>
      </c>
      <c r="F71" s="32">
        <v>290</v>
      </c>
      <c r="G71" s="45">
        <f>Inventory_Tbl[[#This Row],[Unit Cost]]*Inventory_Tbl[[#This Row],[Stock Qty]]</f>
        <v>17359.400000000001</v>
      </c>
      <c r="H71" s="32">
        <v>225</v>
      </c>
      <c r="I71" s="32">
        <v>290</v>
      </c>
      <c r="J71" s="28" t="str">
        <f>IF(Inventory_Tbl[[#This Row],[Stock Qty]]&lt;=Inventory_Tbl[[#This Row],[Reorder Qty]], "Yes", "No")</f>
        <v>No</v>
      </c>
      <c r="K71" s="28">
        <f>IF(Inventory_Tbl[[#This Row],[Restock]]="Yes", 1,0)</f>
        <v>0</v>
      </c>
      <c r="L71" s="28">
        <f>Inventory_Tbl[[#This Row],[Restock Indicator]]*(Inventory_Tbl[[#This Row],[Restock Level]]-Inventory_Tbl[[#This Row],[Stock Qty]])</f>
        <v>0</v>
      </c>
      <c r="M71" s="30">
        <f>Inventory_Tbl[[#This Row],[Restock Qty]]*Inventory_Tbl[[#This Row],[Unit Cost]]</f>
        <v>0</v>
      </c>
    </row>
    <row r="72" spans="1:13" hidden="1" x14ac:dyDescent="0.25">
      <c r="A72" s="32" t="s">
        <v>584</v>
      </c>
      <c r="B72" s="32" t="s">
        <v>25</v>
      </c>
      <c r="C72" s="32" t="s">
        <v>462</v>
      </c>
      <c r="D72" s="32">
        <v>7</v>
      </c>
      <c r="E72" s="46">
        <v>48.07</v>
      </c>
      <c r="F72" s="32">
        <v>119</v>
      </c>
      <c r="G72" s="45">
        <f>Inventory_Tbl[[#This Row],[Unit Cost]]*Inventory_Tbl[[#This Row],[Stock Qty]]</f>
        <v>5720.33</v>
      </c>
      <c r="H72" s="32">
        <v>125</v>
      </c>
      <c r="I72" s="32">
        <v>160</v>
      </c>
      <c r="J72" s="28" t="str">
        <f>IF(Inventory_Tbl[[#This Row],[Stock Qty]]&lt;=Inventory_Tbl[[#This Row],[Reorder Qty]], "Yes", "No")</f>
        <v>Yes</v>
      </c>
      <c r="K72" s="28">
        <f>IF(Inventory_Tbl[[#This Row],[Restock]]="Yes", 1,0)</f>
        <v>1</v>
      </c>
      <c r="L72" s="28">
        <f>Inventory_Tbl[[#This Row],[Restock Indicator]]*(Inventory_Tbl[[#This Row],[Restock Level]]-Inventory_Tbl[[#This Row],[Stock Qty]])</f>
        <v>41</v>
      </c>
      <c r="M72" s="30">
        <f>Inventory_Tbl[[#This Row],[Restock Qty]]*Inventory_Tbl[[#This Row],[Unit Cost]]</f>
        <v>1970.8700000000001</v>
      </c>
    </row>
    <row r="73" spans="1:13" hidden="1" x14ac:dyDescent="0.25">
      <c r="A73" s="32" t="s">
        <v>945</v>
      </c>
      <c r="B73" s="32" t="s">
        <v>119</v>
      </c>
      <c r="C73" s="32" t="s">
        <v>462</v>
      </c>
      <c r="D73" s="32">
        <v>7</v>
      </c>
      <c r="E73" s="46">
        <v>40.270000000000003</v>
      </c>
      <c r="F73" s="32">
        <v>230</v>
      </c>
      <c r="G73" s="45">
        <f>Inventory_Tbl[[#This Row],[Unit Cost]]*Inventory_Tbl[[#This Row],[Stock Qty]]</f>
        <v>9262.1</v>
      </c>
      <c r="H73" s="32">
        <v>175</v>
      </c>
      <c r="I73" s="32">
        <v>230</v>
      </c>
      <c r="J73" s="28" t="str">
        <f>IF(Inventory_Tbl[[#This Row],[Stock Qty]]&lt;=Inventory_Tbl[[#This Row],[Reorder Qty]], "Yes", "No")</f>
        <v>No</v>
      </c>
      <c r="K73" s="28">
        <f>IF(Inventory_Tbl[[#This Row],[Restock]]="Yes", 1,0)</f>
        <v>0</v>
      </c>
      <c r="L73" s="28">
        <f>Inventory_Tbl[[#This Row],[Restock Indicator]]*(Inventory_Tbl[[#This Row],[Restock Level]]-Inventory_Tbl[[#This Row],[Stock Qty]])</f>
        <v>0</v>
      </c>
      <c r="M73" s="30">
        <f>Inventory_Tbl[[#This Row],[Restock Qty]]*Inventory_Tbl[[#This Row],[Unit Cost]]</f>
        <v>0</v>
      </c>
    </row>
    <row r="74" spans="1:13" hidden="1" x14ac:dyDescent="0.25">
      <c r="A74" s="32" t="s">
        <v>624</v>
      </c>
      <c r="B74" s="32" t="s">
        <v>416</v>
      </c>
      <c r="C74" s="32" t="s">
        <v>462</v>
      </c>
      <c r="D74" s="32">
        <v>7</v>
      </c>
      <c r="E74" s="46">
        <v>33.229999999999997</v>
      </c>
      <c r="F74" s="32">
        <v>160</v>
      </c>
      <c r="G74" s="45">
        <f>Inventory_Tbl[[#This Row],[Unit Cost]]*Inventory_Tbl[[#This Row],[Stock Qty]]</f>
        <v>5316.7999999999993</v>
      </c>
      <c r="H74" s="32">
        <v>125</v>
      </c>
      <c r="I74" s="32">
        <v>160</v>
      </c>
      <c r="J74" s="28" t="str">
        <f>IF(Inventory_Tbl[[#This Row],[Stock Qty]]&lt;=Inventory_Tbl[[#This Row],[Reorder Qty]], "Yes", "No")</f>
        <v>No</v>
      </c>
      <c r="K74" s="28">
        <f>IF(Inventory_Tbl[[#This Row],[Restock]]="Yes", 1,0)</f>
        <v>0</v>
      </c>
      <c r="L74" s="28">
        <f>Inventory_Tbl[[#This Row],[Restock Indicator]]*(Inventory_Tbl[[#This Row],[Restock Level]]-Inventory_Tbl[[#This Row],[Stock Qty]])</f>
        <v>0</v>
      </c>
      <c r="M74" s="30">
        <f>Inventory_Tbl[[#This Row],[Restock Qty]]*Inventory_Tbl[[#This Row],[Unit Cost]]</f>
        <v>0</v>
      </c>
    </row>
    <row r="75" spans="1:13" hidden="1" x14ac:dyDescent="0.25">
      <c r="A75" s="32" t="s">
        <v>596</v>
      </c>
      <c r="B75" s="32" t="s">
        <v>33</v>
      </c>
      <c r="C75" s="32" t="s">
        <v>462</v>
      </c>
      <c r="D75" s="32">
        <v>7</v>
      </c>
      <c r="E75" s="46">
        <v>44.29</v>
      </c>
      <c r="F75" s="32">
        <v>290</v>
      </c>
      <c r="G75" s="45">
        <f>Inventory_Tbl[[#This Row],[Unit Cost]]*Inventory_Tbl[[#This Row],[Stock Qty]]</f>
        <v>12844.1</v>
      </c>
      <c r="H75" s="32">
        <v>225</v>
      </c>
      <c r="I75" s="32">
        <v>290</v>
      </c>
      <c r="J75" s="28" t="str">
        <f>IF(Inventory_Tbl[[#This Row],[Stock Qty]]&lt;=Inventory_Tbl[[#This Row],[Reorder Qty]], "Yes", "No")</f>
        <v>No</v>
      </c>
      <c r="K75" s="28">
        <f>IF(Inventory_Tbl[[#This Row],[Restock]]="Yes", 1,0)</f>
        <v>0</v>
      </c>
      <c r="L75" s="28">
        <f>Inventory_Tbl[[#This Row],[Restock Indicator]]*(Inventory_Tbl[[#This Row],[Restock Level]]-Inventory_Tbl[[#This Row],[Stock Qty]])</f>
        <v>0</v>
      </c>
      <c r="M75" s="30">
        <f>Inventory_Tbl[[#This Row],[Restock Qty]]*Inventory_Tbl[[#This Row],[Unit Cost]]</f>
        <v>0</v>
      </c>
    </row>
    <row r="76" spans="1:13" hidden="1" x14ac:dyDescent="0.25">
      <c r="A76" s="32" t="s">
        <v>579</v>
      </c>
      <c r="B76" s="32" t="s">
        <v>24</v>
      </c>
      <c r="C76" s="32" t="s">
        <v>462</v>
      </c>
      <c r="D76" s="32">
        <v>7</v>
      </c>
      <c r="E76" s="46">
        <v>49.23</v>
      </c>
      <c r="F76" s="32">
        <v>260</v>
      </c>
      <c r="G76" s="45">
        <f>Inventory_Tbl[[#This Row],[Unit Cost]]*Inventory_Tbl[[#This Row],[Stock Qty]]</f>
        <v>12799.8</v>
      </c>
      <c r="H76" s="32">
        <v>200</v>
      </c>
      <c r="I76" s="32">
        <v>260</v>
      </c>
      <c r="J76" s="28" t="str">
        <f>IF(Inventory_Tbl[[#This Row],[Stock Qty]]&lt;=Inventory_Tbl[[#This Row],[Reorder Qty]], "Yes", "No")</f>
        <v>No</v>
      </c>
      <c r="K76" s="28">
        <f>IF(Inventory_Tbl[[#This Row],[Restock]]="Yes", 1,0)</f>
        <v>0</v>
      </c>
      <c r="L76" s="28">
        <f>Inventory_Tbl[[#This Row],[Restock Indicator]]*(Inventory_Tbl[[#This Row],[Restock Level]]-Inventory_Tbl[[#This Row],[Stock Qty]])</f>
        <v>0</v>
      </c>
      <c r="M76" s="30">
        <f>Inventory_Tbl[[#This Row],[Restock Qty]]*Inventory_Tbl[[#This Row],[Unit Cost]]</f>
        <v>0</v>
      </c>
    </row>
    <row r="77" spans="1:13" hidden="1" x14ac:dyDescent="0.25">
      <c r="A77" s="32" t="s">
        <v>946</v>
      </c>
      <c r="B77" s="32" t="s">
        <v>1049</v>
      </c>
      <c r="C77" s="32" t="s">
        <v>462</v>
      </c>
      <c r="D77" s="32">
        <v>7</v>
      </c>
      <c r="E77" s="46">
        <v>53.31</v>
      </c>
      <c r="F77" s="32">
        <v>330</v>
      </c>
      <c r="G77" s="45">
        <f>Inventory_Tbl[[#This Row],[Unit Cost]]*Inventory_Tbl[[#This Row],[Stock Qty]]</f>
        <v>17592.3</v>
      </c>
      <c r="H77" s="32">
        <v>250</v>
      </c>
      <c r="I77" s="32">
        <v>330</v>
      </c>
      <c r="J77" s="28" t="str">
        <f>IF(Inventory_Tbl[[#This Row],[Stock Qty]]&lt;=Inventory_Tbl[[#This Row],[Reorder Qty]], "Yes", "No")</f>
        <v>No</v>
      </c>
      <c r="K77" s="28">
        <f>IF(Inventory_Tbl[[#This Row],[Restock]]="Yes", 1,0)</f>
        <v>0</v>
      </c>
      <c r="L77" s="28">
        <f>Inventory_Tbl[[#This Row],[Restock Indicator]]*(Inventory_Tbl[[#This Row],[Restock Level]]-Inventory_Tbl[[#This Row],[Stock Qty]])</f>
        <v>0</v>
      </c>
      <c r="M77" s="30">
        <f>Inventory_Tbl[[#This Row],[Restock Qty]]*Inventory_Tbl[[#This Row],[Unit Cost]]</f>
        <v>0</v>
      </c>
    </row>
    <row r="78" spans="1:13" hidden="1" x14ac:dyDescent="0.25">
      <c r="A78" s="32" t="s">
        <v>553</v>
      </c>
      <c r="B78" s="32" t="s">
        <v>44</v>
      </c>
      <c r="C78" s="32" t="s">
        <v>462</v>
      </c>
      <c r="D78" s="32">
        <v>7</v>
      </c>
      <c r="E78" s="46">
        <v>50.02</v>
      </c>
      <c r="F78" s="32">
        <v>230</v>
      </c>
      <c r="G78" s="45">
        <f>Inventory_Tbl[[#This Row],[Unit Cost]]*Inventory_Tbl[[#This Row],[Stock Qty]]</f>
        <v>11504.6</v>
      </c>
      <c r="H78" s="32">
        <v>175</v>
      </c>
      <c r="I78" s="32">
        <v>230</v>
      </c>
      <c r="J78" s="28" t="str">
        <f>IF(Inventory_Tbl[[#This Row],[Stock Qty]]&lt;=Inventory_Tbl[[#This Row],[Reorder Qty]], "Yes", "No")</f>
        <v>No</v>
      </c>
      <c r="K78" s="28">
        <f>IF(Inventory_Tbl[[#This Row],[Restock]]="Yes", 1,0)</f>
        <v>0</v>
      </c>
      <c r="L78" s="28">
        <f>Inventory_Tbl[[#This Row],[Restock Indicator]]*(Inventory_Tbl[[#This Row],[Restock Level]]-Inventory_Tbl[[#This Row],[Stock Qty]])</f>
        <v>0</v>
      </c>
      <c r="M78" s="30">
        <f>Inventory_Tbl[[#This Row],[Restock Qty]]*Inventory_Tbl[[#This Row],[Unit Cost]]</f>
        <v>0</v>
      </c>
    </row>
    <row r="79" spans="1:13" hidden="1" x14ac:dyDescent="0.25">
      <c r="A79" s="32" t="s">
        <v>590</v>
      </c>
      <c r="B79" s="32" t="s">
        <v>28</v>
      </c>
      <c r="C79" s="32" t="s">
        <v>462</v>
      </c>
      <c r="D79" s="32">
        <v>7</v>
      </c>
      <c r="E79" s="46">
        <v>49.7</v>
      </c>
      <c r="F79" s="32">
        <v>240</v>
      </c>
      <c r="G79" s="45">
        <f>Inventory_Tbl[[#This Row],[Unit Cost]]*Inventory_Tbl[[#This Row],[Stock Qty]]</f>
        <v>11928</v>
      </c>
      <c r="H79" s="32">
        <v>200</v>
      </c>
      <c r="I79" s="32">
        <v>260</v>
      </c>
      <c r="J79" s="28" t="str">
        <f>IF(Inventory_Tbl[[#This Row],[Stock Qty]]&lt;=Inventory_Tbl[[#This Row],[Reorder Qty]], "Yes", "No")</f>
        <v>No</v>
      </c>
      <c r="K79" s="28">
        <f>IF(Inventory_Tbl[[#This Row],[Restock]]="Yes", 1,0)</f>
        <v>0</v>
      </c>
      <c r="L79" s="28">
        <f>Inventory_Tbl[[#This Row],[Restock Indicator]]*(Inventory_Tbl[[#This Row],[Restock Level]]-Inventory_Tbl[[#This Row],[Stock Qty]])</f>
        <v>0</v>
      </c>
      <c r="M79" s="30">
        <f>Inventory_Tbl[[#This Row],[Restock Qty]]*Inventory_Tbl[[#This Row],[Unit Cost]]</f>
        <v>0</v>
      </c>
    </row>
    <row r="80" spans="1:13" hidden="1" x14ac:dyDescent="0.25">
      <c r="A80" s="32" t="s">
        <v>693</v>
      </c>
      <c r="B80" s="32" t="s">
        <v>1057</v>
      </c>
      <c r="C80" s="32" t="s">
        <v>462</v>
      </c>
      <c r="D80" s="32">
        <v>7</v>
      </c>
      <c r="E80" s="46">
        <v>47.89</v>
      </c>
      <c r="F80" s="32">
        <v>149</v>
      </c>
      <c r="G80" s="45">
        <f>Inventory_Tbl[[#This Row],[Unit Cost]]*Inventory_Tbl[[#This Row],[Stock Qty]]</f>
        <v>7135.61</v>
      </c>
      <c r="H80" s="32">
        <v>125</v>
      </c>
      <c r="I80" s="32">
        <v>160</v>
      </c>
      <c r="J80" s="28" t="str">
        <f>IF(Inventory_Tbl[[#This Row],[Stock Qty]]&lt;=Inventory_Tbl[[#This Row],[Reorder Qty]], "Yes", "No")</f>
        <v>No</v>
      </c>
      <c r="K80" s="28">
        <f>IF(Inventory_Tbl[[#This Row],[Restock]]="Yes", 1,0)</f>
        <v>0</v>
      </c>
      <c r="L80" s="28">
        <f>Inventory_Tbl[[#This Row],[Restock Indicator]]*(Inventory_Tbl[[#This Row],[Restock Level]]-Inventory_Tbl[[#This Row],[Stock Qty]])</f>
        <v>0</v>
      </c>
      <c r="M80" s="30">
        <f>Inventory_Tbl[[#This Row],[Restock Qty]]*Inventory_Tbl[[#This Row],[Unit Cost]]</f>
        <v>0</v>
      </c>
    </row>
    <row r="81" spans="1:13" hidden="1" x14ac:dyDescent="0.25">
      <c r="A81" s="32" t="s">
        <v>727</v>
      </c>
      <c r="B81" s="32" t="s">
        <v>14</v>
      </c>
      <c r="C81" s="32" t="s">
        <v>462</v>
      </c>
      <c r="D81" s="32">
        <v>7</v>
      </c>
      <c r="E81" s="46">
        <v>54.43</v>
      </c>
      <c r="F81" s="32">
        <v>289</v>
      </c>
      <c r="G81" s="45">
        <f>Inventory_Tbl[[#This Row],[Unit Cost]]*Inventory_Tbl[[#This Row],[Stock Qty]]</f>
        <v>15730.27</v>
      </c>
      <c r="H81" s="32">
        <v>225</v>
      </c>
      <c r="I81" s="32">
        <v>290</v>
      </c>
      <c r="J81" s="28" t="str">
        <f>IF(Inventory_Tbl[[#This Row],[Stock Qty]]&lt;=Inventory_Tbl[[#This Row],[Reorder Qty]], "Yes", "No")</f>
        <v>No</v>
      </c>
      <c r="K81" s="28">
        <f>IF(Inventory_Tbl[[#This Row],[Restock]]="Yes", 1,0)</f>
        <v>0</v>
      </c>
      <c r="L81" s="28">
        <f>Inventory_Tbl[[#This Row],[Restock Indicator]]*(Inventory_Tbl[[#This Row],[Restock Level]]-Inventory_Tbl[[#This Row],[Stock Qty]])</f>
        <v>0</v>
      </c>
      <c r="M81" s="30">
        <f>Inventory_Tbl[[#This Row],[Restock Qty]]*Inventory_Tbl[[#This Row],[Unit Cost]]</f>
        <v>0</v>
      </c>
    </row>
    <row r="82" spans="1:13" hidden="1" x14ac:dyDescent="0.25">
      <c r="A82" s="32" t="s">
        <v>884</v>
      </c>
      <c r="B82" s="32" t="s">
        <v>452</v>
      </c>
      <c r="C82" s="32" t="s">
        <v>462</v>
      </c>
      <c r="D82" s="32">
        <v>7</v>
      </c>
      <c r="E82" s="46">
        <v>35.26</v>
      </c>
      <c r="F82" s="32">
        <v>206</v>
      </c>
      <c r="G82" s="45">
        <f>Inventory_Tbl[[#This Row],[Unit Cost]]*Inventory_Tbl[[#This Row],[Stock Qty]]</f>
        <v>7263.5599999999995</v>
      </c>
      <c r="H82" s="32">
        <v>175</v>
      </c>
      <c r="I82" s="32">
        <v>230</v>
      </c>
      <c r="J82" s="28" t="str">
        <f>IF(Inventory_Tbl[[#This Row],[Stock Qty]]&lt;=Inventory_Tbl[[#This Row],[Reorder Qty]], "Yes", "No")</f>
        <v>No</v>
      </c>
      <c r="K82" s="28">
        <f>IF(Inventory_Tbl[[#This Row],[Restock]]="Yes", 1,0)</f>
        <v>0</v>
      </c>
      <c r="L82" s="28">
        <f>Inventory_Tbl[[#This Row],[Restock Indicator]]*(Inventory_Tbl[[#This Row],[Restock Level]]-Inventory_Tbl[[#This Row],[Stock Qty]])</f>
        <v>0</v>
      </c>
      <c r="M82" s="30">
        <f>Inventory_Tbl[[#This Row],[Restock Qty]]*Inventory_Tbl[[#This Row],[Unit Cost]]</f>
        <v>0</v>
      </c>
    </row>
    <row r="83" spans="1:13" hidden="1" x14ac:dyDescent="0.25">
      <c r="A83" s="32" t="s">
        <v>963</v>
      </c>
      <c r="B83" s="32" t="s">
        <v>301</v>
      </c>
      <c r="C83" s="32" t="s">
        <v>462</v>
      </c>
      <c r="D83" s="32">
        <v>7</v>
      </c>
      <c r="E83" s="46">
        <v>37.53</v>
      </c>
      <c r="F83" s="32">
        <v>130</v>
      </c>
      <c r="G83" s="45">
        <f>Inventory_Tbl[[#This Row],[Unit Cost]]*Inventory_Tbl[[#This Row],[Stock Qty]]</f>
        <v>4878.9000000000005</v>
      </c>
      <c r="H83" s="32">
        <v>100</v>
      </c>
      <c r="I83" s="32">
        <v>130</v>
      </c>
      <c r="J83" s="28" t="str">
        <f>IF(Inventory_Tbl[[#This Row],[Stock Qty]]&lt;=Inventory_Tbl[[#This Row],[Reorder Qty]], "Yes", "No")</f>
        <v>No</v>
      </c>
      <c r="K83" s="28">
        <f>IF(Inventory_Tbl[[#This Row],[Restock]]="Yes", 1,0)</f>
        <v>0</v>
      </c>
      <c r="L83" s="28">
        <f>Inventory_Tbl[[#This Row],[Restock Indicator]]*(Inventory_Tbl[[#This Row],[Restock Level]]-Inventory_Tbl[[#This Row],[Stock Qty]])</f>
        <v>0</v>
      </c>
      <c r="M83" s="30">
        <f>Inventory_Tbl[[#This Row],[Restock Qty]]*Inventory_Tbl[[#This Row],[Unit Cost]]</f>
        <v>0</v>
      </c>
    </row>
    <row r="84" spans="1:13" hidden="1" x14ac:dyDescent="0.25">
      <c r="A84" s="32" t="s">
        <v>812</v>
      </c>
      <c r="B84" s="32" t="s">
        <v>242</v>
      </c>
      <c r="C84" s="32" t="s">
        <v>462</v>
      </c>
      <c r="D84" s="32">
        <v>7</v>
      </c>
      <c r="E84" s="46">
        <v>40.26</v>
      </c>
      <c r="F84" s="32">
        <v>160</v>
      </c>
      <c r="G84" s="45">
        <f>Inventory_Tbl[[#This Row],[Unit Cost]]*Inventory_Tbl[[#This Row],[Stock Qty]]</f>
        <v>6441.5999999999995</v>
      </c>
      <c r="H84" s="32">
        <v>125</v>
      </c>
      <c r="I84" s="32">
        <v>160</v>
      </c>
      <c r="J84" s="28" t="str">
        <f>IF(Inventory_Tbl[[#This Row],[Stock Qty]]&lt;=Inventory_Tbl[[#This Row],[Reorder Qty]], "Yes", "No")</f>
        <v>No</v>
      </c>
      <c r="K84" s="28">
        <f>IF(Inventory_Tbl[[#This Row],[Restock]]="Yes", 1,0)</f>
        <v>0</v>
      </c>
      <c r="L84" s="28">
        <f>Inventory_Tbl[[#This Row],[Restock Indicator]]*(Inventory_Tbl[[#This Row],[Restock Level]]-Inventory_Tbl[[#This Row],[Stock Qty]])</f>
        <v>0</v>
      </c>
      <c r="M84" s="30">
        <f>Inventory_Tbl[[#This Row],[Restock Qty]]*Inventory_Tbl[[#This Row],[Unit Cost]]</f>
        <v>0</v>
      </c>
    </row>
    <row r="85" spans="1:13" hidden="1" x14ac:dyDescent="0.25">
      <c r="A85" s="32" t="s">
        <v>918</v>
      </c>
      <c r="B85" s="32" t="s">
        <v>479</v>
      </c>
      <c r="C85" s="32" t="s">
        <v>462</v>
      </c>
      <c r="D85" s="32">
        <v>7</v>
      </c>
      <c r="E85" s="46">
        <v>44.84</v>
      </c>
      <c r="F85" s="32">
        <v>230</v>
      </c>
      <c r="G85" s="45">
        <f>Inventory_Tbl[[#This Row],[Unit Cost]]*Inventory_Tbl[[#This Row],[Stock Qty]]</f>
        <v>10313.200000000001</v>
      </c>
      <c r="H85" s="32">
        <v>175</v>
      </c>
      <c r="I85" s="32">
        <v>230</v>
      </c>
      <c r="J85" s="28" t="str">
        <f>IF(Inventory_Tbl[[#This Row],[Stock Qty]]&lt;=Inventory_Tbl[[#This Row],[Reorder Qty]], "Yes", "No")</f>
        <v>No</v>
      </c>
      <c r="K85" s="28">
        <f>IF(Inventory_Tbl[[#This Row],[Restock]]="Yes", 1,0)</f>
        <v>0</v>
      </c>
      <c r="L85" s="28">
        <f>Inventory_Tbl[[#This Row],[Restock Indicator]]*(Inventory_Tbl[[#This Row],[Restock Level]]-Inventory_Tbl[[#This Row],[Stock Qty]])</f>
        <v>0</v>
      </c>
      <c r="M85" s="30">
        <f>Inventory_Tbl[[#This Row],[Restock Qty]]*Inventory_Tbl[[#This Row],[Unit Cost]]</f>
        <v>0</v>
      </c>
    </row>
    <row r="86" spans="1:13" hidden="1" x14ac:dyDescent="0.25">
      <c r="A86" s="32" t="s">
        <v>968</v>
      </c>
      <c r="B86" s="32" t="s">
        <v>289</v>
      </c>
      <c r="C86" s="32" t="s">
        <v>462</v>
      </c>
      <c r="D86" s="32">
        <v>7</v>
      </c>
      <c r="E86" s="46">
        <v>15.93</v>
      </c>
      <c r="F86" s="32">
        <v>260</v>
      </c>
      <c r="G86" s="45">
        <f>Inventory_Tbl[[#This Row],[Unit Cost]]*Inventory_Tbl[[#This Row],[Stock Qty]]</f>
        <v>4141.8</v>
      </c>
      <c r="H86" s="32">
        <v>200</v>
      </c>
      <c r="I86" s="32">
        <v>260</v>
      </c>
      <c r="J86" s="28" t="str">
        <f>IF(Inventory_Tbl[[#This Row],[Stock Qty]]&lt;=Inventory_Tbl[[#This Row],[Reorder Qty]], "Yes", "No")</f>
        <v>No</v>
      </c>
      <c r="K86" s="28">
        <f>IF(Inventory_Tbl[[#This Row],[Restock]]="Yes", 1,0)</f>
        <v>0</v>
      </c>
      <c r="L86" s="28">
        <f>Inventory_Tbl[[#This Row],[Restock Indicator]]*(Inventory_Tbl[[#This Row],[Restock Level]]-Inventory_Tbl[[#This Row],[Stock Qty]])</f>
        <v>0</v>
      </c>
      <c r="M86" s="30">
        <f>Inventory_Tbl[[#This Row],[Restock Qty]]*Inventory_Tbl[[#This Row],[Unit Cost]]</f>
        <v>0</v>
      </c>
    </row>
    <row r="87" spans="1:13" hidden="1" x14ac:dyDescent="0.25">
      <c r="A87" s="32" t="s">
        <v>784</v>
      </c>
      <c r="B87" s="32" t="s">
        <v>202</v>
      </c>
      <c r="C87" s="32" t="s">
        <v>462</v>
      </c>
      <c r="D87" s="32">
        <v>7</v>
      </c>
      <c r="E87" s="46">
        <v>39.409999999999997</v>
      </c>
      <c r="F87" s="32">
        <v>230</v>
      </c>
      <c r="G87" s="45">
        <f>Inventory_Tbl[[#This Row],[Unit Cost]]*Inventory_Tbl[[#This Row],[Stock Qty]]</f>
        <v>9064.2999999999993</v>
      </c>
      <c r="H87" s="32">
        <v>175</v>
      </c>
      <c r="I87" s="32">
        <v>230</v>
      </c>
      <c r="J87" s="28" t="str">
        <f>IF(Inventory_Tbl[[#This Row],[Stock Qty]]&lt;=Inventory_Tbl[[#This Row],[Reorder Qty]], "Yes", "No")</f>
        <v>No</v>
      </c>
      <c r="K87" s="28">
        <f>IF(Inventory_Tbl[[#This Row],[Restock]]="Yes", 1,0)</f>
        <v>0</v>
      </c>
      <c r="L87" s="28">
        <f>Inventory_Tbl[[#This Row],[Restock Indicator]]*(Inventory_Tbl[[#This Row],[Restock Level]]-Inventory_Tbl[[#This Row],[Stock Qty]])</f>
        <v>0</v>
      </c>
      <c r="M87" s="30">
        <f>Inventory_Tbl[[#This Row],[Restock Qty]]*Inventory_Tbl[[#This Row],[Unit Cost]]</f>
        <v>0</v>
      </c>
    </row>
    <row r="88" spans="1:13" hidden="1" x14ac:dyDescent="0.25">
      <c r="A88" s="32" t="s">
        <v>550</v>
      </c>
      <c r="B88" s="32" t="s">
        <v>42</v>
      </c>
      <c r="C88" s="32" t="s">
        <v>462</v>
      </c>
      <c r="D88" s="32">
        <v>8</v>
      </c>
      <c r="E88" s="46">
        <v>17.43</v>
      </c>
      <c r="F88" s="32">
        <v>83</v>
      </c>
      <c r="G88" s="45">
        <f>Inventory_Tbl[[#This Row],[Unit Cost]]*Inventory_Tbl[[#This Row],[Stock Qty]]</f>
        <v>1446.69</v>
      </c>
      <c r="H88" s="32">
        <v>125</v>
      </c>
      <c r="I88" s="32">
        <v>160</v>
      </c>
      <c r="J88" s="28" t="str">
        <f>IF(Inventory_Tbl[[#This Row],[Stock Qty]]&lt;=Inventory_Tbl[[#This Row],[Reorder Qty]], "Yes", "No")</f>
        <v>Yes</v>
      </c>
      <c r="K88" s="28">
        <f>IF(Inventory_Tbl[[#This Row],[Restock]]="Yes", 1,0)</f>
        <v>1</v>
      </c>
      <c r="L88" s="28">
        <f>Inventory_Tbl[[#This Row],[Restock Indicator]]*(Inventory_Tbl[[#This Row],[Restock Level]]-Inventory_Tbl[[#This Row],[Stock Qty]])</f>
        <v>77</v>
      </c>
      <c r="M88" s="30">
        <f>Inventory_Tbl[[#This Row],[Restock Qty]]*Inventory_Tbl[[#This Row],[Unit Cost]]</f>
        <v>1342.11</v>
      </c>
    </row>
    <row r="89" spans="1:13" hidden="1" x14ac:dyDescent="0.25">
      <c r="A89" s="32" t="s">
        <v>563</v>
      </c>
      <c r="B89" s="32" t="s">
        <v>412</v>
      </c>
      <c r="C89" s="32" t="s">
        <v>462</v>
      </c>
      <c r="D89" s="32">
        <v>8</v>
      </c>
      <c r="E89" s="46">
        <v>46.04</v>
      </c>
      <c r="F89" s="32">
        <v>175</v>
      </c>
      <c r="G89" s="45">
        <f>Inventory_Tbl[[#This Row],[Unit Cost]]*Inventory_Tbl[[#This Row],[Stock Qty]]</f>
        <v>8057</v>
      </c>
      <c r="H89" s="32">
        <v>200</v>
      </c>
      <c r="I89" s="32">
        <v>260</v>
      </c>
      <c r="J89" s="28" t="str">
        <f>IF(Inventory_Tbl[[#This Row],[Stock Qty]]&lt;=Inventory_Tbl[[#This Row],[Reorder Qty]], "Yes", "No")</f>
        <v>Yes</v>
      </c>
      <c r="K89" s="28">
        <f>IF(Inventory_Tbl[[#This Row],[Restock]]="Yes", 1,0)</f>
        <v>1</v>
      </c>
      <c r="L89" s="28">
        <f>Inventory_Tbl[[#This Row],[Restock Indicator]]*(Inventory_Tbl[[#This Row],[Restock Level]]-Inventory_Tbl[[#This Row],[Stock Qty]])</f>
        <v>85</v>
      </c>
      <c r="M89" s="30">
        <f>Inventory_Tbl[[#This Row],[Restock Qty]]*Inventory_Tbl[[#This Row],[Unit Cost]]</f>
        <v>3913.4</v>
      </c>
    </row>
    <row r="90" spans="1:13" hidden="1" x14ac:dyDescent="0.25">
      <c r="A90" s="32" t="s">
        <v>969</v>
      </c>
      <c r="B90" s="32" t="s">
        <v>1039</v>
      </c>
      <c r="C90" s="32" t="s">
        <v>462</v>
      </c>
      <c r="D90" s="32">
        <v>8</v>
      </c>
      <c r="E90" s="46">
        <v>43.23</v>
      </c>
      <c r="F90" s="32">
        <v>200</v>
      </c>
      <c r="G90" s="45">
        <f>Inventory_Tbl[[#This Row],[Unit Cost]]*Inventory_Tbl[[#This Row],[Stock Qty]]</f>
        <v>8646</v>
      </c>
      <c r="H90" s="32">
        <v>150</v>
      </c>
      <c r="I90" s="32">
        <v>200</v>
      </c>
      <c r="J90" s="28" t="str">
        <f>IF(Inventory_Tbl[[#This Row],[Stock Qty]]&lt;=Inventory_Tbl[[#This Row],[Reorder Qty]], "Yes", "No")</f>
        <v>No</v>
      </c>
      <c r="K90" s="28">
        <f>IF(Inventory_Tbl[[#This Row],[Restock]]="Yes", 1,0)</f>
        <v>0</v>
      </c>
      <c r="L90" s="28">
        <f>Inventory_Tbl[[#This Row],[Restock Indicator]]*(Inventory_Tbl[[#This Row],[Restock Level]]-Inventory_Tbl[[#This Row],[Stock Qty]])</f>
        <v>0</v>
      </c>
      <c r="M90" s="30">
        <f>Inventory_Tbl[[#This Row],[Restock Qty]]*Inventory_Tbl[[#This Row],[Unit Cost]]</f>
        <v>0</v>
      </c>
    </row>
    <row r="91" spans="1:13" hidden="1" x14ac:dyDescent="0.25">
      <c r="A91" s="32" t="s">
        <v>576</v>
      </c>
      <c r="B91" s="32" t="s">
        <v>410</v>
      </c>
      <c r="C91" s="32" t="s">
        <v>462</v>
      </c>
      <c r="D91" s="32">
        <v>8</v>
      </c>
      <c r="E91" s="46">
        <v>38.71</v>
      </c>
      <c r="F91" s="32">
        <v>160</v>
      </c>
      <c r="G91" s="45">
        <f>Inventory_Tbl[[#This Row],[Unit Cost]]*Inventory_Tbl[[#This Row],[Stock Qty]]</f>
        <v>6193.6</v>
      </c>
      <c r="H91" s="32">
        <v>125</v>
      </c>
      <c r="I91" s="32">
        <v>160</v>
      </c>
      <c r="J91" s="28" t="str">
        <f>IF(Inventory_Tbl[[#This Row],[Stock Qty]]&lt;=Inventory_Tbl[[#This Row],[Reorder Qty]], "Yes", "No")</f>
        <v>No</v>
      </c>
      <c r="K91" s="28">
        <f>IF(Inventory_Tbl[[#This Row],[Restock]]="Yes", 1,0)</f>
        <v>0</v>
      </c>
      <c r="L91" s="28">
        <f>Inventory_Tbl[[#This Row],[Restock Indicator]]*(Inventory_Tbl[[#This Row],[Restock Level]]-Inventory_Tbl[[#This Row],[Stock Qty]])</f>
        <v>0</v>
      </c>
      <c r="M91" s="30">
        <f>Inventory_Tbl[[#This Row],[Restock Qty]]*Inventory_Tbl[[#This Row],[Unit Cost]]</f>
        <v>0</v>
      </c>
    </row>
    <row r="92" spans="1:13" hidden="1" x14ac:dyDescent="0.25">
      <c r="A92" s="32" t="s">
        <v>892</v>
      </c>
      <c r="B92" s="32" t="s">
        <v>181</v>
      </c>
      <c r="C92" s="32" t="s">
        <v>462</v>
      </c>
      <c r="D92" s="32">
        <v>8</v>
      </c>
      <c r="E92" s="46">
        <v>47.81</v>
      </c>
      <c r="F92" s="32">
        <v>290</v>
      </c>
      <c r="G92" s="45">
        <f>Inventory_Tbl[[#This Row],[Unit Cost]]*Inventory_Tbl[[#This Row],[Stock Qty]]</f>
        <v>13864.900000000001</v>
      </c>
      <c r="H92" s="32">
        <v>225</v>
      </c>
      <c r="I92" s="32">
        <v>290</v>
      </c>
      <c r="J92" s="28" t="str">
        <f>IF(Inventory_Tbl[[#This Row],[Stock Qty]]&lt;=Inventory_Tbl[[#This Row],[Reorder Qty]], "Yes", "No")</f>
        <v>No</v>
      </c>
      <c r="K92" s="28">
        <f>IF(Inventory_Tbl[[#This Row],[Restock]]="Yes", 1,0)</f>
        <v>0</v>
      </c>
      <c r="L92" s="28">
        <f>Inventory_Tbl[[#This Row],[Restock Indicator]]*(Inventory_Tbl[[#This Row],[Restock Level]]-Inventory_Tbl[[#This Row],[Stock Qty]])</f>
        <v>0</v>
      </c>
      <c r="M92" s="30">
        <f>Inventory_Tbl[[#This Row],[Restock Qty]]*Inventory_Tbl[[#This Row],[Unit Cost]]</f>
        <v>0</v>
      </c>
    </row>
    <row r="93" spans="1:13" hidden="1" x14ac:dyDescent="0.25">
      <c r="A93" s="32" t="s">
        <v>585</v>
      </c>
      <c r="B93" s="32" t="s">
        <v>26</v>
      </c>
      <c r="C93" s="32" t="s">
        <v>462</v>
      </c>
      <c r="D93" s="32">
        <v>8</v>
      </c>
      <c r="E93" s="46">
        <v>29.46</v>
      </c>
      <c r="F93" s="32">
        <v>290</v>
      </c>
      <c r="G93" s="45">
        <f>Inventory_Tbl[[#This Row],[Unit Cost]]*Inventory_Tbl[[#This Row],[Stock Qty]]</f>
        <v>8543.4</v>
      </c>
      <c r="H93" s="32">
        <v>225</v>
      </c>
      <c r="I93" s="32">
        <v>290</v>
      </c>
      <c r="J93" s="28" t="str">
        <f>IF(Inventory_Tbl[[#This Row],[Stock Qty]]&lt;=Inventory_Tbl[[#This Row],[Reorder Qty]], "Yes", "No")</f>
        <v>No</v>
      </c>
      <c r="K93" s="28">
        <f>IF(Inventory_Tbl[[#This Row],[Restock]]="Yes", 1,0)</f>
        <v>0</v>
      </c>
      <c r="L93" s="28">
        <f>Inventory_Tbl[[#This Row],[Restock Indicator]]*(Inventory_Tbl[[#This Row],[Restock Level]]-Inventory_Tbl[[#This Row],[Stock Qty]])</f>
        <v>0</v>
      </c>
      <c r="M93" s="30">
        <f>Inventory_Tbl[[#This Row],[Restock Qty]]*Inventory_Tbl[[#This Row],[Unit Cost]]</f>
        <v>0</v>
      </c>
    </row>
    <row r="94" spans="1:13" hidden="1" x14ac:dyDescent="0.25">
      <c r="A94" s="32" t="s">
        <v>591</v>
      </c>
      <c r="B94" s="32" t="s">
        <v>29</v>
      </c>
      <c r="C94" s="32" t="s">
        <v>462</v>
      </c>
      <c r="D94" s="32">
        <v>8</v>
      </c>
      <c r="E94" s="46">
        <v>32.9</v>
      </c>
      <c r="F94" s="32">
        <v>290</v>
      </c>
      <c r="G94" s="45">
        <f>Inventory_Tbl[[#This Row],[Unit Cost]]*Inventory_Tbl[[#This Row],[Stock Qty]]</f>
        <v>9541</v>
      </c>
      <c r="H94" s="32">
        <v>225</v>
      </c>
      <c r="I94" s="32">
        <v>290</v>
      </c>
      <c r="J94" s="28" t="str">
        <f>IF(Inventory_Tbl[[#This Row],[Stock Qty]]&lt;=Inventory_Tbl[[#This Row],[Reorder Qty]], "Yes", "No")</f>
        <v>No</v>
      </c>
      <c r="K94" s="28">
        <f>IF(Inventory_Tbl[[#This Row],[Restock]]="Yes", 1,0)</f>
        <v>0</v>
      </c>
      <c r="L94" s="28">
        <f>Inventory_Tbl[[#This Row],[Restock Indicator]]*(Inventory_Tbl[[#This Row],[Restock Level]]-Inventory_Tbl[[#This Row],[Stock Qty]])</f>
        <v>0</v>
      </c>
      <c r="M94" s="30">
        <f>Inventory_Tbl[[#This Row],[Restock Qty]]*Inventory_Tbl[[#This Row],[Unit Cost]]</f>
        <v>0</v>
      </c>
    </row>
    <row r="95" spans="1:13" hidden="1" x14ac:dyDescent="0.25">
      <c r="A95" s="32" t="s">
        <v>557</v>
      </c>
      <c r="B95" s="32" t="s">
        <v>64</v>
      </c>
      <c r="C95" s="32" t="s">
        <v>462</v>
      </c>
      <c r="D95" s="32">
        <v>8</v>
      </c>
      <c r="E95" s="46">
        <v>47.34</v>
      </c>
      <c r="F95" s="32">
        <v>200</v>
      </c>
      <c r="G95" s="45">
        <f>Inventory_Tbl[[#This Row],[Unit Cost]]*Inventory_Tbl[[#This Row],[Stock Qty]]</f>
        <v>9468</v>
      </c>
      <c r="H95" s="32">
        <v>150</v>
      </c>
      <c r="I95" s="32">
        <v>200</v>
      </c>
      <c r="J95" s="28" t="str">
        <f>IF(Inventory_Tbl[[#This Row],[Stock Qty]]&lt;=Inventory_Tbl[[#This Row],[Reorder Qty]], "Yes", "No")</f>
        <v>No</v>
      </c>
      <c r="K95" s="28">
        <f>IF(Inventory_Tbl[[#This Row],[Restock]]="Yes", 1,0)</f>
        <v>0</v>
      </c>
      <c r="L95" s="28">
        <f>Inventory_Tbl[[#This Row],[Restock Indicator]]*(Inventory_Tbl[[#This Row],[Restock Level]]-Inventory_Tbl[[#This Row],[Stock Qty]])</f>
        <v>0</v>
      </c>
      <c r="M95" s="30">
        <f>Inventory_Tbl[[#This Row],[Restock Qty]]*Inventory_Tbl[[#This Row],[Unit Cost]]</f>
        <v>0</v>
      </c>
    </row>
    <row r="96" spans="1:13" hidden="1" x14ac:dyDescent="0.25">
      <c r="A96" s="32" t="s">
        <v>957</v>
      </c>
      <c r="B96" s="32" t="s">
        <v>245</v>
      </c>
      <c r="C96" s="32" t="s">
        <v>462</v>
      </c>
      <c r="D96" s="32">
        <v>8</v>
      </c>
      <c r="E96" s="46">
        <v>36.78</v>
      </c>
      <c r="F96" s="32">
        <v>230</v>
      </c>
      <c r="G96" s="45">
        <f>Inventory_Tbl[[#This Row],[Unit Cost]]*Inventory_Tbl[[#This Row],[Stock Qty]]</f>
        <v>8459.4</v>
      </c>
      <c r="H96" s="32">
        <v>175</v>
      </c>
      <c r="I96" s="32">
        <v>230</v>
      </c>
      <c r="J96" s="28" t="str">
        <f>IF(Inventory_Tbl[[#This Row],[Stock Qty]]&lt;=Inventory_Tbl[[#This Row],[Reorder Qty]], "Yes", "No")</f>
        <v>No</v>
      </c>
      <c r="K96" s="28">
        <f>IF(Inventory_Tbl[[#This Row],[Restock]]="Yes", 1,0)</f>
        <v>0</v>
      </c>
      <c r="L96" s="28">
        <f>Inventory_Tbl[[#This Row],[Restock Indicator]]*(Inventory_Tbl[[#This Row],[Restock Level]]-Inventory_Tbl[[#This Row],[Stock Qty]])</f>
        <v>0</v>
      </c>
      <c r="M96" s="30">
        <f>Inventory_Tbl[[#This Row],[Restock Qty]]*Inventory_Tbl[[#This Row],[Unit Cost]]</f>
        <v>0</v>
      </c>
    </row>
    <row r="97" spans="1:13" hidden="1" x14ac:dyDescent="0.25">
      <c r="A97" s="32" t="s">
        <v>616</v>
      </c>
      <c r="B97" s="32" t="s">
        <v>141</v>
      </c>
      <c r="C97" s="32" t="s">
        <v>462</v>
      </c>
      <c r="D97" s="32">
        <v>8</v>
      </c>
      <c r="E97" s="46">
        <v>38.81</v>
      </c>
      <c r="F97" s="32">
        <v>279</v>
      </c>
      <c r="G97" s="45">
        <f>Inventory_Tbl[[#This Row],[Unit Cost]]*Inventory_Tbl[[#This Row],[Stock Qty]]</f>
        <v>10827.99</v>
      </c>
      <c r="H97" s="32">
        <v>250</v>
      </c>
      <c r="I97" s="32">
        <v>330</v>
      </c>
      <c r="J97" s="28" t="str">
        <f>IF(Inventory_Tbl[[#This Row],[Stock Qty]]&lt;=Inventory_Tbl[[#This Row],[Reorder Qty]], "Yes", "No")</f>
        <v>No</v>
      </c>
      <c r="K97" s="28">
        <f>IF(Inventory_Tbl[[#This Row],[Restock]]="Yes", 1,0)</f>
        <v>0</v>
      </c>
      <c r="L97" s="28">
        <f>Inventory_Tbl[[#This Row],[Restock Indicator]]*(Inventory_Tbl[[#This Row],[Restock Level]]-Inventory_Tbl[[#This Row],[Stock Qty]])</f>
        <v>0</v>
      </c>
      <c r="M97" s="30">
        <f>Inventory_Tbl[[#This Row],[Restock Qty]]*Inventory_Tbl[[#This Row],[Unit Cost]]</f>
        <v>0</v>
      </c>
    </row>
    <row r="98" spans="1:13" hidden="1" x14ac:dyDescent="0.25">
      <c r="A98" s="32" t="s">
        <v>510</v>
      </c>
      <c r="B98" s="32" t="s">
        <v>214</v>
      </c>
      <c r="C98" s="32" t="s">
        <v>462</v>
      </c>
      <c r="D98" s="32">
        <v>8</v>
      </c>
      <c r="E98" s="46">
        <v>23.1</v>
      </c>
      <c r="F98" s="32">
        <v>230</v>
      </c>
      <c r="G98" s="45">
        <f>Inventory_Tbl[[#This Row],[Unit Cost]]*Inventory_Tbl[[#This Row],[Stock Qty]]</f>
        <v>5313</v>
      </c>
      <c r="H98" s="32">
        <v>175</v>
      </c>
      <c r="I98" s="32">
        <v>230</v>
      </c>
      <c r="J98" s="28" t="str">
        <f>IF(Inventory_Tbl[[#This Row],[Stock Qty]]&lt;=Inventory_Tbl[[#This Row],[Reorder Qty]], "Yes", "No")</f>
        <v>No</v>
      </c>
      <c r="K98" s="28">
        <f>IF(Inventory_Tbl[[#This Row],[Restock]]="Yes", 1,0)</f>
        <v>0</v>
      </c>
      <c r="L98" s="28">
        <f>Inventory_Tbl[[#This Row],[Restock Indicator]]*(Inventory_Tbl[[#This Row],[Restock Level]]-Inventory_Tbl[[#This Row],[Stock Qty]])</f>
        <v>0</v>
      </c>
      <c r="M98" s="30">
        <f>Inventory_Tbl[[#This Row],[Restock Qty]]*Inventory_Tbl[[#This Row],[Unit Cost]]</f>
        <v>0</v>
      </c>
    </row>
    <row r="99" spans="1:13" hidden="1" x14ac:dyDescent="0.25">
      <c r="A99" s="32" t="s">
        <v>776</v>
      </c>
      <c r="B99" s="32" t="s">
        <v>427</v>
      </c>
      <c r="C99" s="32" t="s">
        <v>462</v>
      </c>
      <c r="D99" s="32">
        <v>8</v>
      </c>
      <c r="E99" s="46">
        <v>35.85</v>
      </c>
      <c r="F99" s="32">
        <v>278</v>
      </c>
      <c r="G99" s="45">
        <f>Inventory_Tbl[[#This Row],[Unit Cost]]*Inventory_Tbl[[#This Row],[Stock Qty]]</f>
        <v>9966.3000000000011</v>
      </c>
      <c r="H99" s="32">
        <v>225</v>
      </c>
      <c r="I99" s="32">
        <v>290</v>
      </c>
      <c r="J99" s="28" t="str">
        <f>IF(Inventory_Tbl[[#This Row],[Stock Qty]]&lt;=Inventory_Tbl[[#This Row],[Reorder Qty]], "Yes", "No")</f>
        <v>No</v>
      </c>
      <c r="K99" s="28">
        <f>IF(Inventory_Tbl[[#This Row],[Restock]]="Yes", 1,0)</f>
        <v>0</v>
      </c>
      <c r="L99" s="28">
        <f>Inventory_Tbl[[#This Row],[Restock Indicator]]*(Inventory_Tbl[[#This Row],[Restock Level]]-Inventory_Tbl[[#This Row],[Stock Qty]])</f>
        <v>0</v>
      </c>
      <c r="M99" s="30">
        <f>Inventory_Tbl[[#This Row],[Restock Qty]]*Inventory_Tbl[[#This Row],[Unit Cost]]</f>
        <v>0</v>
      </c>
    </row>
    <row r="100" spans="1:13" hidden="1" x14ac:dyDescent="0.25">
      <c r="A100" s="32" t="s">
        <v>914</v>
      </c>
      <c r="B100" s="32" t="s">
        <v>461</v>
      </c>
      <c r="C100" s="32" t="s">
        <v>462</v>
      </c>
      <c r="D100" s="32">
        <v>8</v>
      </c>
      <c r="E100" s="46">
        <v>41.45</v>
      </c>
      <c r="F100" s="32">
        <v>290</v>
      </c>
      <c r="G100" s="45">
        <f>Inventory_Tbl[[#This Row],[Unit Cost]]*Inventory_Tbl[[#This Row],[Stock Qty]]</f>
        <v>12020.5</v>
      </c>
      <c r="H100" s="32">
        <v>225</v>
      </c>
      <c r="I100" s="32">
        <v>290</v>
      </c>
      <c r="J100" s="28" t="str">
        <f>IF(Inventory_Tbl[[#This Row],[Stock Qty]]&lt;=Inventory_Tbl[[#This Row],[Reorder Qty]], "Yes", "No")</f>
        <v>No</v>
      </c>
      <c r="K100" s="28">
        <f>IF(Inventory_Tbl[[#This Row],[Restock]]="Yes", 1,0)</f>
        <v>0</v>
      </c>
      <c r="L100" s="28">
        <f>Inventory_Tbl[[#This Row],[Restock Indicator]]*(Inventory_Tbl[[#This Row],[Restock Level]]-Inventory_Tbl[[#This Row],[Stock Qty]])</f>
        <v>0</v>
      </c>
      <c r="M100" s="30">
        <f>Inventory_Tbl[[#This Row],[Restock Qty]]*Inventory_Tbl[[#This Row],[Unit Cost]]</f>
        <v>0</v>
      </c>
    </row>
    <row r="101" spans="1:13" x14ac:dyDescent="0.25">
      <c r="A101" s="32" t="s">
        <v>1005</v>
      </c>
      <c r="B101" s="32" t="s">
        <v>187</v>
      </c>
      <c r="C101" s="32" t="s">
        <v>462</v>
      </c>
      <c r="D101" s="32">
        <v>9</v>
      </c>
      <c r="E101" s="46">
        <v>37.770000000000003</v>
      </c>
      <c r="F101" s="32">
        <v>171</v>
      </c>
      <c r="G101" s="45">
        <f>Inventory_Tbl[[#This Row],[Unit Cost]]*Inventory_Tbl[[#This Row],[Stock Qty]]</f>
        <v>6458.670000000001</v>
      </c>
      <c r="H101" s="32">
        <v>200</v>
      </c>
      <c r="I101" s="32">
        <v>260</v>
      </c>
      <c r="J101" s="28" t="str">
        <f>IF(Inventory_Tbl[[#This Row],[Stock Qty]]&lt;=Inventory_Tbl[[#This Row],[Reorder Qty]], "Yes", "No")</f>
        <v>Yes</v>
      </c>
      <c r="K101" s="28">
        <f>IF(Inventory_Tbl[[#This Row],[Restock]]="Yes", 1,0)</f>
        <v>1</v>
      </c>
      <c r="L101" s="28">
        <f>Inventory_Tbl[[#This Row],[Restock Indicator]]*(Inventory_Tbl[[#This Row],[Restock Level]]-Inventory_Tbl[[#This Row],[Stock Qty]])</f>
        <v>89</v>
      </c>
      <c r="M101" s="30">
        <f>Inventory_Tbl[[#This Row],[Restock Qty]]*Inventory_Tbl[[#This Row],[Unit Cost]]</f>
        <v>3361.53</v>
      </c>
    </row>
    <row r="102" spans="1:13" x14ac:dyDescent="0.25">
      <c r="A102" s="32" t="s">
        <v>506</v>
      </c>
      <c r="B102" s="32" t="s">
        <v>132</v>
      </c>
      <c r="C102" s="32" t="s">
        <v>462</v>
      </c>
      <c r="D102" s="32">
        <v>9</v>
      </c>
      <c r="E102" s="46">
        <v>55.44</v>
      </c>
      <c r="F102" s="32">
        <v>230</v>
      </c>
      <c r="G102" s="45">
        <f>Inventory_Tbl[[#This Row],[Unit Cost]]*Inventory_Tbl[[#This Row],[Stock Qty]]</f>
        <v>12751.199999999999</v>
      </c>
      <c r="H102" s="32">
        <v>175</v>
      </c>
      <c r="I102" s="32">
        <v>230</v>
      </c>
      <c r="J102" s="28" t="str">
        <f>IF(Inventory_Tbl[[#This Row],[Stock Qty]]&lt;=Inventory_Tbl[[#This Row],[Reorder Qty]], "Yes", "No")</f>
        <v>No</v>
      </c>
      <c r="K102" s="28">
        <f>IF(Inventory_Tbl[[#This Row],[Restock]]="Yes", 1,0)</f>
        <v>0</v>
      </c>
      <c r="L102" s="28">
        <f>Inventory_Tbl[[#This Row],[Restock Indicator]]*(Inventory_Tbl[[#This Row],[Restock Level]]-Inventory_Tbl[[#This Row],[Stock Qty]])</f>
        <v>0</v>
      </c>
      <c r="M102" s="30">
        <f>Inventory_Tbl[[#This Row],[Restock Qty]]*Inventory_Tbl[[#This Row],[Unit Cost]]</f>
        <v>0</v>
      </c>
    </row>
    <row r="103" spans="1:13" x14ac:dyDescent="0.25">
      <c r="A103" s="32" t="s">
        <v>951</v>
      </c>
      <c r="B103" s="32" t="s">
        <v>1040</v>
      </c>
      <c r="C103" s="32" t="s">
        <v>462</v>
      </c>
      <c r="D103" s="32">
        <v>9</v>
      </c>
      <c r="E103" s="46">
        <v>58.49</v>
      </c>
      <c r="F103" s="32">
        <v>160</v>
      </c>
      <c r="G103" s="45">
        <f>Inventory_Tbl[[#This Row],[Unit Cost]]*Inventory_Tbl[[#This Row],[Stock Qty]]</f>
        <v>9358.4</v>
      </c>
      <c r="H103" s="32">
        <v>125</v>
      </c>
      <c r="I103" s="32">
        <v>160</v>
      </c>
      <c r="J103" s="28" t="str">
        <f>IF(Inventory_Tbl[[#This Row],[Stock Qty]]&lt;=Inventory_Tbl[[#This Row],[Reorder Qty]], "Yes", "No")</f>
        <v>No</v>
      </c>
      <c r="K103" s="28">
        <f>IF(Inventory_Tbl[[#This Row],[Restock]]="Yes", 1,0)</f>
        <v>0</v>
      </c>
      <c r="L103" s="28">
        <f>Inventory_Tbl[[#This Row],[Restock Indicator]]*(Inventory_Tbl[[#This Row],[Restock Level]]-Inventory_Tbl[[#This Row],[Stock Qty]])</f>
        <v>0</v>
      </c>
      <c r="M103" s="30">
        <f>Inventory_Tbl[[#This Row],[Restock Qty]]*Inventory_Tbl[[#This Row],[Unit Cost]]</f>
        <v>0</v>
      </c>
    </row>
    <row r="104" spans="1:13" x14ac:dyDescent="0.25">
      <c r="A104" s="32" t="s">
        <v>923</v>
      </c>
      <c r="B104" s="32" t="s">
        <v>1050</v>
      </c>
      <c r="C104" s="32" t="s">
        <v>462</v>
      </c>
      <c r="D104" s="32">
        <v>9</v>
      </c>
      <c r="E104" s="46">
        <v>39.590000000000003</v>
      </c>
      <c r="F104" s="32">
        <v>230</v>
      </c>
      <c r="G104" s="45">
        <f>Inventory_Tbl[[#This Row],[Unit Cost]]*Inventory_Tbl[[#This Row],[Stock Qty]]</f>
        <v>9105.7000000000007</v>
      </c>
      <c r="H104" s="32">
        <v>175</v>
      </c>
      <c r="I104" s="32">
        <v>230</v>
      </c>
      <c r="J104" s="28" t="str">
        <f>IF(Inventory_Tbl[[#This Row],[Stock Qty]]&lt;=Inventory_Tbl[[#This Row],[Reorder Qty]], "Yes", "No")</f>
        <v>No</v>
      </c>
      <c r="K104" s="28">
        <f>IF(Inventory_Tbl[[#This Row],[Restock]]="Yes", 1,0)</f>
        <v>0</v>
      </c>
      <c r="L104" s="28">
        <f>Inventory_Tbl[[#This Row],[Restock Indicator]]*(Inventory_Tbl[[#This Row],[Restock Level]]-Inventory_Tbl[[#This Row],[Stock Qty]])</f>
        <v>0</v>
      </c>
      <c r="M104" s="30">
        <f>Inventory_Tbl[[#This Row],[Restock Qty]]*Inventory_Tbl[[#This Row],[Unit Cost]]</f>
        <v>0</v>
      </c>
    </row>
    <row r="105" spans="1:13" x14ac:dyDescent="0.25">
      <c r="A105" s="32" t="s">
        <v>571</v>
      </c>
      <c r="B105" s="32" t="s">
        <v>21</v>
      </c>
      <c r="C105" s="32" t="s">
        <v>462</v>
      </c>
      <c r="D105" s="32">
        <v>9</v>
      </c>
      <c r="E105" s="46">
        <v>37.49</v>
      </c>
      <c r="F105" s="32">
        <v>262</v>
      </c>
      <c r="G105" s="45">
        <f>Inventory_Tbl[[#This Row],[Unit Cost]]*Inventory_Tbl[[#This Row],[Stock Qty]]</f>
        <v>9822.380000000001</v>
      </c>
      <c r="H105" s="32">
        <v>225</v>
      </c>
      <c r="I105" s="32">
        <v>290</v>
      </c>
      <c r="J105" s="28" t="str">
        <f>IF(Inventory_Tbl[[#This Row],[Stock Qty]]&lt;=Inventory_Tbl[[#This Row],[Reorder Qty]], "Yes", "No")</f>
        <v>No</v>
      </c>
      <c r="K105" s="28">
        <f>IF(Inventory_Tbl[[#This Row],[Restock]]="Yes", 1,0)</f>
        <v>0</v>
      </c>
      <c r="L105" s="28">
        <f>Inventory_Tbl[[#This Row],[Restock Indicator]]*(Inventory_Tbl[[#This Row],[Restock Level]]-Inventory_Tbl[[#This Row],[Stock Qty]])</f>
        <v>0</v>
      </c>
      <c r="M105" s="30">
        <f>Inventory_Tbl[[#This Row],[Restock Qty]]*Inventory_Tbl[[#This Row],[Unit Cost]]</f>
        <v>0</v>
      </c>
    </row>
    <row r="106" spans="1:13" x14ac:dyDescent="0.25">
      <c r="A106" s="32" t="s">
        <v>1002</v>
      </c>
      <c r="B106" s="32" t="s">
        <v>323</v>
      </c>
      <c r="C106" s="32" t="s">
        <v>462</v>
      </c>
      <c r="D106" s="32">
        <v>9</v>
      </c>
      <c r="E106" s="46">
        <v>45.91</v>
      </c>
      <c r="F106" s="32">
        <v>157</v>
      </c>
      <c r="G106" s="45">
        <f>Inventory_Tbl[[#This Row],[Unit Cost]]*Inventory_Tbl[[#This Row],[Stock Qty]]</f>
        <v>7207.87</v>
      </c>
      <c r="H106" s="32">
        <v>125</v>
      </c>
      <c r="I106" s="32">
        <v>160</v>
      </c>
      <c r="J106" s="28" t="str">
        <f>IF(Inventory_Tbl[[#This Row],[Stock Qty]]&lt;=Inventory_Tbl[[#This Row],[Reorder Qty]], "Yes", "No")</f>
        <v>No</v>
      </c>
      <c r="K106" s="28">
        <f>IF(Inventory_Tbl[[#This Row],[Restock]]="Yes", 1,0)</f>
        <v>0</v>
      </c>
      <c r="L106" s="28">
        <f>Inventory_Tbl[[#This Row],[Restock Indicator]]*(Inventory_Tbl[[#This Row],[Restock Level]]-Inventory_Tbl[[#This Row],[Stock Qty]])</f>
        <v>0</v>
      </c>
      <c r="M106" s="30">
        <f>Inventory_Tbl[[#This Row],[Restock Qty]]*Inventory_Tbl[[#This Row],[Unit Cost]]</f>
        <v>0</v>
      </c>
    </row>
    <row r="107" spans="1:13" x14ac:dyDescent="0.25">
      <c r="A107" s="32" t="s">
        <v>726</v>
      </c>
      <c r="B107" s="32" t="s">
        <v>359</v>
      </c>
      <c r="C107" s="32" t="s">
        <v>462</v>
      </c>
      <c r="D107" s="32">
        <v>9</v>
      </c>
      <c r="E107" s="46">
        <v>50.26</v>
      </c>
      <c r="F107" s="32">
        <v>230</v>
      </c>
      <c r="G107" s="45">
        <f>Inventory_Tbl[[#This Row],[Unit Cost]]*Inventory_Tbl[[#This Row],[Stock Qty]]</f>
        <v>11559.8</v>
      </c>
      <c r="H107" s="32">
        <v>200</v>
      </c>
      <c r="I107" s="32">
        <v>260</v>
      </c>
      <c r="J107" s="28" t="str">
        <f>IF(Inventory_Tbl[[#This Row],[Stock Qty]]&lt;=Inventory_Tbl[[#This Row],[Reorder Qty]], "Yes", "No")</f>
        <v>No</v>
      </c>
      <c r="K107" s="28">
        <f>IF(Inventory_Tbl[[#This Row],[Restock]]="Yes", 1,0)</f>
        <v>0</v>
      </c>
      <c r="L107" s="28">
        <f>Inventory_Tbl[[#This Row],[Restock Indicator]]*(Inventory_Tbl[[#This Row],[Restock Level]]-Inventory_Tbl[[#This Row],[Stock Qty]])</f>
        <v>0</v>
      </c>
      <c r="M107" s="30">
        <f>Inventory_Tbl[[#This Row],[Restock Qty]]*Inventory_Tbl[[#This Row],[Unit Cost]]</f>
        <v>0</v>
      </c>
    </row>
    <row r="108" spans="1:13" x14ac:dyDescent="0.25">
      <c r="A108" s="32" t="s">
        <v>722</v>
      </c>
      <c r="B108" s="32" t="s">
        <v>53</v>
      </c>
      <c r="C108" s="32" t="s">
        <v>462</v>
      </c>
      <c r="D108" s="32">
        <v>9</v>
      </c>
      <c r="E108" s="46">
        <v>44.43</v>
      </c>
      <c r="F108" s="32">
        <v>251</v>
      </c>
      <c r="G108" s="45">
        <f>Inventory_Tbl[[#This Row],[Unit Cost]]*Inventory_Tbl[[#This Row],[Stock Qty]]</f>
        <v>11151.93</v>
      </c>
      <c r="H108" s="32">
        <v>225</v>
      </c>
      <c r="I108" s="32">
        <v>290</v>
      </c>
      <c r="J108" s="28" t="str">
        <f>IF(Inventory_Tbl[[#This Row],[Stock Qty]]&lt;=Inventory_Tbl[[#This Row],[Reorder Qty]], "Yes", "No")</f>
        <v>No</v>
      </c>
      <c r="K108" s="28">
        <f>IF(Inventory_Tbl[[#This Row],[Restock]]="Yes", 1,0)</f>
        <v>0</v>
      </c>
      <c r="L108" s="28">
        <f>Inventory_Tbl[[#This Row],[Restock Indicator]]*(Inventory_Tbl[[#This Row],[Restock Level]]-Inventory_Tbl[[#This Row],[Stock Qty]])</f>
        <v>0</v>
      </c>
      <c r="M108" s="30">
        <f>Inventory_Tbl[[#This Row],[Restock Qty]]*Inventory_Tbl[[#This Row],[Unit Cost]]</f>
        <v>0</v>
      </c>
    </row>
    <row r="109" spans="1:13" x14ac:dyDescent="0.25">
      <c r="A109" s="32" t="s">
        <v>502</v>
      </c>
      <c r="B109" s="32" t="s">
        <v>17</v>
      </c>
      <c r="C109" s="32" t="s">
        <v>462</v>
      </c>
      <c r="D109" s="32">
        <v>9</v>
      </c>
      <c r="E109" s="46">
        <v>47.54</v>
      </c>
      <c r="F109" s="32">
        <v>290</v>
      </c>
      <c r="G109" s="45">
        <f>Inventory_Tbl[[#This Row],[Unit Cost]]*Inventory_Tbl[[#This Row],[Stock Qty]]</f>
        <v>13786.6</v>
      </c>
      <c r="H109" s="32">
        <v>225</v>
      </c>
      <c r="I109" s="32">
        <v>290</v>
      </c>
      <c r="J109" s="28" t="str">
        <f>IF(Inventory_Tbl[[#This Row],[Stock Qty]]&lt;=Inventory_Tbl[[#This Row],[Reorder Qty]], "Yes", "No")</f>
        <v>No</v>
      </c>
      <c r="K109" s="28">
        <f>IF(Inventory_Tbl[[#This Row],[Restock]]="Yes", 1,0)</f>
        <v>0</v>
      </c>
      <c r="L109" s="28">
        <f>Inventory_Tbl[[#This Row],[Restock Indicator]]*(Inventory_Tbl[[#This Row],[Restock Level]]-Inventory_Tbl[[#This Row],[Stock Qty]])</f>
        <v>0</v>
      </c>
      <c r="M109" s="30">
        <f>Inventory_Tbl[[#This Row],[Restock Qty]]*Inventory_Tbl[[#This Row],[Unit Cost]]</f>
        <v>0</v>
      </c>
    </row>
    <row r="110" spans="1:13" x14ac:dyDescent="0.25">
      <c r="A110" s="32" t="s">
        <v>592</v>
      </c>
      <c r="B110" s="32" t="s">
        <v>30</v>
      </c>
      <c r="C110" s="32" t="s">
        <v>462</v>
      </c>
      <c r="D110" s="32">
        <v>9</v>
      </c>
      <c r="E110" s="46">
        <v>39.49</v>
      </c>
      <c r="F110" s="32">
        <v>108</v>
      </c>
      <c r="G110" s="45">
        <f>Inventory_Tbl[[#This Row],[Unit Cost]]*Inventory_Tbl[[#This Row],[Stock Qty]]</f>
        <v>4264.92</v>
      </c>
      <c r="H110" s="32">
        <v>100</v>
      </c>
      <c r="I110" s="32">
        <v>130</v>
      </c>
      <c r="J110" s="28" t="str">
        <f>IF(Inventory_Tbl[[#This Row],[Stock Qty]]&lt;=Inventory_Tbl[[#This Row],[Reorder Qty]], "Yes", "No")</f>
        <v>No</v>
      </c>
      <c r="K110" s="28">
        <f>IF(Inventory_Tbl[[#This Row],[Restock]]="Yes", 1,0)</f>
        <v>0</v>
      </c>
      <c r="L110" s="28">
        <f>Inventory_Tbl[[#This Row],[Restock Indicator]]*(Inventory_Tbl[[#This Row],[Restock Level]]-Inventory_Tbl[[#This Row],[Stock Qty]])</f>
        <v>0</v>
      </c>
      <c r="M110" s="30">
        <f>Inventory_Tbl[[#This Row],[Restock Qty]]*Inventory_Tbl[[#This Row],[Unit Cost]]</f>
        <v>0</v>
      </c>
    </row>
    <row r="111" spans="1:13" x14ac:dyDescent="0.25">
      <c r="A111" s="32" t="s">
        <v>983</v>
      </c>
      <c r="B111" s="32" t="s">
        <v>122</v>
      </c>
      <c r="C111" s="32" t="s">
        <v>462</v>
      </c>
      <c r="D111" s="32">
        <v>9</v>
      </c>
      <c r="E111" s="46">
        <v>38.08</v>
      </c>
      <c r="F111" s="32">
        <v>245</v>
      </c>
      <c r="G111" s="45">
        <f>Inventory_Tbl[[#This Row],[Unit Cost]]*Inventory_Tbl[[#This Row],[Stock Qty]]</f>
        <v>9329.6</v>
      </c>
      <c r="H111" s="32">
        <v>200</v>
      </c>
      <c r="I111" s="32">
        <v>260</v>
      </c>
      <c r="J111" s="28" t="str">
        <f>IF(Inventory_Tbl[[#This Row],[Stock Qty]]&lt;=Inventory_Tbl[[#This Row],[Reorder Qty]], "Yes", "No")</f>
        <v>No</v>
      </c>
      <c r="K111" s="28">
        <f>IF(Inventory_Tbl[[#This Row],[Restock]]="Yes", 1,0)</f>
        <v>0</v>
      </c>
      <c r="L111" s="28">
        <f>Inventory_Tbl[[#This Row],[Restock Indicator]]*(Inventory_Tbl[[#This Row],[Restock Level]]-Inventory_Tbl[[#This Row],[Stock Qty]])</f>
        <v>0</v>
      </c>
      <c r="M111" s="30">
        <f>Inventory_Tbl[[#This Row],[Restock Qty]]*Inventory_Tbl[[#This Row],[Unit Cost]]</f>
        <v>0</v>
      </c>
    </row>
    <row r="112" spans="1:13" x14ac:dyDescent="0.25">
      <c r="A112" s="32" t="s">
        <v>551</v>
      </c>
      <c r="B112" s="32" t="s">
        <v>43</v>
      </c>
      <c r="C112" s="32" t="s">
        <v>462</v>
      </c>
      <c r="D112" s="32">
        <v>9</v>
      </c>
      <c r="E112" s="46">
        <v>64.2</v>
      </c>
      <c r="F112" s="32">
        <v>84</v>
      </c>
      <c r="G112" s="45">
        <f>Inventory_Tbl[[#This Row],[Unit Cost]]*Inventory_Tbl[[#This Row],[Stock Qty]]</f>
        <v>5392.8</v>
      </c>
      <c r="H112" s="32">
        <v>100</v>
      </c>
      <c r="I112" s="32">
        <v>130</v>
      </c>
      <c r="J112" s="28" t="str">
        <f>IF(Inventory_Tbl[[#This Row],[Stock Qty]]&lt;=Inventory_Tbl[[#This Row],[Reorder Qty]], "Yes", "No")</f>
        <v>Yes</v>
      </c>
      <c r="K112" s="28">
        <f>IF(Inventory_Tbl[[#This Row],[Restock]]="Yes", 1,0)</f>
        <v>1</v>
      </c>
      <c r="L112" s="28">
        <f>Inventory_Tbl[[#This Row],[Restock Indicator]]*(Inventory_Tbl[[#This Row],[Restock Level]]-Inventory_Tbl[[#This Row],[Stock Qty]])</f>
        <v>46</v>
      </c>
      <c r="M112" s="30">
        <f>Inventory_Tbl[[#This Row],[Restock Qty]]*Inventory_Tbl[[#This Row],[Unit Cost]]</f>
        <v>2953.2000000000003</v>
      </c>
    </row>
    <row r="113" spans="1:13" x14ac:dyDescent="0.25">
      <c r="A113" s="32" t="s">
        <v>580</v>
      </c>
      <c r="B113" s="32" t="s">
        <v>51</v>
      </c>
      <c r="C113" s="32" t="s">
        <v>462</v>
      </c>
      <c r="D113" s="32">
        <v>9</v>
      </c>
      <c r="E113" s="46">
        <v>48.38</v>
      </c>
      <c r="F113" s="32">
        <v>330</v>
      </c>
      <c r="G113" s="45">
        <f>Inventory_Tbl[[#This Row],[Unit Cost]]*Inventory_Tbl[[#This Row],[Stock Qty]]</f>
        <v>15965.400000000001</v>
      </c>
      <c r="H113" s="32">
        <v>250</v>
      </c>
      <c r="I113" s="32">
        <v>330</v>
      </c>
      <c r="J113" s="28" t="str">
        <f>IF(Inventory_Tbl[[#This Row],[Stock Qty]]&lt;=Inventory_Tbl[[#This Row],[Reorder Qty]], "Yes", "No")</f>
        <v>No</v>
      </c>
      <c r="K113" s="28">
        <f>IF(Inventory_Tbl[[#This Row],[Restock]]="Yes", 1,0)</f>
        <v>0</v>
      </c>
      <c r="L113" s="28">
        <f>Inventory_Tbl[[#This Row],[Restock Indicator]]*(Inventory_Tbl[[#This Row],[Restock Level]]-Inventory_Tbl[[#This Row],[Stock Qty]])</f>
        <v>0</v>
      </c>
      <c r="M113" s="30">
        <f>Inventory_Tbl[[#This Row],[Restock Qty]]*Inventory_Tbl[[#This Row],[Unit Cost]]</f>
        <v>0</v>
      </c>
    </row>
    <row r="114" spans="1:13" x14ac:dyDescent="0.25">
      <c r="A114" s="32" t="s">
        <v>821</v>
      </c>
      <c r="B114" s="32" t="s">
        <v>367</v>
      </c>
      <c r="C114" s="32" t="s">
        <v>462</v>
      </c>
      <c r="D114" s="32">
        <v>9</v>
      </c>
      <c r="E114" s="46">
        <v>55.07</v>
      </c>
      <c r="F114" s="32">
        <v>184</v>
      </c>
      <c r="G114" s="45">
        <f>Inventory_Tbl[[#This Row],[Unit Cost]]*Inventory_Tbl[[#This Row],[Stock Qty]]</f>
        <v>10132.879999999999</v>
      </c>
      <c r="H114" s="32">
        <v>150</v>
      </c>
      <c r="I114" s="32">
        <v>200</v>
      </c>
      <c r="J114" s="28" t="str">
        <f>IF(Inventory_Tbl[[#This Row],[Stock Qty]]&lt;=Inventory_Tbl[[#This Row],[Reorder Qty]], "Yes", "No")</f>
        <v>No</v>
      </c>
      <c r="K114" s="28">
        <f>IF(Inventory_Tbl[[#This Row],[Restock]]="Yes", 1,0)</f>
        <v>0</v>
      </c>
      <c r="L114" s="28">
        <f>Inventory_Tbl[[#This Row],[Restock Indicator]]*(Inventory_Tbl[[#This Row],[Restock Level]]-Inventory_Tbl[[#This Row],[Stock Qty]])</f>
        <v>0</v>
      </c>
      <c r="M114" s="30">
        <f>Inventory_Tbl[[#This Row],[Restock Qty]]*Inventory_Tbl[[#This Row],[Unit Cost]]</f>
        <v>0</v>
      </c>
    </row>
    <row r="115" spans="1:13" x14ac:dyDescent="0.25">
      <c r="A115" s="32" t="s">
        <v>531</v>
      </c>
      <c r="B115" s="32" t="s">
        <v>20</v>
      </c>
      <c r="C115" s="32" t="s">
        <v>462</v>
      </c>
      <c r="D115" s="32">
        <v>9</v>
      </c>
      <c r="E115" s="46">
        <v>59.54</v>
      </c>
      <c r="F115" s="32">
        <v>188</v>
      </c>
      <c r="G115" s="45">
        <f>Inventory_Tbl[[#This Row],[Unit Cost]]*Inventory_Tbl[[#This Row],[Stock Qty]]</f>
        <v>11193.52</v>
      </c>
      <c r="H115" s="32">
        <v>175</v>
      </c>
      <c r="I115" s="32">
        <v>230</v>
      </c>
      <c r="J115" s="28" t="str">
        <f>IF(Inventory_Tbl[[#This Row],[Stock Qty]]&lt;=Inventory_Tbl[[#This Row],[Reorder Qty]], "Yes", "No")</f>
        <v>No</v>
      </c>
      <c r="K115" s="28">
        <f>IF(Inventory_Tbl[[#This Row],[Restock]]="Yes", 1,0)</f>
        <v>0</v>
      </c>
      <c r="L115" s="28">
        <f>Inventory_Tbl[[#This Row],[Restock Indicator]]*(Inventory_Tbl[[#This Row],[Restock Level]]-Inventory_Tbl[[#This Row],[Stock Qty]])</f>
        <v>0</v>
      </c>
      <c r="M115" s="30">
        <f>Inventory_Tbl[[#This Row],[Restock Qty]]*Inventory_Tbl[[#This Row],[Unit Cost]]</f>
        <v>0</v>
      </c>
    </row>
    <row r="116" spans="1:13" x14ac:dyDescent="0.25">
      <c r="A116" s="32" t="s">
        <v>802</v>
      </c>
      <c r="B116" s="32" t="s">
        <v>226</v>
      </c>
      <c r="C116" s="32" t="s">
        <v>462</v>
      </c>
      <c r="D116" s="32">
        <v>9</v>
      </c>
      <c r="E116" s="46">
        <v>45.63</v>
      </c>
      <c r="F116" s="32">
        <v>290</v>
      </c>
      <c r="G116" s="45">
        <f>Inventory_Tbl[[#This Row],[Unit Cost]]*Inventory_Tbl[[#This Row],[Stock Qty]]</f>
        <v>13232.7</v>
      </c>
      <c r="H116" s="32">
        <v>225</v>
      </c>
      <c r="I116" s="32">
        <v>290</v>
      </c>
      <c r="J116" s="28" t="str">
        <f>IF(Inventory_Tbl[[#This Row],[Stock Qty]]&lt;=Inventory_Tbl[[#This Row],[Reorder Qty]], "Yes", "No")</f>
        <v>No</v>
      </c>
      <c r="K116" s="28">
        <f>IF(Inventory_Tbl[[#This Row],[Restock]]="Yes", 1,0)</f>
        <v>0</v>
      </c>
      <c r="L116" s="28">
        <f>Inventory_Tbl[[#This Row],[Restock Indicator]]*(Inventory_Tbl[[#This Row],[Restock Level]]-Inventory_Tbl[[#This Row],[Stock Qty]])</f>
        <v>0</v>
      </c>
      <c r="M116" s="30">
        <f>Inventory_Tbl[[#This Row],[Restock Qty]]*Inventory_Tbl[[#This Row],[Unit Cost]]</f>
        <v>0</v>
      </c>
    </row>
    <row r="117" spans="1:13" x14ac:dyDescent="0.25">
      <c r="A117" s="32" t="s">
        <v>1001</v>
      </c>
      <c r="B117" s="32" t="s">
        <v>295</v>
      </c>
      <c r="C117" s="32" t="s">
        <v>462</v>
      </c>
      <c r="D117" s="32">
        <v>9</v>
      </c>
      <c r="E117" s="46">
        <v>28.6</v>
      </c>
      <c r="F117" s="32">
        <v>160</v>
      </c>
      <c r="G117" s="45">
        <f>Inventory_Tbl[[#This Row],[Unit Cost]]*Inventory_Tbl[[#This Row],[Stock Qty]]</f>
        <v>4576</v>
      </c>
      <c r="H117" s="32">
        <v>125</v>
      </c>
      <c r="I117" s="32">
        <v>160</v>
      </c>
      <c r="J117" s="28" t="str">
        <f>IF(Inventory_Tbl[[#This Row],[Stock Qty]]&lt;=Inventory_Tbl[[#This Row],[Reorder Qty]], "Yes", "No")</f>
        <v>No</v>
      </c>
      <c r="K117" s="28">
        <f>IF(Inventory_Tbl[[#This Row],[Restock]]="Yes", 1,0)</f>
        <v>0</v>
      </c>
      <c r="L117" s="28">
        <f>Inventory_Tbl[[#This Row],[Restock Indicator]]*(Inventory_Tbl[[#This Row],[Restock Level]]-Inventory_Tbl[[#This Row],[Stock Qty]])</f>
        <v>0</v>
      </c>
      <c r="M117" s="30">
        <f>Inventory_Tbl[[#This Row],[Restock Qty]]*Inventory_Tbl[[#This Row],[Unit Cost]]</f>
        <v>0</v>
      </c>
    </row>
    <row r="118" spans="1:13" x14ac:dyDescent="0.25">
      <c r="A118" s="32" t="s">
        <v>823</v>
      </c>
      <c r="B118" s="32" t="s">
        <v>327</v>
      </c>
      <c r="C118" s="32" t="s">
        <v>462</v>
      </c>
      <c r="D118" s="32">
        <v>9</v>
      </c>
      <c r="E118" s="46">
        <v>38.909999999999997</v>
      </c>
      <c r="F118" s="32">
        <v>224</v>
      </c>
      <c r="G118" s="45">
        <f>Inventory_Tbl[[#This Row],[Unit Cost]]*Inventory_Tbl[[#This Row],[Stock Qty]]</f>
        <v>8715.84</v>
      </c>
      <c r="H118" s="32">
        <v>200</v>
      </c>
      <c r="I118" s="32">
        <v>260</v>
      </c>
      <c r="J118" s="28" t="str">
        <f>IF(Inventory_Tbl[[#This Row],[Stock Qty]]&lt;=Inventory_Tbl[[#This Row],[Reorder Qty]], "Yes", "No")</f>
        <v>No</v>
      </c>
      <c r="K118" s="28">
        <f>IF(Inventory_Tbl[[#This Row],[Restock]]="Yes", 1,0)</f>
        <v>0</v>
      </c>
      <c r="L118" s="28">
        <f>Inventory_Tbl[[#This Row],[Restock Indicator]]*(Inventory_Tbl[[#This Row],[Restock Level]]-Inventory_Tbl[[#This Row],[Stock Qty]])</f>
        <v>0</v>
      </c>
      <c r="M118" s="30">
        <f>Inventory_Tbl[[#This Row],[Restock Qty]]*Inventory_Tbl[[#This Row],[Unit Cost]]</f>
        <v>0</v>
      </c>
    </row>
    <row r="119" spans="1:13" x14ac:dyDescent="0.25">
      <c r="A119" s="32" t="s">
        <v>717</v>
      </c>
      <c r="B119" s="32" t="s">
        <v>449</v>
      </c>
      <c r="C119" s="32" t="s">
        <v>462</v>
      </c>
      <c r="D119" s="32">
        <v>9</v>
      </c>
      <c r="E119" s="46">
        <v>28.62</v>
      </c>
      <c r="F119" s="32">
        <v>260</v>
      </c>
      <c r="G119" s="45">
        <f>Inventory_Tbl[[#This Row],[Unit Cost]]*Inventory_Tbl[[#This Row],[Stock Qty]]</f>
        <v>7441.2</v>
      </c>
      <c r="H119" s="32">
        <v>200</v>
      </c>
      <c r="I119" s="32">
        <v>260</v>
      </c>
      <c r="J119" s="28" t="str">
        <f>IF(Inventory_Tbl[[#This Row],[Stock Qty]]&lt;=Inventory_Tbl[[#This Row],[Reorder Qty]], "Yes", "No")</f>
        <v>No</v>
      </c>
      <c r="K119" s="28">
        <f>IF(Inventory_Tbl[[#This Row],[Restock]]="Yes", 1,0)</f>
        <v>0</v>
      </c>
      <c r="L119" s="28">
        <f>Inventory_Tbl[[#This Row],[Restock Indicator]]*(Inventory_Tbl[[#This Row],[Restock Level]]-Inventory_Tbl[[#This Row],[Stock Qty]])</f>
        <v>0</v>
      </c>
      <c r="M119" s="30">
        <f>Inventory_Tbl[[#This Row],[Restock Qty]]*Inventory_Tbl[[#This Row],[Unit Cost]]</f>
        <v>0</v>
      </c>
    </row>
    <row r="120" spans="1:13" x14ac:dyDescent="0.25">
      <c r="A120" s="32" t="s">
        <v>654</v>
      </c>
      <c r="B120" s="32" t="s">
        <v>318</v>
      </c>
      <c r="C120" s="32" t="s">
        <v>462</v>
      </c>
      <c r="D120" s="32">
        <v>9</v>
      </c>
      <c r="E120" s="46">
        <v>35.299999999999997</v>
      </c>
      <c r="F120" s="32">
        <v>230</v>
      </c>
      <c r="G120" s="45">
        <f>Inventory_Tbl[[#This Row],[Unit Cost]]*Inventory_Tbl[[#This Row],[Stock Qty]]</f>
        <v>8118.9999999999991</v>
      </c>
      <c r="H120" s="32">
        <v>175</v>
      </c>
      <c r="I120" s="32">
        <v>230</v>
      </c>
      <c r="J120" s="28" t="str">
        <f>IF(Inventory_Tbl[[#This Row],[Stock Qty]]&lt;=Inventory_Tbl[[#This Row],[Reorder Qty]], "Yes", "No")</f>
        <v>No</v>
      </c>
      <c r="K120" s="28">
        <f>IF(Inventory_Tbl[[#This Row],[Restock]]="Yes", 1,0)</f>
        <v>0</v>
      </c>
      <c r="L120" s="28">
        <f>Inventory_Tbl[[#This Row],[Restock Indicator]]*(Inventory_Tbl[[#This Row],[Restock Level]]-Inventory_Tbl[[#This Row],[Stock Qty]])</f>
        <v>0</v>
      </c>
      <c r="M120" s="30">
        <f>Inventory_Tbl[[#This Row],[Restock Qty]]*Inventory_Tbl[[#This Row],[Unit Cost]]</f>
        <v>0</v>
      </c>
    </row>
    <row r="121" spans="1:13" x14ac:dyDescent="0.25">
      <c r="A121" s="32" t="s">
        <v>936</v>
      </c>
      <c r="B121" s="32" t="s">
        <v>253</v>
      </c>
      <c r="C121" s="32" t="s">
        <v>462</v>
      </c>
      <c r="D121" s="32">
        <v>9</v>
      </c>
      <c r="E121" s="46">
        <v>34.96</v>
      </c>
      <c r="F121" s="32">
        <v>246</v>
      </c>
      <c r="G121" s="45">
        <f>Inventory_Tbl[[#This Row],[Unit Cost]]*Inventory_Tbl[[#This Row],[Stock Qty]]</f>
        <v>8600.16</v>
      </c>
      <c r="H121" s="32">
        <v>225</v>
      </c>
      <c r="I121" s="32">
        <v>290</v>
      </c>
      <c r="J121" s="28" t="str">
        <f>IF(Inventory_Tbl[[#This Row],[Stock Qty]]&lt;=Inventory_Tbl[[#This Row],[Reorder Qty]], "Yes", "No")</f>
        <v>No</v>
      </c>
      <c r="K121" s="28">
        <f>IF(Inventory_Tbl[[#This Row],[Restock]]="Yes", 1,0)</f>
        <v>0</v>
      </c>
      <c r="L121" s="28">
        <f>Inventory_Tbl[[#This Row],[Restock Indicator]]*(Inventory_Tbl[[#This Row],[Restock Level]]-Inventory_Tbl[[#This Row],[Stock Qty]])</f>
        <v>0</v>
      </c>
      <c r="M121" s="30">
        <f>Inventory_Tbl[[#This Row],[Restock Qty]]*Inventory_Tbl[[#This Row],[Unit Cost]]</f>
        <v>0</v>
      </c>
    </row>
    <row r="122" spans="1:13" hidden="1" x14ac:dyDescent="0.25">
      <c r="A122" s="32" t="s">
        <v>578</v>
      </c>
      <c r="B122" s="32" t="s">
        <v>23</v>
      </c>
      <c r="C122" s="32" t="s">
        <v>462</v>
      </c>
      <c r="D122" s="32">
        <v>10</v>
      </c>
      <c r="E122" s="46">
        <v>67.849999999999994</v>
      </c>
      <c r="F122" s="32">
        <v>250</v>
      </c>
      <c r="G122" s="45">
        <f>Inventory_Tbl[[#This Row],[Unit Cost]]*Inventory_Tbl[[#This Row],[Stock Qty]]</f>
        <v>16962.5</v>
      </c>
      <c r="H122" s="32">
        <v>200</v>
      </c>
      <c r="I122" s="32">
        <v>260</v>
      </c>
      <c r="J122" s="28" t="str">
        <f>IF(Inventory_Tbl[[#This Row],[Stock Qty]]&lt;=Inventory_Tbl[[#This Row],[Reorder Qty]], "Yes", "No")</f>
        <v>No</v>
      </c>
      <c r="K122" s="28">
        <f>IF(Inventory_Tbl[[#This Row],[Restock]]="Yes", 1,0)</f>
        <v>0</v>
      </c>
      <c r="L122" s="28">
        <f>Inventory_Tbl[[#This Row],[Restock Indicator]]*(Inventory_Tbl[[#This Row],[Restock Level]]-Inventory_Tbl[[#This Row],[Stock Qty]])</f>
        <v>0</v>
      </c>
      <c r="M122" s="30">
        <f>Inventory_Tbl[[#This Row],[Restock Qty]]*Inventory_Tbl[[#This Row],[Unit Cost]]</f>
        <v>0</v>
      </c>
    </row>
    <row r="123" spans="1:13" hidden="1" x14ac:dyDescent="0.25">
      <c r="A123" s="32" t="s">
        <v>934</v>
      </c>
      <c r="B123" s="32" t="s">
        <v>16</v>
      </c>
      <c r="C123" s="32" t="s">
        <v>462</v>
      </c>
      <c r="D123" s="32">
        <v>10</v>
      </c>
      <c r="E123" s="46">
        <v>57.08</v>
      </c>
      <c r="F123" s="32">
        <v>165</v>
      </c>
      <c r="G123" s="45">
        <f>Inventory_Tbl[[#This Row],[Unit Cost]]*Inventory_Tbl[[#This Row],[Stock Qty]]</f>
        <v>9418.1999999999989</v>
      </c>
      <c r="H123" s="32">
        <v>150</v>
      </c>
      <c r="I123" s="32">
        <v>200</v>
      </c>
      <c r="J123" s="28" t="str">
        <f>IF(Inventory_Tbl[[#This Row],[Stock Qty]]&lt;=Inventory_Tbl[[#This Row],[Reorder Qty]], "Yes", "No")</f>
        <v>No</v>
      </c>
      <c r="K123" s="28">
        <f>IF(Inventory_Tbl[[#This Row],[Restock]]="Yes", 1,0)</f>
        <v>0</v>
      </c>
      <c r="L123" s="28">
        <f>Inventory_Tbl[[#This Row],[Restock Indicator]]*(Inventory_Tbl[[#This Row],[Restock Level]]-Inventory_Tbl[[#This Row],[Stock Qty]])</f>
        <v>0</v>
      </c>
      <c r="M123" s="30">
        <f>Inventory_Tbl[[#This Row],[Restock Qty]]*Inventory_Tbl[[#This Row],[Unit Cost]]</f>
        <v>0</v>
      </c>
    </row>
    <row r="124" spans="1:13" hidden="1" x14ac:dyDescent="0.25">
      <c r="A124" s="32" t="s">
        <v>561</v>
      </c>
      <c r="B124" s="32" t="s">
        <v>413</v>
      </c>
      <c r="C124" s="32" t="s">
        <v>462</v>
      </c>
      <c r="D124" s="32">
        <v>10</v>
      </c>
      <c r="E124" s="46">
        <v>49.39</v>
      </c>
      <c r="F124" s="32">
        <v>200</v>
      </c>
      <c r="G124" s="45">
        <f>Inventory_Tbl[[#This Row],[Unit Cost]]*Inventory_Tbl[[#This Row],[Stock Qty]]</f>
        <v>9878</v>
      </c>
      <c r="H124" s="32">
        <v>150</v>
      </c>
      <c r="I124" s="32">
        <v>200</v>
      </c>
      <c r="J124" s="28" t="str">
        <f>IF(Inventory_Tbl[[#This Row],[Stock Qty]]&lt;=Inventory_Tbl[[#This Row],[Reorder Qty]], "Yes", "No")</f>
        <v>No</v>
      </c>
      <c r="K124" s="28">
        <f>IF(Inventory_Tbl[[#This Row],[Restock]]="Yes", 1,0)</f>
        <v>0</v>
      </c>
      <c r="L124" s="28">
        <f>Inventory_Tbl[[#This Row],[Restock Indicator]]*(Inventory_Tbl[[#This Row],[Restock Level]]-Inventory_Tbl[[#This Row],[Stock Qty]])</f>
        <v>0</v>
      </c>
      <c r="M124" s="30">
        <f>Inventory_Tbl[[#This Row],[Restock Qty]]*Inventory_Tbl[[#This Row],[Unit Cost]]</f>
        <v>0</v>
      </c>
    </row>
    <row r="125" spans="1:13" hidden="1" x14ac:dyDescent="0.25">
      <c r="A125" s="32" t="s">
        <v>777</v>
      </c>
      <c r="B125" s="32" t="s">
        <v>167</v>
      </c>
      <c r="C125" s="32" t="s">
        <v>462</v>
      </c>
      <c r="D125" s="32">
        <v>10</v>
      </c>
      <c r="E125" s="46">
        <v>48.98</v>
      </c>
      <c r="F125" s="32">
        <v>230</v>
      </c>
      <c r="G125" s="45">
        <f>Inventory_Tbl[[#This Row],[Unit Cost]]*Inventory_Tbl[[#This Row],[Stock Qty]]</f>
        <v>11265.4</v>
      </c>
      <c r="H125" s="32">
        <v>175</v>
      </c>
      <c r="I125" s="32">
        <v>230</v>
      </c>
      <c r="J125" s="28" t="str">
        <f>IF(Inventory_Tbl[[#This Row],[Stock Qty]]&lt;=Inventory_Tbl[[#This Row],[Reorder Qty]], "Yes", "No")</f>
        <v>No</v>
      </c>
      <c r="K125" s="28">
        <f>IF(Inventory_Tbl[[#This Row],[Restock]]="Yes", 1,0)</f>
        <v>0</v>
      </c>
      <c r="L125" s="28">
        <f>Inventory_Tbl[[#This Row],[Restock Indicator]]*(Inventory_Tbl[[#This Row],[Restock Level]]-Inventory_Tbl[[#This Row],[Stock Qty]])</f>
        <v>0</v>
      </c>
      <c r="M125" s="30">
        <f>Inventory_Tbl[[#This Row],[Restock Qty]]*Inventory_Tbl[[#This Row],[Unit Cost]]</f>
        <v>0</v>
      </c>
    </row>
    <row r="126" spans="1:13" hidden="1" x14ac:dyDescent="0.25">
      <c r="A126" s="32" t="s">
        <v>530</v>
      </c>
      <c r="B126" s="32" t="s">
        <v>1032</v>
      </c>
      <c r="C126" s="32" t="s">
        <v>462</v>
      </c>
      <c r="D126" s="32">
        <v>10</v>
      </c>
      <c r="E126" s="46">
        <v>23.91</v>
      </c>
      <c r="F126" s="32">
        <v>290</v>
      </c>
      <c r="G126" s="45">
        <f>Inventory_Tbl[[#This Row],[Unit Cost]]*Inventory_Tbl[[#This Row],[Stock Qty]]</f>
        <v>6933.9</v>
      </c>
      <c r="H126" s="32">
        <v>225</v>
      </c>
      <c r="I126" s="32">
        <v>290</v>
      </c>
      <c r="J126" s="28" t="str">
        <f>IF(Inventory_Tbl[[#This Row],[Stock Qty]]&lt;=Inventory_Tbl[[#This Row],[Reorder Qty]], "Yes", "No")</f>
        <v>No</v>
      </c>
      <c r="K126" s="28">
        <f>IF(Inventory_Tbl[[#This Row],[Restock]]="Yes", 1,0)</f>
        <v>0</v>
      </c>
      <c r="L126" s="28">
        <f>Inventory_Tbl[[#This Row],[Restock Indicator]]*(Inventory_Tbl[[#This Row],[Restock Level]]-Inventory_Tbl[[#This Row],[Stock Qty]])</f>
        <v>0</v>
      </c>
      <c r="M126" s="30">
        <f>Inventory_Tbl[[#This Row],[Restock Qty]]*Inventory_Tbl[[#This Row],[Unit Cost]]</f>
        <v>0</v>
      </c>
    </row>
    <row r="127" spans="1:13" hidden="1" x14ac:dyDescent="0.25">
      <c r="A127" s="32" t="s">
        <v>503</v>
      </c>
      <c r="B127" s="32" t="s">
        <v>420</v>
      </c>
      <c r="C127" s="32" t="s">
        <v>462</v>
      </c>
      <c r="D127" s="32">
        <v>10</v>
      </c>
      <c r="E127" s="46">
        <v>58.55</v>
      </c>
      <c r="F127" s="32">
        <v>186</v>
      </c>
      <c r="G127" s="45">
        <f>Inventory_Tbl[[#This Row],[Unit Cost]]*Inventory_Tbl[[#This Row],[Stock Qty]]</f>
        <v>10890.3</v>
      </c>
      <c r="H127" s="32">
        <v>150</v>
      </c>
      <c r="I127" s="32">
        <v>200</v>
      </c>
      <c r="J127" s="28" t="str">
        <f>IF(Inventory_Tbl[[#This Row],[Stock Qty]]&lt;=Inventory_Tbl[[#This Row],[Reorder Qty]], "Yes", "No")</f>
        <v>No</v>
      </c>
      <c r="K127" s="28">
        <f>IF(Inventory_Tbl[[#This Row],[Restock]]="Yes", 1,0)</f>
        <v>0</v>
      </c>
      <c r="L127" s="28">
        <f>Inventory_Tbl[[#This Row],[Restock Indicator]]*(Inventory_Tbl[[#This Row],[Restock Level]]-Inventory_Tbl[[#This Row],[Stock Qty]])</f>
        <v>0</v>
      </c>
      <c r="M127" s="30">
        <f>Inventory_Tbl[[#This Row],[Restock Qty]]*Inventory_Tbl[[#This Row],[Unit Cost]]</f>
        <v>0</v>
      </c>
    </row>
    <row r="128" spans="1:13" hidden="1" x14ac:dyDescent="0.25">
      <c r="A128" s="32" t="s">
        <v>587</v>
      </c>
      <c r="B128" s="32" t="s">
        <v>27</v>
      </c>
      <c r="C128" s="32" t="s">
        <v>462</v>
      </c>
      <c r="D128" s="32">
        <v>10</v>
      </c>
      <c r="E128" s="46">
        <v>40.450000000000003</v>
      </c>
      <c r="F128" s="32">
        <v>99</v>
      </c>
      <c r="G128" s="45">
        <f>Inventory_Tbl[[#This Row],[Unit Cost]]*Inventory_Tbl[[#This Row],[Stock Qty]]</f>
        <v>4004.55</v>
      </c>
      <c r="H128" s="32">
        <v>150</v>
      </c>
      <c r="I128" s="32">
        <v>200</v>
      </c>
      <c r="J128" s="28" t="str">
        <f>IF(Inventory_Tbl[[#This Row],[Stock Qty]]&lt;=Inventory_Tbl[[#This Row],[Reorder Qty]], "Yes", "No")</f>
        <v>Yes</v>
      </c>
      <c r="K128" s="28">
        <f>IF(Inventory_Tbl[[#This Row],[Restock]]="Yes", 1,0)</f>
        <v>1</v>
      </c>
      <c r="L128" s="28">
        <f>Inventory_Tbl[[#This Row],[Restock Indicator]]*(Inventory_Tbl[[#This Row],[Restock Level]]-Inventory_Tbl[[#This Row],[Stock Qty]])</f>
        <v>101</v>
      </c>
      <c r="M128" s="30">
        <f>Inventory_Tbl[[#This Row],[Restock Qty]]*Inventory_Tbl[[#This Row],[Unit Cost]]</f>
        <v>4085.4500000000003</v>
      </c>
    </row>
    <row r="129" spans="1:13" hidden="1" x14ac:dyDescent="0.25">
      <c r="A129" s="32" t="s">
        <v>556</v>
      </c>
      <c r="B129" s="32" t="s">
        <v>47</v>
      </c>
      <c r="C129" s="32" t="s">
        <v>462</v>
      </c>
      <c r="D129" s="32">
        <v>10</v>
      </c>
      <c r="E129" s="46">
        <v>60.61</v>
      </c>
      <c r="F129" s="32">
        <v>198</v>
      </c>
      <c r="G129" s="45">
        <f>Inventory_Tbl[[#This Row],[Unit Cost]]*Inventory_Tbl[[#This Row],[Stock Qty]]</f>
        <v>12000.78</v>
      </c>
      <c r="H129" s="32">
        <v>175</v>
      </c>
      <c r="I129" s="32">
        <v>230</v>
      </c>
      <c r="J129" s="28" t="str">
        <f>IF(Inventory_Tbl[[#This Row],[Stock Qty]]&lt;=Inventory_Tbl[[#This Row],[Reorder Qty]], "Yes", "No")</f>
        <v>No</v>
      </c>
      <c r="K129" s="28">
        <f>IF(Inventory_Tbl[[#This Row],[Restock]]="Yes", 1,0)</f>
        <v>0</v>
      </c>
      <c r="L129" s="28">
        <f>Inventory_Tbl[[#This Row],[Restock Indicator]]*(Inventory_Tbl[[#This Row],[Restock Level]]-Inventory_Tbl[[#This Row],[Stock Qty]])</f>
        <v>0</v>
      </c>
      <c r="M129" s="30">
        <f>Inventory_Tbl[[#This Row],[Restock Qty]]*Inventory_Tbl[[#This Row],[Unit Cost]]</f>
        <v>0</v>
      </c>
    </row>
    <row r="130" spans="1:13" hidden="1" x14ac:dyDescent="0.25">
      <c r="A130" s="32" t="s">
        <v>562</v>
      </c>
      <c r="B130" s="32" t="s">
        <v>414</v>
      </c>
      <c r="C130" s="32" t="s">
        <v>462</v>
      </c>
      <c r="D130" s="32">
        <v>10</v>
      </c>
      <c r="E130" s="46">
        <v>67.599999999999994</v>
      </c>
      <c r="F130" s="32">
        <v>130</v>
      </c>
      <c r="G130" s="45">
        <f>Inventory_Tbl[[#This Row],[Unit Cost]]*Inventory_Tbl[[#This Row],[Stock Qty]]</f>
        <v>8788</v>
      </c>
      <c r="H130" s="32">
        <v>100</v>
      </c>
      <c r="I130" s="32">
        <v>130</v>
      </c>
      <c r="J130" s="28" t="str">
        <f>IF(Inventory_Tbl[[#This Row],[Stock Qty]]&lt;=Inventory_Tbl[[#This Row],[Reorder Qty]], "Yes", "No")</f>
        <v>No</v>
      </c>
      <c r="K130" s="28">
        <f>IF(Inventory_Tbl[[#This Row],[Restock]]="Yes", 1,0)</f>
        <v>0</v>
      </c>
      <c r="L130" s="28">
        <f>Inventory_Tbl[[#This Row],[Restock Indicator]]*(Inventory_Tbl[[#This Row],[Restock Level]]-Inventory_Tbl[[#This Row],[Stock Qty]])</f>
        <v>0</v>
      </c>
      <c r="M130" s="30">
        <f>Inventory_Tbl[[#This Row],[Restock Qty]]*Inventory_Tbl[[#This Row],[Unit Cost]]</f>
        <v>0</v>
      </c>
    </row>
    <row r="131" spans="1:13" hidden="1" x14ac:dyDescent="0.25">
      <c r="A131" s="32" t="s">
        <v>595</v>
      </c>
      <c r="B131" s="32" t="s">
        <v>32</v>
      </c>
      <c r="C131" s="32" t="s">
        <v>462</v>
      </c>
      <c r="D131" s="32">
        <v>10</v>
      </c>
      <c r="E131" s="46">
        <v>55.31</v>
      </c>
      <c r="F131" s="32">
        <v>227</v>
      </c>
      <c r="G131" s="45">
        <f>Inventory_Tbl[[#This Row],[Unit Cost]]*Inventory_Tbl[[#This Row],[Stock Qty]]</f>
        <v>12555.37</v>
      </c>
      <c r="H131" s="32">
        <v>225</v>
      </c>
      <c r="I131" s="32">
        <v>290</v>
      </c>
      <c r="J131" s="28" t="str">
        <f>IF(Inventory_Tbl[[#This Row],[Stock Qty]]&lt;=Inventory_Tbl[[#This Row],[Reorder Qty]], "Yes", "No")</f>
        <v>No</v>
      </c>
      <c r="K131" s="28">
        <f>IF(Inventory_Tbl[[#This Row],[Restock]]="Yes", 1,0)</f>
        <v>0</v>
      </c>
      <c r="L131" s="28">
        <f>Inventory_Tbl[[#This Row],[Restock Indicator]]*(Inventory_Tbl[[#This Row],[Restock Level]]-Inventory_Tbl[[#This Row],[Stock Qty]])</f>
        <v>0</v>
      </c>
      <c r="M131" s="30">
        <f>Inventory_Tbl[[#This Row],[Restock Qty]]*Inventory_Tbl[[#This Row],[Unit Cost]]</f>
        <v>0</v>
      </c>
    </row>
    <row r="132" spans="1:13" hidden="1" x14ac:dyDescent="0.25">
      <c r="A132" s="32" t="s">
        <v>597</v>
      </c>
      <c r="B132" s="32" t="s">
        <v>34</v>
      </c>
      <c r="C132" s="32" t="s">
        <v>462</v>
      </c>
      <c r="D132" s="32">
        <v>10</v>
      </c>
      <c r="E132" s="46">
        <v>48.72</v>
      </c>
      <c r="F132" s="32">
        <v>223</v>
      </c>
      <c r="G132" s="45">
        <f>Inventory_Tbl[[#This Row],[Unit Cost]]*Inventory_Tbl[[#This Row],[Stock Qty]]</f>
        <v>10864.56</v>
      </c>
      <c r="H132" s="32">
        <v>200</v>
      </c>
      <c r="I132" s="32">
        <v>260</v>
      </c>
      <c r="J132" s="28" t="str">
        <f>IF(Inventory_Tbl[[#This Row],[Stock Qty]]&lt;=Inventory_Tbl[[#This Row],[Reorder Qty]], "Yes", "No")</f>
        <v>No</v>
      </c>
      <c r="K132" s="28">
        <f>IF(Inventory_Tbl[[#This Row],[Restock]]="Yes", 1,0)</f>
        <v>0</v>
      </c>
      <c r="L132" s="28">
        <f>Inventory_Tbl[[#This Row],[Restock Indicator]]*(Inventory_Tbl[[#This Row],[Restock Level]]-Inventory_Tbl[[#This Row],[Stock Qty]])</f>
        <v>0</v>
      </c>
      <c r="M132" s="30">
        <f>Inventory_Tbl[[#This Row],[Restock Qty]]*Inventory_Tbl[[#This Row],[Unit Cost]]</f>
        <v>0</v>
      </c>
    </row>
    <row r="133" spans="1:13" hidden="1" x14ac:dyDescent="0.25">
      <c r="A133" s="32" t="s">
        <v>824</v>
      </c>
      <c r="B133" s="32" t="s">
        <v>1060</v>
      </c>
      <c r="C133" s="32" t="s">
        <v>462</v>
      </c>
      <c r="D133" s="32">
        <v>10</v>
      </c>
      <c r="E133" s="46">
        <v>41.85</v>
      </c>
      <c r="F133" s="32">
        <v>113</v>
      </c>
      <c r="G133" s="45">
        <f>Inventory_Tbl[[#This Row],[Unit Cost]]*Inventory_Tbl[[#This Row],[Stock Qty]]</f>
        <v>4729.05</v>
      </c>
      <c r="H133" s="32">
        <v>100</v>
      </c>
      <c r="I133" s="32">
        <v>130</v>
      </c>
      <c r="J133" s="28" t="str">
        <f>IF(Inventory_Tbl[[#This Row],[Stock Qty]]&lt;=Inventory_Tbl[[#This Row],[Reorder Qty]], "Yes", "No")</f>
        <v>No</v>
      </c>
      <c r="K133" s="28">
        <f>IF(Inventory_Tbl[[#This Row],[Restock]]="Yes", 1,0)</f>
        <v>0</v>
      </c>
      <c r="L133" s="28">
        <f>Inventory_Tbl[[#This Row],[Restock Indicator]]*(Inventory_Tbl[[#This Row],[Restock Level]]-Inventory_Tbl[[#This Row],[Stock Qty]])</f>
        <v>0</v>
      </c>
      <c r="M133" s="30">
        <f>Inventory_Tbl[[#This Row],[Restock Qty]]*Inventory_Tbl[[#This Row],[Unit Cost]]</f>
        <v>0</v>
      </c>
    </row>
    <row r="134" spans="1:13" hidden="1" x14ac:dyDescent="0.25">
      <c r="A134" s="32" t="s">
        <v>508</v>
      </c>
      <c r="B134" s="32" t="s">
        <v>199</v>
      </c>
      <c r="C134" s="32" t="s">
        <v>462</v>
      </c>
      <c r="D134" s="32">
        <v>10</v>
      </c>
      <c r="E134" s="46">
        <v>28.33</v>
      </c>
      <c r="F134" s="32">
        <v>226</v>
      </c>
      <c r="G134" s="45">
        <f>Inventory_Tbl[[#This Row],[Unit Cost]]*Inventory_Tbl[[#This Row],[Stock Qty]]</f>
        <v>6402.58</v>
      </c>
      <c r="H134" s="32">
        <v>200</v>
      </c>
      <c r="I134" s="32">
        <v>260</v>
      </c>
      <c r="J134" s="28" t="str">
        <f>IF(Inventory_Tbl[[#This Row],[Stock Qty]]&lt;=Inventory_Tbl[[#This Row],[Reorder Qty]], "Yes", "No")</f>
        <v>No</v>
      </c>
      <c r="K134" s="28">
        <f>IF(Inventory_Tbl[[#This Row],[Restock]]="Yes", 1,0)</f>
        <v>0</v>
      </c>
      <c r="L134" s="28">
        <f>Inventory_Tbl[[#This Row],[Restock Indicator]]*(Inventory_Tbl[[#This Row],[Restock Level]]-Inventory_Tbl[[#This Row],[Stock Qty]])</f>
        <v>0</v>
      </c>
      <c r="M134" s="30">
        <f>Inventory_Tbl[[#This Row],[Restock Qty]]*Inventory_Tbl[[#This Row],[Unit Cost]]</f>
        <v>0</v>
      </c>
    </row>
    <row r="135" spans="1:13" hidden="1" x14ac:dyDescent="0.25">
      <c r="A135" s="32" t="s">
        <v>577</v>
      </c>
      <c r="B135" s="32" t="s">
        <v>409</v>
      </c>
      <c r="C135" s="32" t="s">
        <v>462</v>
      </c>
      <c r="D135" s="32">
        <v>10</v>
      </c>
      <c r="E135" s="46">
        <v>33.869999999999997</v>
      </c>
      <c r="F135" s="32">
        <v>90</v>
      </c>
      <c r="G135" s="45">
        <f>Inventory_Tbl[[#This Row],[Unit Cost]]*Inventory_Tbl[[#This Row],[Stock Qty]]</f>
        <v>3048.2999999999997</v>
      </c>
      <c r="H135" s="32">
        <v>150</v>
      </c>
      <c r="I135" s="32">
        <v>200</v>
      </c>
      <c r="J135" s="28" t="str">
        <f>IF(Inventory_Tbl[[#This Row],[Stock Qty]]&lt;=Inventory_Tbl[[#This Row],[Reorder Qty]], "Yes", "No")</f>
        <v>Yes</v>
      </c>
      <c r="K135" s="28">
        <f>IF(Inventory_Tbl[[#This Row],[Restock]]="Yes", 1,0)</f>
        <v>1</v>
      </c>
      <c r="L135" s="28">
        <f>Inventory_Tbl[[#This Row],[Restock Indicator]]*(Inventory_Tbl[[#This Row],[Restock Level]]-Inventory_Tbl[[#This Row],[Stock Qty]])</f>
        <v>110</v>
      </c>
      <c r="M135" s="30">
        <f>Inventory_Tbl[[#This Row],[Restock Qty]]*Inventory_Tbl[[#This Row],[Unit Cost]]</f>
        <v>3725.7</v>
      </c>
    </row>
    <row r="136" spans="1:13" hidden="1" x14ac:dyDescent="0.25">
      <c r="A136" s="32" t="s">
        <v>938</v>
      </c>
      <c r="B136" s="32" t="s">
        <v>103</v>
      </c>
      <c r="C136" s="32" t="s">
        <v>462</v>
      </c>
      <c r="D136" s="32">
        <v>10</v>
      </c>
      <c r="E136" s="46">
        <v>20.62</v>
      </c>
      <c r="F136" s="32">
        <v>130</v>
      </c>
      <c r="G136" s="45">
        <f>Inventory_Tbl[[#This Row],[Unit Cost]]*Inventory_Tbl[[#This Row],[Stock Qty]]</f>
        <v>2680.6</v>
      </c>
      <c r="H136" s="32">
        <v>100</v>
      </c>
      <c r="I136" s="32">
        <v>130</v>
      </c>
      <c r="J136" s="28" t="str">
        <f>IF(Inventory_Tbl[[#This Row],[Stock Qty]]&lt;=Inventory_Tbl[[#This Row],[Reorder Qty]], "Yes", "No")</f>
        <v>No</v>
      </c>
      <c r="K136" s="28">
        <f>IF(Inventory_Tbl[[#This Row],[Restock]]="Yes", 1,0)</f>
        <v>0</v>
      </c>
      <c r="L136" s="28">
        <f>Inventory_Tbl[[#This Row],[Restock Indicator]]*(Inventory_Tbl[[#This Row],[Restock Level]]-Inventory_Tbl[[#This Row],[Stock Qty]])</f>
        <v>0</v>
      </c>
      <c r="M136" s="30">
        <f>Inventory_Tbl[[#This Row],[Restock Qty]]*Inventory_Tbl[[#This Row],[Unit Cost]]</f>
        <v>0</v>
      </c>
    </row>
    <row r="137" spans="1:13" hidden="1" x14ac:dyDescent="0.25">
      <c r="A137" s="32" t="s">
        <v>1023</v>
      </c>
      <c r="B137" s="32" t="s">
        <v>489</v>
      </c>
      <c r="C137" s="32" t="s">
        <v>462</v>
      </c>
      <c r="D137" s="32">
        <v>10</v>
      </c>
      <c r="E137" s="46">
        <v>26.14</v>
      </c>
      <c r="F137" s="32">
        <v>186</v>
      </c>
      <c r="G137" s="45">
        <f>Inventory_Tbl[[#This Row],[Unit Cost]]*Inventory_Tbl[[#This Row],[Stock Qty]]</f>
        <v>4862.04</v>
      </c>
      <c r="H137" s="32">
        <v>150</v>
      </c>
      <c r="I137" s="32">
        <v>200</v>
      </c>
      <c r="J137" s="28" t="str">
        <f>IF(Inventory_Tbl[[#This Row],[Stock Qty]]&lt;=Inventory_Tbl[[#This Row],[Reorder Qty]], "Yes", "No")</f>
        <v>No</v>
      </c>
      <c r="K137" s="28">
        <f>IF(Inventory_Tbl[[#This Row],[Restock]]="Yes", 1,0)</f>
        <v>0</v>
      </c>
      <c r="L137" s="28">
        <f>Inventory_Tbl[[#This Row],[Restock Indicator]]*(Inventory_Tbl[[#This Row],[Restock Level]]-Inventory_Tbl[[#This Row],[Stock Qty]])</f>
        <v>0</v>
      </c>
      <c r="M137" s="30">
        <f>Inventory_Tbl[[#This Row],[Restock Qty]]*Inventory_Tbl[[#This Row],[Unit Cost]]</f>
        <v>0</v>
      </c>
    </row>
    <row r="138" spans="1:13" hidden="1" x14ac:dyDescent="0.25">
      <c r="A138" s="32" t="s">
        <v>791</v>
      </c>
      <c r="B138" s="32" t="s">
        <v>10</v>
      </c>
      <c r="C138" s="32" t="s">
        <v>462</v>
      </c>
      <c r="D138" s="32">
        <v>10</v>
      </c>
      <c r="E138" s="46">
        <v>34.200000000000003</v>
      </c>
      <c r="F138" s="32">
        <v>160</v>
      </c>
      <c r="G138" s="45">
        <f>Inventory_Tbl[[#This Row],[Unit Cost]]*Inventory_Tbl[[#This Row],[Stock Qty]]</f>
        <v>5472</v>
      </c>
      <c r="H138" s="32">
        <v>125</v>
      </c>
      <c r="I138" s="32">
        <v>160</v>
      </c>
      <c r="J138" s="28" t="str">
        <f>IF(Inventory_Tbl[[#This Row],[Stock Qty]]&lt;=Inventory_Tbl[[#This Row],[Reorder Qty]], "Yes", "No")</f>
        <v>No</v>
      </c>
      <c r="K138" s="28">
        <f>IF(Inventory_Tbl[[#This Row],[Restock]]="Yes", 1,0)</f>
        <v>0</v>
      </c>
      <c r="L138" s="28">
        <f>Inventory_Tbl[[#This Row],[Restock Indicator]]*(Inventory_Tbl[[#This Row],[Restock Level]]-Inventory_Tbl[[#This Row],[Stock Qty]])</f>
        <v>0</v>
      </c>
      <c r="M138" s="30">
        <f>Inventory_Tbl[[#This Row],[Restock Qty]]*Inventory_Tbl[[#This Row],[Unit Cost]]</f>
        <v>0</v>
      </c>
    </row>
    <row r="139" spans="1:13" hidden="1" x14ac:dyDescent="0.25">
      <c r="A139" s="32" t="s">
        <v>927</v>
      </c>
      <c r="B139" s="32" t="s">
        <v>191</v>
      </c>
      <c r="C139" s="32" t="s">
        <v>462</v>
      </c>
      <c r="D139" s="32">
        <v>10</v>
      </c>
      <c r="E139" s="46">
        <v>42.56</v>
      </c>
      <c r="F139" s="32">
        <v>209</v>
      </c>
      <c r="G139" s="45">
        <f>Inventory_Tbl[[#This Row],[Unit Cost]]*Inventory_Tbl[[#This Row],[Stock Qty]]</f>
        <v>8895.0400000000009</v>
      </c>
      <c r="H139" s="32">
        <v>175</v>
      </c>
      <c r="I139" s="32">
        <v>230</v>
      </c>
      <c r="J139" s="28" t="str">
        <f>IF(Inventory_Tbl[[#This Row],[Stock Qty]]&lt;=Inventory_Tbl[[#This Row],[Reorder Qty]], "Yes", "No")</f>
        <v>No</v>
      </c>
      <c r="K139" s="28">
        <f>IF(Inventory_Tbl[[#This Row],[Restock]]="Yes", 1,0)</f>
        <v>0</v>
      </c>
      <c r="L139" s="28">
        <f>Inventory_Tbl[[#This Row],[Restock Indicator]]*(Inventory_Tbl[[#This Row],[Restock Level]]-Inventory_Tbl[[#This Row],[Stock Qty]])</f>
        <v>0</v>
      </c>
      <c r="M139" s="30">
        <f>Inventory_Tbl[[#This Row],[Restock Qty]]*Inventory_Tbl[[#This Row],[Unit Cost]]</f>
        <v>0</v>
      </c>
    </row>
    <row r="140" spans="1:13" hidden="1" x14ac:dyDescent="0.25">
      <c r="A140" s="32" t="s">
        <v>744</v>
      </c>
      <c r="B140" s="32" t="s">
        <v>340</v>
      </c>
      <c r="C140" s="32" t="s">
        <v>462</v>
      </c>
      <c r="D140" s="32">
        <v>11</v>
      </c>
      <c r="E140" s="46">
        <v>23.26</v>
      </c>
      <c r="F140" s="32">
        <v>260</v>
      </c>
      <c r="G140" s="45">
        <f>Inventory_Tbl[[#This Row],[Unit Cost]]*Inventory_Tbl[[#This Row],[Stock Qty]]</f>
        <v>6047.6</v>
      </c>
      <c r="H140" s="32">
        <v>200</v>
      </c>
      <c r="I140" s="32">
        <v>260</v>
      </c>
      <c r="J140" s="28" t="str">
        <f>IF(Inventory_Tbl[[#This Row],[Stock Qty]]&lt;=Inventory_Tbl[[#This Row],[Reorder Qty]], "Yes", "No")</f>
        <v>No</v>
      </c>
      <c r="K140" s="28">
        <f>IF(Inventory_Tbl[[#This Row],[Restock]]="Yes", 1,0)</f>
        <v>0</v>
      </c>
      <c r="L140" s="28">
        <f>Inventory_Tbl[[#This Row],[Restock Indicator]]*(Inventory_Tbl[[#This Row],[Restock Level]]-Inventory_Tbl[[#This Row],[Stock Qty]])</f>
        <v>0</v>
      </c>
      <c r="M140" s="30">
        <f>Inventory_Tbl[[#This Row],[Restock Qty]]*Inventory_Tbl[[#This Row],[Unit Cost]]</f>
        <v>0</v>
      </c>
    </row>
    <row r="141" spans="1:13" hidden="1" x14ac:dyDescent="0.25">
      <c r="A141" s="32" t="s">
        <v>549</v>
      </c>
      <c r="B141" s="32" t="s">
        <v>41</v>
      </c>
      <c r="C141" s="32" t="s">
        <v>462</v>
      </c>
      <c r="D141" s="32">
        <v>11</v>
      </c>
      <c r="E141" s="46">
        <v>32.29</v>
      </c>
      <c r="F141" s="32">
        <v>176</v>
      </c>
      <c r="G141" s="45">
        <f>Inventory_Tbl[[#This Row],[Unit Cost]]*Inventory_Tbl[[#This Row],[Stock Qty]]</f>
        <v>5683.04</v>
      </c>
      <c r="H141" s="32">
        <v>200</v>
      </c>
      <c r="I141" s="32">
        <v>260</v>
      </c>
      <c r="J141" s="28" t="str">
        <f>IF(Inventory_Tbl[[#This Row],[Stock Qty]]&lt;=Inventory_Tbl[[#This Row],[Reorder Qty]], "Yes", "No")</f>
        <v>Yes</v>
      </c>
      <c r="K141" s="28">
        <f>IF(Inventory_Tbl[[#This Row],[Restock]]="Yes", 1,0)</f>
        <v>1</v>
      </c>
      <c r="L141" s="28">
        <f>Inventory_Tbl[[#This Row],[Restock Indicator]]*(Inventory_Tbl[[#This Row],[Restock Level]]-Inventory_Tbl[[#This Row],[Stock Qty]])</f>
        <v>84</v>
      </c>
      <c r="M141" s="30">
        <f>Inventory_Tbl[[#This Row],[Restock Qty]]*Inventory_Tbl[[#This Row],[Unit Cost]]</f>
        <v>2712.36</v>
      </c>
    </row>
    <row r="142" spans="1:13" hidden="1" x14ac:dyDescent="0.25">
      <c r="A142" s="32" t="s">
        <v>554</v>
      </c>
      <c r="B142" s="32" t="s">
        <v>45</v>
      </c>
      <c r="C142" s="32" t="s">
        <v>462</v>
      </c>
      <c r="D142" s="32">
        <v>11</v>
      </c>
      <c r="E142" s="46">
        <v>51.75</v>
      </c>
      <c r="F142" s="32">
        <v>290</v>
      </c>
      <c r="G142" s="45">
        <f>Inventory_Tbl[[#This Row],[Unit Cost]]*Inventory_Tbl[[#This Row],[Stock Qty]]</f>
        <v>15007.5</v>
      </c>
      <c r="H142" s="32">
        <v>225</v>
      </c>
      <c r="I142" s="32">
        <v>290</v>
      </c>
      <c r="J142" s="28" t="str">
        <f>IF(Inventory_Tbl[[#This Row],[Stock Qty]]&lt;=Inventory_Tbl[[#This Row],[Reorder Qty]], "Yes", "No")</f>
        <v>No</v>
      </c>
      <c r="K142" s="28">
        <f>IF(Inventory_Tbl[[#This Row],[Restock]]="Yes", 1,0)</f>
        <v>0</v>
      </c>
      <c r="L142" s="28">
        <f>Inventory_Tbl[[#This Row],[Restock Indicator]]*(Inventory_Tbl[[#This Row],[Restock Level]]-Inventory_Tbl[[#This Row],[Stock Qty]])</f>
        <v>0</v>
      </c>
      <c r="M142" s="30">
        <f>Inventory_Tbl[[#This Row],[Restock Qty]]*Inventory_Tbl[[#This Row],[Unit Cost]]</f>
        <v>0</v>
      </c>
    </row>
    <row r="143" spans="1:13" hidden="1" x14ac:dyDescent="0.25">
      <c r="A143" s="32" t="s">
        <v>718</v>
      </c>
      <c r="B143" s="32" t="s">
        <v>101</v>
      </c>
      <c r="C143" s="32" t="s">
        <v>462</v>
      </c>
      <c r="D143" s="32">
        <v>11</v>
      </c>
      <c r="E143" s="46">
        <v>42.62</v>
      </c>
      <c r="F143" s="32">
        <v>200</v>
      </c>
      <c r="G143" s="45">
        <f>Inventory_Tbl[[#This Row],[Unit Cost]]*Inventory_Tbl[[#This Row],[Stock Qty]]</f>
        <v>8524</v>
      </c>
      <c r="H143" s="32">
        <v>150</v>
      </c>
      <c r="I143" s="32">
        <v>200</v>
      </c>
      <c r="J143" s="28" t="str">
        <f>IF(Inventory_Tbl[[#This Row],[Stock Qty]]&lt;=Inventory_Tbl[[#This Row],[Reorder Qty]], "Yes", "No")</f>
        <v>No</v>
      </c>
      <c r="K143" s="28">
        <f>IF(Inventory_Tbl[[#This Row],[Restock]]="Yes", 1,0)</f>
        <v>0</v>
      </c>
      <c r="L143" s="28">
        <f>Inventory_Tbl[[#This Row],[Restock Indicator]]*(Inventory_Tbl[[#This Row],[Restock Level]]-Inventory_Tbl[[#This Row],[Stock Qty]])</f>
        <v>0</v>
      </c>
      <c r="M143" s="30">
        <f>Inventory_Tbl[[#This Row],[Restock Qty]]*Inventory_Tbl[[#This Row],[Unit Cost]]</f>
        <v>0</v>
      </c>
    </row>
    <row r="144" spans="1:13" hidden="1" x14ac:dyDescent="0.25">
      <c r="A144" s="32" t="s">
        <v>497</v>
      </c>
      <c r="B144" s="32" t="s">
        <v>19</v>
      </c>
      <c r="C144" s="32" t="s">
        <v>462</v>
      </c>
      <c r="D144" s="32">
        <v>11</v>
      </c>
      <c r="E144" s="46">
        <v>38.08</v>
      </c>
      <c r="F144" s="32">
        <v>290</v>
      </c>
      <c r="G144" s="45">
        <f>Inventory_Tbl[[#This Row],[Unit Cost]]*Inventory_Tbl[[#This Row],[Stock Qty]]</f>
        <v>11043.199999999999</v>
      </c>
      <c r="H144" s="32">
        <v>225</v>
      </c>
      <c r="I144" s="32">
        <v>290</v>
      </c>
      <c r="J144" s="28" t="str">
        <f>IF(Inventory_Tbl[[#This Row],[Stock Qty]]&lt;=Inventory_Tbl[[#This Row],[Reorder Qty]], "Yes", "No")</f>
        <v>No</v>
      </c>
      <c r="K144" s="28">
        <f>IF(Inventory_Tbl[[#This Row],[Restock]]="Yes", 1,0)</f>
        <v>0</v>
      </c>
      <c r="L144" s="28">
        <f>Inventory_Tbl[[#This Row],[Restock Indicator]]*(Inventory_Tbl[[#This Row],[Restock Level]]-Inventory_Tbl[[#This Row],[Stock Qty]])</f>
        <v>0</v>
      </c>
      <c r="M144" s="30">
        <f>Inventory_Tbl[[#This Row],[Restock Qty]]*Inventory_Tbl[[#This Row],[Unit Cost]]</f>
        <v>0</v>
      </c>
    </row>
    <row r="145" spans="1:13" hidden="1" x14ac:dyDescent="0.25">
      <c r="A145" s="32" t="s">
        <v>982</v>
      </c>
      <c r="B145" s="32" t="s">
        <v>338</v>
      </c>
      <c r="C145" s="32" t="s">
        <v>462</v>
      </c>
      <c r="D145" s="32">
        <v>11</v>
      </c>
      <c r="E145" s="46">
        <v>41.45</v>
      </c>
      <c r="F145" s="32">
        <v>157</v>
      </c>
      <c r="G145" s="45">
        <f>Inventory_Tbl[[#This Row],[Unit Cost]]*Inventory_Tbl[[#This Row],[Stock Qty]]</f>
        <v>6507.6500000000005</v>
      </c>
      <c r="H145" s="32">
        <v>150</v>
      </c>
      <c r="I145" s="32">
        <v>200</v>
      </c>
      <c r="J145" s="28" t="str">
        <f>IF(Inventory_Tbl[[#This Row],[Stock Qty]]&lt;=Inventory_Tbl[[#This Row],[Reorder Qty]], "Yes", "No")</f>
        <v>No</v>
      </c>
      <c r="K145" s="28">
        <f>IF(Inventory_Tbl[[#This Row],[Restock]]="Yes", 1,0)</f>
        <v>0</v>
      </c>
      <c r="L145" s="28">
        <f>Inventory_Tbl[[#This Row],[Restock Indicator]]*(Inventory_Tbl[[#This Row],[Restock Level]]-Inventory_Tbl[[#This Row],[Stock Qty]])</f>
        <v>0</v>
      </c>
      <c r="M145" s="30">
        <f>Inventory_Tbl[[#This Row],[Restock Qty]]*Inventory_Tbl[[#This Row],[Unit Cost]]</f>
        <v>0</v>
      </c>
    </row>
    <row r="146" spans="1:13" hidden="1" x14ac:dyDescent="0.25">
      <c r="A146" s="32" t="s">
        <v>593</v>
      </c>
      <c r="B146" s="32" t="s">
        <v>52</v>
      </c>
      <c r="C146" s="32" t="s">
        <v>462</v>
      </c>
      <c r="D146" s="32">
        <v>11</v>
      </c>
      <c r="E146" s="46">
        <v>27.62</v>
      </c>
      <c r="F146" s="32">
        <v>98</v>
      </c>
      <c r="G146" s="45">
        <f>Inventory_Tbl[[#This Row],[Unit Cost]]*Inventory_Tbl[[#This Row],[Stock Qty]]</f>
        <v>2706.76</v>
      </c>
      <c r="H146" s="32">
        <v>125</v>
      </c>
      <c r="I146" s="32">
        <v>160</v>
      </c>
      <c r="J146" s="28" t="str">
        <f>IF(Inventory_Tbl[[#This Row],[Stock Qty]]&lt;=Inventory_Tbl[[#This Row],[Reorder Qty]], "Yes", "No")</f>
        <v>Yes</v>
      </c>
      <c r="K146" s="28">
        <f>IF(Inventory_Tbl[[#This Row],[Restock]]="Yes", 1,0)</f>
        <v>1</v>
      </c>
      <c r="L146" s="28">
        <f>Inventory_Tbl[[#This Row],[Restock Indicator]]*(Inventory_Tbl[[#This Row],[Restock Level]]-Inventory_Tbl[[#This Row],[Stock Qty]])</f>
        <v>62</v>
      </c>
      <c r="M146" s="30">
        <f>Inventory_Tbl[[#This Row],[Restock Qty]]*Inventory_Tbl[[#This Row],[Unit Cost]]</f>
        <v>1712.44</v>
      </c>
    </row>
    <row r="147" spans="1:13" hidden="1" x14ac:dyDescent="0.25">
      <c r="A147" s="32" t="s">
        <v>980</v>
      </c>
      <c r="B147" s="32" t="s">
        <v>486</v>
      </c>
      <c r="C147" s="32" t="s">
        <v>462</v>
      </c>
      <c r="D147" s="32">
        <v>11</v>
      </c>
      <c r="E147" s="46">
        <v>35.83</v>
      </c>
      <c r="F147" s="32">
        <v>260</v>
      </c>
      <c r="G147" s="45">
        <f>Inventory_Tbl[[#This Row],[Unit Cost]]*Inventory_Tbl[[#This Row],[Stock Qty]]</f>
        <v>9315.7999999999993</v>
      </c>
      <c r="H147" s="32">
        <v>200</v>
      </c>
      <c r="I147" s="32">
        <v>260</v>
      </c>
      <c r="J147" s="28" t="str">
        <f>IF(Inventory_Tbl[[#This Row],[Stock Qty]]&lt;=Inventory_Tbl[[#This Row],[Reorder Qty]], "Yes", "No")</f>
        <v>No</v>
      </c>
      <c r="K147" s="28">
        <f>IF(Inventory_Tbl[[#This Row],[Restock]]="Yes", 1,0)</f>
        <v>0</v>
      </c>
      <c r="L147" s="28">
        <f>Inventory_Tbl[[#This Row],[Restock Indicator]]*(Inventory_Tbl[[#This Row],[Restock Level]]-Inventory_Tbl[[#This Row],[Stock Qty]])</f>
        <v>0</v>
      </c>
      <c r="M147" s="30">
        <f>Inventory_Tbl[[#This Row],[Restock Qty]]*Inventory_Tbl[[#This Row],[Unit Cost]]</f>
        <v>0</v>
      </c>
    </row>
    <row r="148" spans="1:13" hidden="1" x14ac:dyDescent="0.25">
      <c r="A148" s="32" t="s">
        <v>790</v>
      </c>
      <c r="B148" s="32" t="s">
        <v>475</v>
      </c>
      <c r="C148" s="32" t="s">
        <v>462</v>
      </c>
      <c r="D148" s="32">
        <v>11</v>
      </c>
      <c r="E148" s="46">
        <v>40.1</v>
      </c>
      <c r="F148" s="32">
        <v>164</v>
      </c>
      <c r="G148" s="45">
        <f>Inventory_Tbl[[#This Row],[Unit Cost]]*Inventory_Tbl[[#This Row],[Stock Qty]]</f>
        <v>6576.4000000000005</v>
      </c>
      <c r="H148" s="32">
        <v>225</v>
      </c>
      <c r="I148" s="32">
        <v>290</v>
      </c>
      <c r="J148" s="28" t="str">
        <f>IF(Inventory_Tbl[[#This Row],[Stock Qty]]&lt;=Inventory_Tbl[[#This Row],[Reorder Qty]], "Yes", "No")</f>
        <v>Yes</v>
      </c>
      <c r="K148" s="28">
        <f>IF(Inventory_Tbl[[#This Row],[Restock]]="Yes", 1,0)</f>
        <v>1</v>
      </c>
      <c r="L148" s="28">
        <f>Inventory_Tbl[[#This Row],[Restock Indicator]]*(Inventory_Tbl[[#This Row],[Restock Level]]-Inventory_Tbl[[#This Row],[Stock Qty]])</f>
        <v>126</v>
      </c>
      <c r="M148" s="30">
        <f>Inventory_Tbl[[#This Row],[Restock Qty]]*Inventory_Tbl[[#This Row],[Unit Cost]]</f>
        <v>5052.6000000000004</v>
      </c>
    </row>
    <row r="149" spans="1:13" hidden="1" x14ac:dyDescent="0.25">
      <c r="A149" s="32" t="s">
        <v>634</v>
      </c>
      <c r="B149" s="32" t="s">
        <v>286</v>
      </c>
      <c r="C149" s="32" t="s">
        <v>462</v>
      </c>
      <c r="D149" s="32">
        <v>11</v>
      </c>
      <c r="E149" s="46">
        <v>9.61</v>
      </c>
      <c r="F149" s="32">
        <v>200</v>
      </c>
      <c r="G149" s="45">
        <f>Inventory_Tbl[[#This Row],[Unit Cost]]*Inventory_Tbl[[#This Row],[Stock Qty]]</f>
        <v>1922</v>
      </c>
      <c r="H149" s="32">
        <v>150</v>
      </c>
      <c r="I149" s="32">
        <v>200</v>
      </c>
      <c r="J149" s="28" t="str">
        <f>IF(Inventory_Tbl[[#This Row],[Stock Qty]]&lt;=Inventory_Tbl[[#This Row],[Reorder Qty]], "Yes", "No")</f>
        <v>No</v>
      </c>
      <c r="K149" s="28">
        <f>IF(Inventory_Tbl[[#This Row],[Restock]]="Yes", 1,0)</f>
        <v>0</v>
      </c>
      <c r="L149" s="28">
        <f>Inventory_Tbl[[#This Row],[Restock Indicator]]*(Inventory_Tbl[[#This Row],[Restock Level]]-Inventory_Tbl[[#This Row],[Stock Qty]])</f>
        <v>0</v>
      </c>
      <c r="M149" s="30">
        <f>Inventory_Tbl[[#This Row],[Restock Qty]]*Inventory_Tbl[[#This Row],[Unit Cost]]</f>
        <v>0</v>
      </c>
    </row>
    <row r="150" spans="1:13" hidden="1" x14ac:dyDescent="0.25">
      <c r="A150" s="32" t="s">
        <v>635</v>
      </c>
      <c r="B150" s="32" t="s">
        <v>352</v>
      </c>
      <c r="C150" s="32" t="s">
        <v>462</v>
      </c>
      <c r="D150" s="32">
        <v>11</v>
      </c>
      <c r="E150" s="46">
        <v>41.28</v>
      </c>
      <c r="F150" s="32">
        <v>260</v>
      </c>
      <c r="G150" s="45">
        <f>Inventory_Tbl[[#This Row],[Unit Cost]]*Inventory_Tbl[[#This Row],[Stock Qty]]</f>
        <v>10732.800000000001</v>
      </c>
      <c r="H150" s="32">
        <v>200</v>
      </c>
      <c r="I150" s="32">
        <v>260</v>
      </c>
      <c r="J150" s="28" t="str">
        <f>IF(Inventory_Tbl[[#This Row],[Stock Qty]]&lt;=Inventory_Tbl[[#This Row],[Reorder Qty]], "Yes", "No")</f>
        <v>No</v>
      </c>
      <c r="K150" s="28">
        <f>IF(Inventory_Tbl[[#This Row],[Restock]]="Yes", 1,0)</f>
        <v>0</v>
      </c>
      <c r="L150" s="28">
        <f>Inventory_Tbl[[#This Row],[Restock Indicator]]*(Inventory_Tbl[[#This Row],[Restock Level]]-Inventory_Tbl[[#This Row],[Stock Qty]])</f>
        <v>0</v>
      </c>
      <c r="M150" s="30">
        <f>Inventory_Tbl[[#This Row],[Restock Qty]]*Inventory_Tbl[[#This Row],[Unit Cost]]</f>
        <v>0</v>
      </c>
    </row>
    <row r="151" spans="1:13" hidden="1" x14ac:dyDescent="0.25">
      <c r="A151" s="32" t="s">
        <v>558</v>
      </c>
      <c r="B151" s="32" t="s">
        <v>39</v>
      </c>
      <c r="C151" s="32" t="s">
        <v>462</v>
      </c>
      <c r="D151" s="32">
        <v>12</v>
      </c>
      <c r="E151" s="46">
        <v>54.17</v>
      </c>
      <c r="F151" s="32">
        <v>228</v>
      </c>
      <c r="G151" s="45">
        <f>Inventory_Tbl[[#This Row],[Unit Cost]]*Inventory_Tbl[[#This Row],[Stock Qty]]</f>
        <v>12350.76</v>
      </c>
      <c r="H151" s="32">
        <v>225</v>
      </c>
      <c r="I151" s="32">
        <v>290</v>
      </c>
      <c r="J151" s="28" t="str">
        <f>IF(Inventory_Tbl[[#This Row],[Stock Qty]]&lt;=Inventory_Tbl[[#This Row],[Reorder Qty]], "Yes", "No")</f>
        <v>No</v>
      </c>
      <c r="K151" s="28">
        <f>IF(Inventory_Tbl[[#This Row],[Restock]]="Yes", 1,0)</f>
        <v>0</v>
      </c>
      <c r="L151" s="28">
        <f>Inventory_Tbl[[#This Row],[Restock Indicator]]*(Inventory_Tbl[[#This Row],[Restock Level]]-Inventory_Tbl[[#This Row],[Stock Qty]])</f>
        <v>0</v>
      </c>
      <c r="M151" s="30">
        <f>Inventory_Tbl[[#This Row],[Restock Qty]]*Inventory_Tbl[[#This Row],[Unit Cost]]</f>
        <v>0</v>
      </c>
    </row>
    <row r="152" spans="1:13" hidden="1" x14ac:dyDescent="0.25">
      <c r="A152" s="32" t="s">
        <v>725</v>
      </c>
      <c r="B152" s="32" t="s">
        <v>60</v>
      </c>
      <c r="C152" s="32" t="s">
        <v>462</v>
      </c>
      <c r="D152" s="32">
        <v>12</v>
      </c>
      <c r="E152" s="46">
        <v>56.09</v>
      </c>
      <c r="F152" s="32">
        <v>290</v>
      </c>
      <c r="G152" s="45">
        <f>Inventory_Tbl[[#This Row],[Unit Cost]]*Inventory_Tbl[[#This Row],[Stock Qty]]</f>
        <v>16266.1</v>
      </c>
      <c r="H152" s="32">
        <v>225</v>
      </c>
      <c r="I152" s="32">
        <v>290</v>
      </c>
      <c r="J152" s="28" t="str">
        <f>IF(Inventory_Tbl[[#This Row],[Stock Qty]]&lt;=Inventory_Tbl[[#This Row],[Reorder Qty]], "Yes", "No")</f>
        <v>No</v>
      </c>
      <c r="K152" s="28">
        <f>IF(Inventory_Tbl[[#This Row],[Restock]]="Yes", 1,0)</f>
        <v>0</v>
      </c>
      <c r="L152" s="28">
        <f>Inventory_Tbl[[#This Row],[Restock Indicator]]*(Inventory_Tbl[[#This Row],[Restock Level]]-Inventory_Tbl[[#This Row],[Stock Qty]])</f>
        <v>0</v>
      </c>
      <c r="M152" s="30">
        <f>Inventory_Tbl[[#This Row],[Restock Qty]]*Inventory_Tbl[[#This Row],[Unit Cost]]</f>
        <v>0</v>
      </c>
    </row>
    <row r="153" spans="1:13" hidden="1" x14ac:dyDescent="0.25">
      <c r="A153" s="32" t="s">
        <v>504</v>
      </c>
      <c r="B153" s="32" t="s">
        <v>421</v>
      </c>
      <c r="C153" s="32" t="s">
        <v>462</v>
      </c>
      <c r="D153" s="32">
        <v>12</v>
      </c>
      <c r="E153" s="46">
        <v>51.68</v>
      </c>
      <c r="F153" s="32">
        <v>200</v>
      </c>
      <c r="G153" s="45">
        <f>Inventory_Tbl[[#This Row],[Unit Cost]]*Inventory_Tbl[[#This Row],[Stock Qty]]</f>
        <v>10336</v>
      </c>
      <c r="H153" s="32">
        <v>150</v>
      </c>
      <c r="I153" s="32">
        <v>200</v>
      </c>
      <c r="J153" s="28" t="str">
        <f>IF(Inventory_Tbl[[#This Row],[Stock Qty]]&lt;=Inventory_Tbl[[#This Row],[Reorder Qty]], "Yes", "No")</f>
        <v>No</v>
      </c>
      <c r="K153" s="28">
        <f>IF(Inventory_Tbl[[#This Row],[Restock]]="Yes", 1,0)</f>
        <v>0</v>
      </c>
      <c r="L153" s="28">
        <f>Inventory_Tbl[[#This Row],[Restock Indicator]]*(Inventory_Tbl[[#This Row],[Restock Level]]-Inventory_Tbl[[#This Row],[Stock Qty]])</f>
        <v>0</v>
      </c>
      <c r="M153" s="30">
        <f>Inventory_Tbl[[#This Row],[Restock Qty]]*Inventory_Tbl[[#This Row],[Unit Cost]]</f>
        <v>0</v>
      </c>
    </row>
    <row r="154" spans="1:13" hidden="1" x14ac:dyDescent="0.25">
      <c r="A154" s="32" t="s">
        <v>724</v>
      </c>
      <c r="B154" s="32" t="s">
        <v>55</v>
      </c>
      <c r="C154" s="32" t="s">
        <v>462</v>
      </c>
      <c r="D154" s="32">
        <v>12</v>
      </c>
      <c r="E154" s="46">
        <v>38.549999999999997</v>
      </c>
      <c r="F154" s="32">
        <v>212</v>
      </c>
      <c r="G154" s="45">
        <f>Inventory_Tbl[[#This Row],[Unit Cost]]*Inventory_Tbl[[#This Row],[Stock Qty]]</f>
        <v>8172.5999999999995</v>
      </c>
      <c r="H154" s="32">
        <v>250</v>
      </c>
      <c r="I154" s="32">
        <v>330</v>
      </c>
      <c r="J154" s="28" t="str">
        <f>IF(Inventory_Tbl[[#This Row],[Stock Qty]]&lt;=Inventory_Tbl[[#This Row],[Reorder Qty]], "Yes", "No")</f>
        <v>Yes</v>
      </c>
      <c r="K154" s="28">
        <f>IF(Inventory_Tbl[[#This Row],[Restock]]="Yes", 1,0)</f>
        <v>1</v>
      </c>
      <c r="L154" s="28">
        <f>Inventory_Tbl[[#This Row],[Restock Indicator]]*(Inventory_Tbl[[#This Row],[Restock Level]]-Inventory_Tbl[[#This Row],[Stock Qty]])</f>
        <v>118</v>
      </c>
      <c r="M154" s="30">
        <f>Inventory_Tbl[[#This Row],[Restock Qty]]*Inventory_Tbl[[#This Row],[Unit Cost]]</f>
        <v>4548.8999999999996</v>
      </c>
    </row>
    <row r="155" spans="1:13" hidden="1" x14ac:dyDescent="0.25">
      <c r="A155" s="32" t="s">
        <v>922</v>
      </c>
      <c r="B155" s="32" t="s">
        <v>480</v>
      </c>
      <c r="C155" s="32" t="s">
        <v>462</v>
      </c>
      <c r="D155" s="32">
        <v>12</v>
      </c>
      <c r="E155" s="46">
        <v>34.79</v>
      </c>
      <c r="F155" s="32">
        <v>159</v>
      </c>
      <c r="G155" s="45">
        <f>Inventory_Tbl[[#This Row],[Unit Cost]]*Inventory_Tbl[[#This Row],[Stock Qty]]</f>
        <v>5531.61</v>
      </c>
      <c r="H155" s="32">
        <v>125</v>
      </c>
      <c r="I155" s="32">
        <v>160</v>
      </c>
      <c r="J155" s="28" t="str">
        <f>IF(Inventory_Tbl[[#This Row],[Stock Qty]]&lt;=Inventory_Tbl[[#This Row],[Reorder Qty]], "Yes", "No")</f>
        <v>No</v>
      </c>
      <c r="K155" s="28">
        <f>IF(Inventory_Tbl[[#This Row],[Restock]]="Yes", 1,0)</f>
        <v>0</v>
      </c>
      <c r="L155" s="28">
        <f>Inventory_Tbl[[#This Row],[Restock Indicator]]*(Inventory_Tbl[[#This Row],[Restock Level]]-Inventory_Tbl[[#This Row],[Stock Qty]])</f>
        <v>0</v>
      </c>
      <c r="M155" s="30">
        <f>Inventory_Tbl[[#This Row],[Restock Qty]]*Inventory_Tbl[[#This Row],[Unit Cost]]</f>
        <v>0</v>
      </c>
    </row>
    <row r="156" spans="1:13" hidden="1" x14ac:dyDescent="0.25">
      <c r="A156" s="32" t="s">
        <v>786</v>
      </c>
      <c r="B156" s="32" t="s">
        <v>62</v>
      </c>
      <c r="C156" s="32" t="s">
        <v>462</v>
      </c>
      <c r="D156" s="32">
        <v>12</v>
      </c>
      <c r="E156" s="46">
        <v>55.97</v>
      </c>
      <c r="F156" s="32">
        <v>228</v>
      </c>
      <c r="G156" s="45">
        <f>Inventory_Tbl[[#This Row],[Unit Cost]]*Inventory_Tbl[[#This Row],[Stock Qty]]</f>
        <v>12761.16</v>
      </c>
      <c r="H156" s="32">
        <v>225</v>
      </c>
      <c r="I156" s="32">
        <v>290</v>
      </c>
      <c r="J156" s="28" t="str">
        <f>IF(Inventory_Tbl[[#This Row],[Stock Qty]]&lt;=Inventory_Tbl[[#This Row],[Reorder Qty]], "Yes", "No")</f>
        <v>No</v>
      </c>
      <c r="K156" s="28">
        <f>IF(Inventory_Tbl[[#This Row],[Restock]]="Yes", 1,0)</f>
        <v>0</v>
      </c>
      <c r="L156" s="28">
        <f>Inventory_Tbl[[#This Row],[Restock Indicator]]*(Inventory_Tbl[[#This Row],[Restock Level]]-Inventory_Tbl[[#This Row],[Stock Qty]])</f>
        <v>0</v>
      </c>
      <c r="M156" s="30">
        <f>Inventory_Tbl[[#This Row],[Restock Qty]]*Inventory_Tbl[[#This Row],[Unit Cost]]</f>
        <v>0</v>
      </c>
    </row>
    <row r="157" spans="1:13" hidden="1" x14ac:dyDescent="0.25">
      <c r="A157" s="32" t="s">
        <v>606</v>
      </c>
      <c r="B157" s="32" t="s">
        <v>140</v>
      </c>
      <c r="C157" s="32" t="s">
        <v>462</v>
      </c>
      <c r="D157" s="32">
        <v>12</v>
      </c>
      <c r="E157" s="46">
        <v>34.17</v>
      </c>
      <c r="F157" s="32">
        <v>160</v>
      </c>
      <c r="G157" s="45">
        <f>Inventory_Tbl[[#This Row],[Unit Cost]]*Inventory_Tbl[[#This Row],[Stock Qty]]</f>
        <v>5467.2000000000007</v>
      </c>
      <c r="H157" s="32">
        <v>125</v>
      </c>
      <c r="I157" s="32">
        <v>160</v>
      </c>
      <c r="J157" s="28" t="str">
        <f>IF(Inventory_Tbl[[#This Row],[Stock Qty]]&lt;=Inventory_Tbl[[#This Row],[Reorder Qty]], "Yes", "No")</f>
        <v>No</v>
      </c>
      <c r="K157" s="28">
        <f>IF(Inventory_Tbl[[#This Row],[Restock]]="Yes", 1,0)</f>
        <v>0</v>
      </c>
      <c r="L157" s="28">
        <f>Inventory_Tbl[[#This Row],[Restock Indicator]]*(Inventory_Tbl[[#This Row],[Restock Level]]-Inventory_Tbl[[#This Row],[Stock Qty]])</f>
        <v>0</v>
      </c>
      <c r="M157" s="30">
        <f>Inventory_Tbl[[#This Row],[Restock Qty]]*Inventory_Tbl[[#This Row],[Unit Cost]]</f>
        <v>0</v>
      </c>
    </row>
    <row r="158" spans="1:13" hidden="1" x14ac:dyDescent="0.25">
      <c r="A158" s="32" t="s">
        <v>723</v>
      </c>
      <c r="B158" s="32" t="s">
        <v>54</v>
      </c>
      <c r="C158" s="32" t="s">
        <v>462</v>
      </c>
      <c r="D158" s="32">
        <v>12</v>
      </c>
      <c r="E158" s="46">
        <v>43.36</v>
      </c>
      <c r="F158" s="32">
        <v>290</v>
      </c>
      <c r="G158" s="45">
        <f>Inventory_Tbl[[#This Row],[Unit Cost]]*Inventory_Tbl[[#This Row],[Stock Qty]]</f>
        <v>12574.4</v>
      </c>
      <c r="H158" s="32">
        <v>225</v>
      </c>
      <c r="I158" s="32">
        <v>290</v>
      </c>
      <c r="J158" s="28" t="str">
        <f>IF(Inventory_Tbl[[#This Row],[Stock Qty]]&lt;=Inventory_Tbl[[#This Row],[Reorder Qty]], "Yes", "No")</f>
        <v>No</v>
      </c>
      <c r="K158" s="28">
        <f>IF(Inventory_Tbl[[#This Row],[Restock]]="Yes", 1,0)</f>
        <v>0</v>
      </c>
      <c r="L158" s="28">
        <f>Inventory_Tbl[[#This Row],[Restock Indicator]]*(Inventory_Tbl[[#This Row],[Restock Level]]-Inventory_Tbl[[#This Row],[Stock Qty]])</f>
        <v>0</v>
      </c>
      <c r="M158" s="30">
        <f>Inventory_Tbl[[#This Row],[Restock Qty]]*Inventory_Tbl[[#This Row],[Unit Cost]]</f>
        <v>0</v>
      </c>
    </row>
    <row r="159" spans="1:13" hidden="1" x14ac:dyDescent="0.25">
      <c r="A159" s="32" t="s">
        <v>658</v>
      </c>
      <c r="B159" s="32" t="s">
        <v>61</v>
      </c>
      <c r="C159" s="32" t="s">
        <v>462</v>
      </c>
      <c r="D159" s="32">
        <v>12</v>
      </c>
      <c r="E159" s="46">
        <v>36.200000000000003</v>
      </c>
      <c r="F159" s="32">
        <v>330</v>
      </c>
      <c r="G159" s="45">
        <f>Inventory_Tbl[[#This Row],[Unit Cost]]*Inventory_Tbl[[#This Row],[Stock Qty]]</f>
        <v>11946.000000000002</v>
      </c>
      <c r="H159" s="32">
        <v>250</v>
      </c>
      <c r="I159" s="32">
        <v>330</v>
      </c>
      <c r="J159" s="28" t="str">
        <f>IF(Inventory_Tbl[[#This Row],[Stock Qty]]&lt;=Inventory_Tbl[[#This Row],[Reorder Qty]], "Yes", "No")</f>
        <v>No</v>
      </c>
      <c r="K159" s="28">
        <f>IF(Inventory_Tbl[[#This Row],[Restock]]="Yes", 1,0)</f>
        <v>0</v>
      </c>
      <c r="L159" s="28">
        <f>Inventory_Tbl[[#This Row],[Restock Indicator]]*(Inventory_Tbl[[#This Row],[Restock Level]]-Inventory_Tbl[[#This Row],[Stock Qty]])</f>
        <v>0</v>
      </c>
      <c r="M159" s="30">
        <f>Inventory_Tbl[[#This Row],[Restock Qty]]*Inventory_Tbl[[#This Row],[Unit Cost]]</f>
        <v>0</v>
      </c>
    </row>
    <row r="160" spans="1:13" hidden="1" x14ac:dyDescent="0.25">
      <c r="A160" s="32" t="s">
        <v>607</v>
      </c>
      <c r="B160" s="32" t="s">
        <v>36</v>
      </c>
      <c r="C160" s="32" t="s">
        <v>462</v>
      </c>
      <c r="D160" s="32">
        <v>12</v>
      </c>
      <c r="E160" s="46">
        <v>38.42</v>
      </c>
      <c r="F160" s="32">
        <v>226</v>
      </c>
      <c r="G160" s="45">
        <f>Inventory_Tbl[[#This Row],[Unit Cost]]*Inventory_Tbl[[#This Row],[Stock Qty]]</f>
        <v>8682.92</v>
      </c>
      <c r="H160" s="32">
        <v>200</v>
      </c>
      <c r="I160" s="32">
        <v>260</v>
      </c>
      <c r="J160" s="28" t="str">
        <f>IF(Inventory_Tbl[[#This Row],[Stock Qty]]&lt;=Inventory_Tbl[[#This Row],[Reorder Qty]], "Yes", "No")</f>
        <v>No</v>
      </c>
      <c r="K160" s="28">
        <f>IF(Inventory_Tbl[[#This Row],[Restock]]="Yes", 1,0)</f>
        <v>0</v>
      </c>
      <c r="L160" s="28">
        <f>Inventory_Tbl[[#This Row],[Restock Indicator]]*(Inventory_Tbl[[#This Row],[Restock Level]]-Inventory_Tbl[[#This Row],[Stock Qty]])</f>
        <v>0</v>
      </c>
      <c r="M160" s="30">
        <f>Inventory_Tbl[[#This Row],[Restock Qty]]*Inventory_Tbl[[#This Row],[Unit Cost]]</f>
        <v>0</v>
      </c>
    </row>
    <row r="161" spans="1:13" hidden="1" x14ac:dyDescent="0.25">
      <c r="A161" s="32" t="s">
        <v>736</v>
      </c>
      <c r="B161" s="32" t="s">
        <v>250</v>
      </c>
      <c r="C161" s="32" t="s">
        <v>462</v>
      </c>
      <c r="D161" s="32">
        <v>12</v>
      </c>
      <c r="E161" s="46">
        <v>30.15</v>
      </c>
      <c r="F161" s="32">
        <v>160</v>
      </c>
      <c r="G161" s="45">
        <f>Inventory_Tbl[[#This Row],[Unit Cost]]*Inventory_Tbl[[#This Row],[Stock Qty]]</f>
        <v>4824</v>
      </c>
      <c r="H161" s="32">
        <v>125</v>
      </c>
      <c r="I161" s="32">
        <v>160</v>
      </c>
      <c r="J161" s="28" t="str">
        <f>IF(Inventory_Tbl[[#This Row],[Stock Qty]]&lt;=Inventory_Tbl[[#This Row],[Reorder Qty]], "Yes", "No")</f>
        <v>No</v>
      </c>
      <c r="K161" s="28">
        <f>IF(Inventory_Tbl[[#This Row],[Restock]]="Yes", 1,0)</f>
        <v>0</v>
      </c>
      <c r="L161" s="28">
        <f>Inventory_Tbl[[#This Row],[Restock Indicator]]*(Inventory_Tbl[[#This Row],[Restock Level]]-Inventory_Tbl[[#This Row],[Stock Qty]])</f>
        <v>0</v>
      </c>
      <c r="M161" s="30">
        <f>Inventory_Tbl[[#This Row],[Restock Qty]]*Inventory_Tbl[[#This Row],[Unit Cost]]</f>
        <v>0</v>
      </c>
    </row>
    <row r="162" spans="1:13" hidden="1" x14ac:dyDescent="0.25">
      <c r="A162" s="32" t="s">
        <v>826</v>
      </c>
      <c r="B162" s="32" t="s">
        <v>228</v>
      </c>
      <c r="C162" s="32" t="s">
        <v>462</v>
      </c>
      <c r="D162" s="32">
        <v>12</v>
      </c>
      <c r="E162" s="46">
        <v>28.25</v>
      </c>
      <c r="F162" s="32">
        <v>138</v>
      </c>
      <c r="G162" s="45">
        <f>Inventory_Tbl[[#This Row],[Unit Cost]]*Inventory_Tbl[[#This Row],[Stock Qty]]</f>
        <v>3898.5</v>
      </c>
      <c r="H162" s="32">
        <v>125</v>
      </c>
      <c r="I162" s="32">
        <v>160</v>
      </c>
      <c r="J162" s="28" t="str">
        <f>IF(Inventory_Tbl[[#This Row],[Stock Qty]]&lt;=Inventory_Tbl[[#This Row],[Reorder Qty]], "Yes", "No")</f>
        <v>No</v>
      </c>
      <c r="K162" s="28">
        <f>IF(Inventory_Tbl[[#This Row],[Restock]]="Yes", 1,0)</f>
        <v>0</v>
      </c>
      <c r="L162" s="28">
        <f>Inventory_Tbl[[#This Row],[Restock Indicator]]*(Inventory_Tbl[[#This Row],[Restock Level]]-Inventory_Tbl[[#This Row],[Stock Qty]])</f>
        <v>0</v>
      </c>
      <c r="M162" s="30">
        <f>Inventory_Tbl[[#This Row],[Restock Qty]]*Inventory_Tbl[[#This Row],[Unit Cost]]</f>
        <v>0</v>
      </c>
    </row>
    <row r="163" spans="1:13" hidden="1" x14ac:dyDescent="0.25">
      <c r="A163" s="32" t="s">
        <v>527</v>
      </c>
      <c r="B163" s="32" t="s">
        <v>275</v>
      </c>
      <c r="C163" s="32" t="s">
        <v>462</v>
      </c>
      <c r="D163" s="32">
        <v>12</v>
      </c>
      <c r="E163" s="46">
        <v>42.95</v>
      </c>
      <c r="F163" s="32">
        <v>290</v>
      </c>
      <c r="G163" s="45">
        <f>Inventory_Tbl[[#This Row],[Unit Cost]]*Inventory_Tbl[[#This Row],[Stock Qty]]</f>
        <v>12455.5</v>
      </c>
      <c r="H163" s="32">
        <v>225</v>
      </c>
      <c r="I163" s="32">
        <v>290</v>
      </c>
      <c r="J163" s="28" t="str">
        <f>IF(Inventory_Tbl[[#This Row],[Stock Qty]]&lt;=Inventory_Tbl[[#This Row],[Reorder Qty]], "Yes", "No")</f>
        <v>No</v>
      </c>
      <c r="K163" s="28">
        <f>IF(Inventory_Tbl[[#This Row],[Restock]]="Yes", 1,0)</f>
        <v>0</v>
      </c>
      <c r="L163" s="28">
        <f>Inventory_Tbl[[#This Row],[Restock Indicator]]*(Inventory_Tbl[[#This Row],[Restock Level]]-Inventory_Tbl[[#This Row],[Stock Qty]])</f>
        <v>0</v>
      </c>
      <c r="M163" s="30">
        <f>Inventory_Tbl[[#This Row],[Restock Qty]]*Inventory_Tbl[[#This Row],[Unit Cost]]</f>
        <v>0</v>
      </c>
    </row>
    <row r="164" spans="1:13" hidden="1" x14ac:dyDescent="0.25">
      <c r="A164" s="32" t="s">
        <v>673</v>
      </c>
      <c r="B164" s="32" t="s">
        <v>256</v>
      </c>
      <c r="C164" s="32" t="s">
        <v>462</v>
      </c>
      <c r="D164" s="32">
        <v>12</v>
      </c>
      <c r="E164" s="46">
        <v>43.85</v>
      </c>
      <c r="F164" s="32">
        <v>200</v>
      </c>
      <c r="G164" s="45">
        <f>Inventory_Tbl[[#This Row],[Unit Cost]]*Inventory_Tbl[[#This Row],[Stock Qty]]</f>
        <v>8770</v>
      </c>
      <c r="H164" s="32">
        <v>150</v>
      </c>
      <c r="I164" s="32">
        <v>200</v>
      </c>
      <c r="J164" s="28" t="str">
        <f>IF(Inventory_Tbl[[#This Row],[Stock Qty]]&lt;=Inventory_Tbl[[#This Row],[Reorder Qty]], "Yes", "No")</f>
        <v>No</v>
      </c>
      <c r="K164" s="28">
        <f>IF(Inventory_Tbl[[#This Row],[Restock]]="Yes", 1,0)</f>
        <v>0</v>
      </c>
      <c r="L164" s="28">
        <f>Inventory_Tbl[[#This Row],[Restock Indicator]]*(Inventory_Tbl[[#This Row],[Restock Level]]-Inventory_Tbl[[#This Row],[Stock Qty]])</f>
        <v>0</v>
      </c>
      <c r="M164" s="30">
        <f>Inventory_Tbl[[#This Row],[Restock Qty]]*Inventory_Tbl[[#This Row],[Unit Cost]]</f>
        <v>0</v>
      </c>
    </row>
    <row r="165" spans="1:13" hidden="1" x14ac:dyDescent="0.25">
      <c r="A165" s="32" t="s">
        <v>863</v>
      </c>
      <c r="B165" s="32" t="s">
        <v>188</v>
      </c>
      <c r="C165" s="32" t="s">
        <v>462</v>
      </c>
      <c r="D165" s="32">
        <v>12</v>
      </c>
      <c r="E165" s="46">
        <v>41.82</v>
      </c>
      <c r="F165" s="32">
        <v>290</v>
      </c>
      <c r="G165" s="45">
        <f>Inventory_Tbl[[#This Row],[Unit Cost]]*Inventory_Tbl[[#This Row],[Stock Qty]]</f>
        <v>12127.8</v>
      </c>
      <c r="H165" s="32">
        <v>225</v>
      </c>
      <c r="I165" s="32">
        <v>290</v>
      </c>
      <c r="J165" s="28" t="str">
        <f>IF(Inventory_Tbl[[#This Row],[Stock Qty]]&lt;=Inventory_Tbl[[#This Row],[Reorder Qty]], "Yes", "No")</f>
        <v>No</v>
      </c>
      <c r="K165" s="28">
        <f>IF(Inventory_Tbl[[#This Row],[Restock]]="Yes", 1,0)</f>
        <v>0</v>
      </c>
      <c r="L165" s="28">
        <f>Inventory_Tbl[[#This Row],[Restock Indicator]]*(Inventory_Tbl[[#This Row],[Restock Level]]-Inventory_Tbl[[#This Row],[Stock Qty]])</f>
        <v>0</v>
      </c>
      <c r="M165" s="30">
        <f>Inventory_Tbl[[#This Row],[Restock Qty]]*Inventory_Tbl[[#This Row],[Unit Cost]]</f>
        <v>0</v>
      </c>
    </row>
    <row r="166" spans="1:13" hidden="1" x14ac:dyDescent="0.25">
      <c r="A166" s="32" t="s">
        <v>703</v>
      </c>
      <c r="B166" s="32" t="s">
        <v>149</v>
      </c>
      <c r="C166" s="32" t="s">
        <v>463</v>
      </c>
      <c r="D166" s="32">
        <v>1</v>
      </c>
      <c r="E166" s="46">
        <v>68.66</v>
      </c>
      <c r="F166" s="32">
        <v>160</v>
      </c>
      <c r="G166" s="45">
        <f>Inventory_Tbl[[#This Row],[Unit Cost]]*Inventory_Tbl[[#This Row],[Stock Qty]]</f>
        <v>10985.599999999999</v>
      </c>
      <c r="H166" s="32">
        <v>125</v>
      </c>
      <c r="I166" s="32">
        <v>160</v>
      </c>
      <c r="J166" s="28" t="str">
        <f>IF(Inventory_Tbl[[#This Row],[Stock Qty]]&lt;=Inventory_Tbl[[#This Row],[Reorder Qty]], "Yes", "No")</f>
        <v>No</v>
      </c>
      <c r="K166" s="28">
        <f>IF(Inventory_Tbl[[#This Row],[Restock]]="Yes", 1,0)</f>
        <v>0</v>
      </c>
      <c r="L166" s="28">
        <f>Inventory_Tbl[[#This Row],[Restock Indicator]]*(Inventory_Tbl[[#This Row],[Restock Level]]-Inventory_Tbl[[#This Row],[Stock Qty]])</f>
        <v>0</v>
      </c>
      <c r="M166" s="30">
        <f>Inventory_Tbl[[#This Row],[Restock Qty]]*Inventory_Tbl[[#This Row],[Unit Cost]]</f>
        <v>0</v>
      </c>
    </row>
    <row r="167" spans="1:13" hidden="1" x14ac:dyDescent="0.25">
      <c r="A167" s="32" t="s">
        <v>614</v>
      </c>
      <c r="B167" s="32" t="s">
        <v>40</v>
      </c>
      <c r="C167" s="32" t="s">
        <v>463</v>
      </c>
      <c r="D167" s="32">
        <v>1</v>
      </c>
      <c r="E167" s="46">
        <v>88.88</v>
      </c>
      <c r="F167" s="32">
        <v>238</v>
      </c>
      <c r="G167" s="45">
        <f>Inventory_Tbl[[#This Row],[Unit Cost]]*Inventory_Tbl[[#This Row],[Stock Qty]]</f>
        <v>21153.439999999999</v>
      </c>
      <c r="H167" s="32">
        <v>200</v>
      </c>
      <c r="I167" s="32">
        <v>260</v>
      </c>
      <c r="J167" s="28" t="str">
        <f>IF(Inventory_Tbl[[#This Row],[Stock Qty]]&lt;=Inventory_Tbl[[#This Row],[Reorder Qty]], "Yes", "No")</f>
        <v>No</v>
      </c>
      <c r="K167" s="28">
        <f>IF(Inventory_Tbl[[#This Row],[Restock]]="Yes", 1,0)</f>
        <v>0</v>
      </c>
      <c r="L167" s="28">
        <f>Inventory_Tbl[[#This Row],[Restock Indicator]]*(Inventory_Tbl[[#This Row],[Restock Level]]-Inventory_Tbl[[#This Row],[Stock Qty]])</f>
        <v>0</v>
      </c>
      <c r="M167" s="30">
        <f>Inventory_Tbl[[#This Row],[Restock Qty]]*Inventory_Tbl[[#This Row],[Unit Cost]]</f>
        <v>0</v>
      </c>
    </row>
    <row r="168" spans="1:13" hidden="1" x14ac:dyDescent="0.25">
      <c r="A168" s="32" t="s">
        <v>665</v>
      </c>
      <c r="B168" s="32" t="s">
        <v>298</v>
      </c>
      <c r="C168" s="32" t="s">
        <v>463</v>
      </c>
      <c r="D168" s="32">
        <v>1</v>
      </c>
      <c r="E168" s="46">
        <v>76.930000000000007</v>
      </c>
      <c r="F168" s="32">
        <v>160</v>
      </c>
      <c r="G168" s="45">
        <f>Inventory_Tbl[[#This Row],[Unit Cost]]*Inventory_Tbl[[#This Row],[Stock Qty]]</f>
        <v>12308.800000000001</v>
      </c>
      <c r="H168" s="32">
        <v>125</v>
      </c>
      <c r="I168" s="32">
        <v>160</v>
      </c>
      <c r="J168" s="28" t="str">
        <f>IF(Inventory_Tbl[[#This Row],[Stock Qty]]&lt;=Inventory_Tbl[[#This Row],[Reorder Qty]], "Yes", "No")</f>
        <v>No</v>
      </c>
      <c r="K168" s="28">
        <f>IF(Inventory_Tbl[[#This Row],[Restock]]="Yes", 1,0)</f>
        <v>0</v>
      </c>
      <c r="L168" s="28">
        <f>Inventory_Tbl[[#This Row],[Restock Indicator]]*(Inventory_Tbl[[#This Row],[Restock Level]]-Inventory_Tbl[[#This Row],[Stock Qty]])</f>
        <v>0</v>
      </c>
      <c r="M168" s="30">
        <f>Inventory_Tbl[[#This Row],[Restock Qty]]*Inventory_Tbl[[#This Row],[Unit Cost]]</f>
        <v>0</v>
      </c>
    </row>
    <row r="169" spans="1:13" hidden="1" x14ac:dyDescent="0.25">
      <c r="A169" s="32" t="s">
        <v>878</v>
      </c>
      <c r="B169" s="32" t="s">
        <v>442</v>
      </c>
      <c r="C169" s="32" t="s">
        <v>463</v>
      </c>
      <c r="D169" s="32">
        <v>1</v>
      </c>
      <c r="E169" s="46">
        <v>76.84</v>
      </c>
      <c r="F169" s="32">
        <v>55</v>
      </c>
      <c r="G169" s="45">
        <f>Inventory_Tbl[[#This Row],[Unit Cost]]*Inventory_Tbl[[#This Row],[Stock Qty]]</f>
        <v>4226.2</v>
      </c>
      <c r="H169" s="32">
        <v>125</v>
      </c>
      <c r="I169" s="32">
        <v>160</v>
      </c>
      <c r="J169" s="28" t="str">
        <f>IF(Inventory_Tbl[[#This Row],[Stock Qty]]&lt;=Inventory_Tbl[[#This Row],[Reorder Qty]], "Yes", "No")</f>
        <v>Yes</v>
      </c>
      <c r="K169" s="28">
        <f>IF(Inventory_Tbl[[#This Row],[Restock]]="Yes", 1,0)</f>
        <v>1</v>
      </c>
      <c r="L169" s="28">
        <f>Inventory_Tbl[[#This Row],[Restock Indicator]]*(Inventory_Tbl[[#This Row],[Restock Level]]-Inventory_Tbl[[#This Row],[Stock Qty]])</f>
        <v>105</v>
      </c>
      <c r="M169" s="30">
        <f>Inventory_Tbl[[#This Row],[Restock Qty]]*Inventory_Tbl[[#This Row],[Unit Cost]]</f>
        <v>8068.2000000000007</v>
      </c>
    </row>
    <row r="170" spans="1:13" hidden="1" x14ac:dyDescent="0.25">
      <c r="A170" s="32" t="s">
        <v>537</v>
      </c>
      <c r="B170" s="32" t="s">
        <v>279</v>
      </c>
      <c r="C170" s="32" t="s">
        <v>463</v>
      </c>
      <c r="D170" s="32">
        <v>1</v>
      </c>
      <c r="E170" s="46">
        <v>77.42</v>
      </c>
      <c r="F170" s="32">
        <v>219</v>
      </c>
      <c r="G170" s="45">
        <f>Inventory_Tbl[[#This Row],[Unit Cost]]*Inventory_Tbl[[#This Row],[Stock Qty]]</f>
        <v>16954.98</v>
      </c>
      <c r="H170" s="32">
        <v>200</v>
      </c>
      <c r="I170" s="32">
        <v>260</v>
      </c>
      <c r="J170" s="28" t="str">
        <f>IF(Inventory_Tbl[[#This Row],[Stock Qty]]&lt;=Inventory_Tbl[[#This Row],[Reorder Qty]], "Yes", "No")</f>
        <v>No</v>
      </c>
      <c r="K170" s="28">
        <f>IF(Inventory_Tbl[[#This Row],[Restock]]="Yes", 1,0)</f>
        <v>0</v>
      </c>
      <c r="L170" s="28">
        <f>Inventory_Tbl[[#This Row],[Restock Indicator]]*(Inventory_Tbl[[#This Row],[Restock Level]]-Inventory_Tbl[[#This Row],[Stock Qty]])</f>
        <v>0</v>
      </c>
      <c r="M170" s="30">
        <f>Inventory_Tbl[[#This Row],[Restock Qty]]*Inventory_Tbl[[#This Row],[Unit Cost]]</f>
        <v>0</v>
      </c>
    </row>
    <row r="171" spans="1:13" hidden="1" x14ac:dyDescent="0.25">
      <c r="A171" s="32" t="s">
        <v>610</v>
      </c>
      <c r="B171" s="32" t="s">
        <v>96</v>
      </c>
      <c r="C171" s="32" t="s">
        <v>463</v>
      </c>
      <c r="D171" s="32">
        <v>1</v>
      </c>
      <c r="E171" s="46">
        <v>296.14</v>
      </c>
      <c r="F171" s="32">
        <v>226</v>
      </c>
      <c r="G171" s="45">
        <f>Inventory_Tbl[[#This Row],[Unit Cost]]*Inventory_Tbl[[#This Row],[Stock Qty]]</f>
        <v>66927.64</v>
      </c>
      <c r="H171" s="32">
        <v>175</v>
      </c>
      <c r="I171" s="32">
        <v>230</v>
      </c>
      <c r="J171" s="28" t="str">
        <f>IF(Inventory_Tbl[[#This Row],[Stock Qty]]&lt;=Inventory_Tbl[[#This Row],[Reorder Qty]], "Yes", "No")</f>
        <v>No</v>
      </c>
      <c r="K171" s="28">
        <f>IF(Inventory_Tbl[[#This Row],[Restock]]="Yes", 1,0)</f>
        <v>0</v>
      </c>
      <c r="L171" s="28">
        <f>Inventory_Tbl[[#This Row],[Restock Indicator]]*(Inventory_Tbl[[#This Row],[Restock Level]]-Inventory_Tbl[[#This Row],[Stock Qty]])</f>
        <v>0</v>
      </c>
      <c r="M171" s="30">
        <f>Inventory_Tbl[[#This Row],[Restock Qty]]*Inventory_Tbl[[#This Row],[Unit Cost]]</f>
        <v>0</v>
      </c>
    </row>
    <row r="172" spans="1:13" hidden="1" x14ac:dyDescent="0.25">
      <c r="A172" s="32" t="s">
        <v>817</v>
      </c>
      <c r="B172" s="32" t="s">
        <v>127</v>
      </c>
      <c r="C172" s="32" t="s">
        <v>463</v>
      </c>
      <c r="D172" s="32">
        <v>1</v>
      </c>
      <c r="E172" s="46">
        <v>323.19</v>
      </c>
      <c r="F172" s="32">
        <v>126</v>
      </c>
      <c r="G172" s="45">
        <f>Inventory_Tbl[[#This Row],[Unit Cost]]*Inventory_Tbl[[#This Row],[Stock Qty]]</f>
        <v>40721.94</v>
      </c>
      <c r="H172" s="32">
        <v>125</v>
      </c>
      <c r="I172" s="32">
        <v>160</v>
      </c>
      <c r="J172" s="28" t="str">
        <f>IF(Inventory_Tbl[[#This Row],[Stock Qty]]&lt;=Inventory_Tbl[[#This Row],[Reorder Qty]], "Yes", "No")</f>
        <v>No</v>
      </c>
      <c r="K172" s="28">
        <f>IF(Inventory_Tbl[[#This Row],[Restock]]="Yes", 1,0)</f>
        <v>0</v>
      </c>
      <c r="L172" s="28">
        <f>Inventory_Tbl[[#This Row],[Restock Indicator]]*(Inventory_Tbl[[#This Row],[Restock Level]]-Inventory_Tbl[[#This Row],[Stock Qty]])</f>
        <v>0</v>
      </c>
      <c r="M172" s="30">
        <f>Inventory_Tbl[[#This Row],[Restock Qty]]*Inventory_Tbl[[#This Row],[Unit Cost]]</f>
        <v>0</v>
      </c>
    </row>
    <row r="173" spans="1:13" hidden="1" x14ac:dyDescent="0.25">
      <c r="A173" s="32" t="s">
        <v>611</v>
      </c>
      <c r="B173" s="32" t="s">
        <v>1036</v>
      </c>
      <c r="C173" s="32" t="s">
        <v>463</v>
      </c>
      <c r="D173" s="32">
        <v>1</v>
      </c>
      <c r="E173" s="46">
        <v>354.1</v>
      </c>
      <c r="F173" s="32">
        <v>160</v>
      </c>
      <c r="G173" s="45">
        <f>Inventory_Tbl[[#This Row],[Unit Cost]]*Inventory_Tbl[[#This Row],[Stock Qty]]</f>
        <v>56656</v>
      </c>
      <c r="H173" s="32">
        <v>125</v>
      </c>
      <c r="I173" s="32">
        <v>160</v>
      </c>
      <c r="J173" s="28" t="str">
        <f>IF(Inventory_Tbl[[#This Row],[Stock Qty]]&lt;=Inventory_Tbl[[#This Row],[Reorder Qty]], "Yes", "No")</f>
        <v>No</v>
      </c>
      <c r="K173" s="28">
        <f>IF(Inventory_Tbl[[#This Row],[Restock]]="Yes", 1,0)</f>
        <v>0</v>
      </c>
      <c r="L173" s="28">
        <f>Inventory_Tbl[[#This Row],[Restock Indicator]]*(Inventory_Tbl[[#This Row],[Restock Level]]-Inventory_Tbl[[#This Row],[Stock Qty]])</f>
        <v>0</v>
      </c>
      <c r="M173" s="30">
        <f>Inventory_Tbl[[#This Row],[Restock Qty]]*Inventory_Tbl[[#This Row],[Unit Cost]]</f>
        <v>0</v>
      </c>
    </row>
    <row r="174" spans="1:13" hidden="1" x14ac:dyDescent="0.25">
      <c r="A174" s="32" t="s">
        <v>663</v>
      </c>
      <c r="B174" s="32" t="s">
        <v>94</v>
      </c>
      <c r="C174" s="32" t="s">
        <v>463</v>
      </c>
      <c r="D174" s="32">
        <v>1</v>
      </c>
      <c r="E174" s="46">
        <v>217.78</v>
      </c>
      <c r="F174" s="32">
        <v>230</v>
      </c>
      <c r="G174" s="45">
        <f>Inventory_Tbl[[#This Row],[Unit Cost]]*Inventory_Tbl[[#This Row],[Stock Qty]]</f>
        <v>50089.4</v>
      </c>
      <c r="H174" s="32">
        <v>175</v>
      </c>
      <c r="I174" s="32">
        <v>230</v>
      </c>
      <c r="J174" s="28" t="str">
        <f>IF(Inventory_Tbl[[#This Row],[Stock Qty]]&lt;=Inventory_Tbl[[#This Row],[Reorder Qty]], "Yes", "No")</f>
        <v>No</v>
      </c>
      <c r="K174" s="28">
        <f>IF(Inventory_Tbl[[#This Row],[Restock]]="Yes", 1,0)</f>
        <v>0</v>
      </c>
      <c r="L174" s="28">
        <f>Inventory_Tbl[[#This Row],[Restock Indicator]]*(Inventory_Tbl[[#This Row],[Restock Level]]-Inventory_Tbl[[#This Row],[Stock Qty]])</f>
        <v>0</v>
      </c>
      <c r="M174" s="30">
        <f>Inventory_Tbl[[#This Row],[Restock Qty]]*Inventory_Tbl[[#This Row],[Unit Cost]]</f>
        <v>0</v>
      </c>
    </row>
    <row r="175" spans="1:13" hidden="1" x14ac:dyDescent="0.25">
      <c r="A175" s="32" t="s">
        <v>752</v>
      </c>
      <c r="B175" s="32" t="s">
        <v>472</v>
      </c>
      <c r="C175" s="32" t="s">
        <v>463</v>
      </c>
      <c r="D175" s="32">
        <v>2</v>
      </c>
      <c r="E175" s="46">
        <v>71.33</v>
      </c>
      <c r="F175" s="32">
        <v>167</v>
      </c>
      <c r="G175" s="45">
        <f>Inventory_Tbl[[#This Row],[Unit Cost]]*Inventory_Tbl[[#This Row],[Stock Qty]]</f>
        <v>11912.11</v>
      </c>
      <c r="H175" s="32">
        <v>150</v>
      </c>
      <c r="I175" s="32">
        <v>200</v>
      </c>
      <c r="J175" s="28" t="str">
        <f>IF(Inventory_Tbl[[#This Row],[Stock Qty]]&lt;=Inventory_Tbl[[#This Row],[Reorder Qty]], "Yes", "No")</f>
        <v>No</v>
      </c>
      <c r="K175" s="28">
        <f>IF(Inventory_Tbl[[#This Row],[Restock]]="Yes", 1,0)</f>
        <v>0</v>
      </c>
      <c r="L175" s="28">
        <f>Inventory_Tbl[[#This Row],[Restock Indicator]]*(Inventory_Tbl[[#This Row],[Restock Level]]-Inventory_Tbl[[#This Row],[Stock Qty]])</f>
        <v>0</v>
      </c>
      <c r="M175" s="30">
        <f>Inventory_Tbl[[#This Row],[Restock Qty]]*Inventory_Tbl[[#This Row],[Unit Cost]]</f>
        <v>0</v>
      </c>
    </row>
    <row r="176" spans="1:13" hidden="1" x14ac:dyDescent="0.25">
      <c r="A176" s="32" t="s">
        <v>964</v>
      </c>
      <c r="B176" s="32" t="s">
        <v>335</v>
      </c>
      <c r="C176" s="32" t="s">
        <v>463</v>
      </c>
      <c r="D176" s="32">
        <v>2</v>
      </c>
      <c r="E176" s="46">
        <v>94.47</v>
      </c>
      <c r="F176" s="32">
        <v>200</v>
      </c>
      <c r="G176" s="45">
        <f>Inventory_Tbl[[#This Row],[Unit Cost]]*Inventory_Tbl[[#This Row],[Stock Qty]]</f>
        <v>18894</v>
      </c>
      <c r="H176" s="32">
        <v>175</v>
      </c>
      <c r="I176" s="32">
        <v>230</v>
      </c>
      <c r="J176" s="28" t="str">
        <f>IF(Inventory_Tbl[[#This Row],[Stock Qty]]&lt;=Inventory_Tbl[[#This Row],[Reorder Qty]], "Yes", "No")</f>
        <v>No</v>
      </c>
      <c r="K176" s="28">
        <f>IF(Inventory_Tbl[[#This Row],[Restock]]="Yes", 1,0)</f>
        <v>0</v>
      </c>
      <c r="L176" s="28">
        <f>Inventory_Tbl[[#This Row],[Restock Indicator]]*(Inventory_Tbl[[#This Row],[Restock Level]]-Inventory_Tbl[[#This Row],[Stock Qty]])</f>
        <v>0</v>
      </c>
      <c r="M176" s="30">
        <f>Inventory_Tbl[[#This Row],[Restock Qty]]*Inventory_Tbl[[#This Row],[Unit Cost]]</f>
        <v>0</v>
      </c>
    </row>
    <row r="177" spans="1:13" hidden="1" x14ac:dyDescent="0.25">
      <c r="A177" s="32" t="s">
        <v>705</v>
      </c>
      <c r="B177" s="32" t="s">
        <v>439</v>
      </c>
      <c r="C177" s="32" t="s">
        <v>463</v>
      </c>
      <c r="D177" s="32">
        <v>2</v>
      </c>
      <c r="E177" s="46">
        <v>89.29</v>
      </c>
      <c r="F177" s="32">
        <v>130</v>
      </c>
      <c r="G177" s="45">
        <f>Inventory_Tbl[[#This Row],[Unit Cost]]*Inventory_Tbl[[#This Row],[Stock Qty]]</f>
        <v>11607.7</v>
      </c>
      <c r="H177" s="32">
        <v>100</v>
      </c>
      <c r="I177" s="32">
        <v>130</v>
      </c>
      <c r="J177" s="28" t="str">
        <f>IF(Inventory_Tbl[[#This Row],[Stock Qty]]&lt;=Inventory_Tbl[[#This Row],[Reorder Qty]], "Yes", "No")</f>
        <v>No</v>
      </c>
      <c r="K177" s="28">
        <f>IF(Inventory_Tbl[[#This Row],[Restock]]="Yes", 1,0)</f>
        <v>0</v>
      </c>
      <c r="L177" s="28">
        <f>Inventory_Tbl[[#This Row],[Restock Indicator]]*(Inventory_Tbl[[#This Row],[Restock Level]]-Inventory_Tbl[[#This Row],[Stock Qty]])</f>
        <v>0</v>
      </c>
      <c r="M177" s="30">
        <f>Inventory_Tbl[[#This Row],[Restock Qty]]*Inventory_Tbl[[#This Row],[Unit Cost]]</f>
        <v>0</v>
      </c>
    </row>
    <row r="178" spans="1:13" hidden="1" x14ac:dyDescent="0.25">
      <c r="A178" s="32" t="s">
        <v>514</v>
      </c>
      <c r="B178" s="32" t="s">
        <v>435</v>
      </c>
      <c r="C178" s="32" t="s">
        <v>463</v>
      </c>
      <c r="D178" s="32">
        <v>2</v>
      </c>
      <c r="E178" s="46">
        <v>92.57</v>
      </c>
      <c r="F178" s="32">
        <v>160</v>
      </c>
      <c r="G178" s="45">
        <f>Inventory_Tbl[[#This Row],[Unit Cost]]*Inventory_Tbl[[#This Row],[Stock Qty]]</f>
        <v>14811.199999999999</v>
      </c>
      <c r="H178" s="32">
        <v>125</v>
      </c>
      <c r="I178" s="32">
        <v>160</v>
      </c>
      <c r="J178" s="28" t="str">
        <f>IF(Inventory_Tbl[[#This Row],[Stock Qty]]&lt;=Inventory_Tbl[[#This Row],[Reorder Qty]], "Yes", "No")</f>
        <v>No</v>
      </c>
      <c r="K178" s="28">
        <f>IF(Inventory_Tbl[[#This Row],[Restock]]="Yes", 1,0)</f>
        <v>0</v>
      </c>
      <c r="L178" s="28">
        <f>Inventory_Tbl[[#This Row],[Restock Indicator]]*(Inventory_Tbl[[#This Row],[Restock Level]]-Inventory_Tbl[[#This Row],[Stock Qty]])</f>
        <v>0</v>
      </c>
      <c r="M178" s="30">
        <f>Inventory_Tbl[[#This Row],[Restock Qty]]*Inventory_Tbl[[#This Row],[Unit Cost]]</f>
        <v>0</v>
      </c>
    </row>
    <row r="179" spans="1:13" hidden="1" x14ac:dyDescent="0.25">
      <c r="A179" s="32" t="s">
        <v>708</v>
      </c>
      <c r="B179" s="32" t="s">
        <v>153</v>
      </c>
      <c r="C179" s="32" t="s">
        <v>463</v>
      </c>
      <c r="D179" s="32">
        <v>2</v>
      </c>
      <c r="E179" s="46">
        <v>57.37</v>
      </c>
      <c r="F179" s="32">
        <v>290</v>
      </c>
      <c r="G179" s="45">
        <f>Inventory_Tbl[[#This Row],[Unit Cost]]*Inventory_Tbl[[#This Row],[Stock Qty]]</f>
        <v>16637.3</v>
      </c>
      <c r="H179" s="32">
        <v>225</v>
      </c>
      <c r="I179" s="32">
        <v>290</v>
      </c>
      <c r="J179" s="28" t="str">
        <f>IF(Inventory_Tbl[[#This Row],[Stock Qty]]&lt;=Inventory_Tbl[[#This Row],[Reorder Qty]], "Yes", "No")</f>
        <v>No</v>
      </c>
      <c r="K179" s="28">
        <f>IF(Inventory_Tbl[[#This Row],[Restock]]="Yes", 1,0)</f>
        <v>0</v>
      </c>
      <c r="L179" s="28">
        <f>Inventory_Tbl[[#This Row],[Restock Indicator]]*(Inventory_Tbl[[#This Row],[Restock Level]]-Inventory_Tbl[[#This Row],[Stock Qty]])</f>
        <v>0</v>
      </c>
      <c r="M179" s="30">
        <f>Inventory_Tbl[[#This Row],[Restock Qty]]*Inventory_Tbl[[#This Row],[Unit Cost]]</f>
        <v>0</v>
      </c>
    </row>
    <row r="180" spans="1:13" hidden="1" x14ac:dyDescent="0.25">
      <c r="A180" s="32" t="s">
        <v>758</v>
      </c>
      <c r="B180" s="32" t="s">
        <v>163</v>
      </c>
      <c r="C180" s="32" t="s">
        <v>463</v>
      </c>
      <c r="D180" s="32">
        <v>2</v>
      </c>
      <c r="E180" s="46">
        <v>57.19</v>
      </c>
      <c r="F180" s="32">
        <v>200</v>
      </c>
      <c r="G180" s="45">
        <f>Inventory_Tbl[[#This Row],[Unit Cost]]*Inventory_Tbl[[#This Row],[Stock Qty]]</f>
        <v>11438</v>
      </c>
      <c r="H180" s="32">
        <v>150</v>
      </c>
      <c r="I180" s="32">
        <v>200</v>
      </c>
      <c r="J180" s="28" t="str">
        <f>IF(Inventory_Tbl[[#This Row],[Stock Qty]]&lt;=Inventory_Tbl[[#This Row],[Reorder Qty]], "Yes", "No")</f>
        <v>No</v>
      </c>
      <c r="K180" s="28">
        <f>IF(Inventory_Tbl[[#This Row],[Restock]]="Yes", 1,0)</f>
        <v>0</v>
      </c>
      <c r="L180" s="28">
        <f>Inventory_Tbl[[#This Row],[Restock Indicator]]*(Inventory_Tbl[[#This Row],[Restock Level]]-Inventory_Tbl[[#This Row],[Stock Qty]])</f>
        <v>0</v>
      </c>
      <c r="M180" s="30">
        <f>Inventory_Tbl[[#This Row],[Restock Qty]]*Inventory_Tbl[[#This Row],[Unit Cost]]</f>
        <v>0</v>
      </c>
    </row>
    <row r="181" spans="1:13" hidden="1" x14ac:dyDescent="0.25">
      <c r="A181" s="32" t="s">
        <v>985</v>
      </c>
      <c r="B181" s="32" t="s">
        <v>247</v>
      </c>
      <c r="C181" s="32" t="s">
        <v>463</v>
      </c>
      <c r="D181" s="32">
        <v>2</v>
      </c>
      <c r="E181" s="46">
        <v>94.19</v>
      </c>
      <c r="F181" s="32">
        <v>166</v>
      </c>
      <c r="G181" s="45">
        <f>Inventory_Tbl[[#This Row],[Unit Cost]]*Inventory_Tbl[[#This Row],[Stock Qty]]</f>
        <v>15635.539999999999</v>
      </c>
      <c r="H181" s="32">
        <v>200</v>
      </c>
      <c r="I181" s="32">
        <v>260</v>
      </c>
      <c r="J181" s="28" t="str">
        <f>IF(Inventory_Tbl[[#This Row],[Stock Qty]]&lt;=Inventory_Tbl[[#This Row],[Reorder Qty]], "Yes", "No")</f>
        <v>Yes</v>
      </c>
      <c r="K181" s="28">
        <f>IF(Inventory_Tbl[[#This Row],[Restock]]="Yes", 1,0)</f>
        <v>1</v>
      </c>
      <c r="L181" s="28">
        <f>Inventory_Tbl[[#This Row],[Restock Indicator]]*(Inventory_Tbl[[#This Row],[Restock Level]]-Inventory_Tbl[[#This Row],[Stock Qty]])</f>
        <v>94</v>
      </c>
      <c r="M181" s="30">
        <f>Inventory_Tbl[[#This Row],[Restock Qty]]*Inventory_Tbl[[#This Row],[Unit Cost]]</f>
        <v>8853.86</v>
      </c>
    </row>
    <row r="182" spans="1:13" hidden="1" x14ac:dyDescent="0.25">
      <c r="A182" s="32" t="s">
        <v>793</v>
      </c>
      <c r="B182" s="32" t="s">
        <v>1069</v>
      </c>
      <c r="C182" s="32" t="s">
        <v>463</v>
      </c>
      <c r="D182" s="32">
        <v>2</v>
      </c>
      <c r="E182" s="46">
        <v>78.03</v>
      </c>
      <c r="F182" s="32">
        <v>184</v>
      </c>
      <c r="G182" s="45">
        <f>Inventory_Tbl[[#This Row],[Unit Cost]]*Inventory_Tbl[[#This Row],[Stock Qty]]</f>
        <v>14357.52</v>
      </c>
      <c r="H182" s="32">
        <v>175</v>
      </c>
      <c r="I182" s="32">
        <v>230</v>
      </c>
      <c r="J182" s="28" t="str">
        <f>IF(Inventory_Tbl[[#This Row],[Stock Qty]]&lt;=Inventory_Tbl[[#This Row],[Reorder Qty]], "Yes", "No")</f>
        <v>No</v>
      </c>
      <c r="K182" s="28">
        <f>IF(Inventory_Tbl[[#This Row],[Restock]]="Yes", 1,0)</f>
        <v>0</v>
      </c>
      <c r="L182" s="28">
        <f>Inventory_Tbl[[#This Row],[Restock Indicator]]*(Inventory_Tbl[[#This Row],[Restock Level]]-Inventory_Tbl[[#This Row],[Stock Qty]])</f>
        <v>0</v>
      </c>
      <c r="M182" s="30">
        <f>Inventory_Tbl[[#This Row],[Restock Qty]]*Inventory_Tbl[[#This Row],[Unit Cost]]</f>
        <v>0</v>
      </c>
    </row>
    <row r="183" spans="1:13" hidden="1" x14ac:dyDescent="0.25">
      <c r="A183" s="32" t="s">
        <v>990</v>
      </c>
      <c r="B183" s="32" t="s">
        <v>130</v>
      </c>
      <c r="C183" s="32" t="s">
        <v>463</v>
      </c>
      <c r="D183" s="32">
        <v>2</v>
      </c>
      <c r="E183" s="46">
        <v>81.66</v>
      </c>
      <c r="F183" s="32">
        <v>121</v>
      </c>
      <c r="G183" s="45">
        <f>Inventory_Tbl[[#This Row],[Unit Cost]]*Inventory_Tbl[[#This Row],[Stock Qty]]</f>
        <v>9880.8599999999988</v>
      </c>
      <c r="H183" s="32">
        <v>100</v>
      </c>
      <c r="I183" s="32">
        <v>130</v>
      </c>
      <c r="J183" s="28" t="str">
        <f>IF(Inventory_Tbl[[#This Row],[Stock Qty]]&lt;=Inventory_Tbl[[#This Row],[Reorder Qty]], "Yes", "No")</f>
        <v>No</v>
      </c>
      <c r="K183" s="28">
        <f>IF(Inventory_Tbl[[#This Row],[Restock]]="Yes", 1,0)</f>
        <v>0</v>
      </c>
      <c r="L183" s="28">
        <f>Inventory_Tbl[[#This Row],[Restock Indicator]]*(Inventory_Tbl[[#This Row],[Restock Level]]-Inventory_Tbl[[#This Row],[Stock Qty]])</f>
        <v>0</v>
      </c>
      <c r="M183" s="30">
        <f>Inventory_Tbl[[#This Row],[Restock Qty]]*Inventory_Tbl[[#This Row],[Unit Cost]]</f>
        <v>0</v>
      </c>
    </row>
    <row r="184" spans="1:13" hidden="1" x14ac:dyDescent="0.25">
      <c r="A184" s="32" t="s">
        <v>994</v>
      </c>
      <c r="B184" s="32" t="s">
        <v>1064</v>
      </c>
      <c r="C184" s="32" t="s">
        <v>463</v>
      </c>
      <c r="D184" s="32">
        <v>2</v>
      </c>
      <c r="E184" s="46">
        <v>74.180000000000007</v>
      </c>
      <c r="F184" s="32">
        <v>200</v>
      </c>
      <c r="G184" s="45">
        <f>Inventory_Tbl[[#This Row],[Unit Cost]]*Inventory_Tbl[[#This Row],[Stock Qty]]</f>
        <v>14836.000000000002</v>
      </c>
      <c r="H184" s="32">
        <v>150</v>
      </c>
      <c r="I184" s="32">
        <v>200</v>
      </c>
      <c r="J184" s="28" t="str">
        <f>IF(Inventory_Tbl[[#This Row],[Stock Qty]]&lt;=Inventory_Tbl[[#This Row],[Reorder Qty]], "Yes", "No")</f>
        <v>No</v>
      </c>
      <c r="K184" s="28">
        <f>IF(Inventory_Tbl[[#This Row],[Restock]]="Yes", 1,0)</f>
        <v>0</v>
      </c>
      <c r="L184" s="28">
        <f>Inventory_Tbl[[#This Row],[Restock Indicator]]*(Inventory_Tbl[[#This Row],[Restock Level]]-Inventory_Tbl[[#This Row],[Stock Qty]])</f>
        <v>0</v>
      </c>
      <c r="M184" s="30">
        <f>Inventory_Tbl[[#This Row],[Restock Qty]]*Inventory_Tbl[[#This Row],[Unit Cost]]</f>
        <v>0</v>
      </c>
    </row>
    <row r="185" spans="1:13" hidden="1" x14ac:dyDescent="0.25">
      <c r="A185" s="32" t="s">
        <v>704</v>
      </c>
      <c r="B185" s="32" t="s">
        <v>150</v>
      </c>
      <c r="C185" s="32" t="s">
        <v>463</v>
      </c>
      <c r="D185" s="32">
        <v>2</v>
      </c>
      <c r="E185" s="46">
        <v>69.03</v>
      </c>
      <c r="F185" s="32">
        <v>330</v>
      </c>
      <c r="G185" s="45">
        <f>Inventory_Tbl[[#This Row],[Unit Cost]]*Inventory_Tbl[[#This Row],[Stock Qty]]</f>
        <v>22779.9</v>
      </c>
      <c r="H185" s="32">
        <v>250</v>
      </c>
      <c r="I185" s="32">
        <v>330</v>
      </c>
      <c r="J185" s="28" t="str">
        <f>IF(Inventory_Tbl[[#This Row],[Stock Qty]]&lt;=Inventory_Tbl[[#This Row],[Reorder Qty]], "Yes", "No")</f>
        <v>No</v>
      </c>
      <c r="K185" s="28">
        <f>IF(Inventory_Tbl[[#This Row],[Restock]]="Yes", 1,0)</f>
        <v>0</v>
      </c>
      <c r="L185" s="28">
        <f>Inventory_Tbl[[#This Row],[Restock Indicator]]*(Inventory_Tbl[[#This Row],[Restock Level]]-Inventory_Tbl[[#This Row],[Stock Qty]])</f>
        <v>0</v>
      </c>
      <c r="M185" s="30">
        <f>Inventory_Tbl[[#This Row],[Restock Qty]]*Inventory_Tbl[[#This Row],[Unit Cost]]</f>
        <v>0</v>
      </c>
    </row>
    <row r="186" spans="1:13" hidden="1" x14ac:dyDescent="0.25">
      <c r="A186" s="32" t="s">
        <v>919</v>
      </c>
      <c r="B186" s="32" t="s">
        <v>182</v>
      </c>
      <c r="C186" s="32" t="s">
        <v>463</v>
      </c>
      <c r="D186" s="32">
        <v>2</v>
      </c>
      <c r="E186" s="46">
        <v>67.16</v>
      </c>
      <c r="F186" s="32">
        <v>231</v>
      </c>
      <c r="G186" s="45">
        <f>Inventory_Tbl[[#This Row],[Unit Cost]]*Inventory_Tbl[[#This Row],[Stock Qty]]</f>
        <v>15513.96</v>
      </c>
      <c r="H186" s="32">
        <v>225</v>
      </c>
      <c r="I186" s="32">
        <v>290</v>
      </c>
      <c r="J186" s="28" t="str">
        <f>IF(Inventory_Tbl[[#This Row],[Stock Qty]]&lt;=Inventory_Tbl[[#This Row],[Reorder Qty]], "Yes", "No")</f>
        <v>No</v>
      </c>
      <c r="K186" s="28">
        <f>IF(Inventory_Tbl[[#This Row],[Restock]]="Yes", 1,0)</f>
        <v>0</v>
      </c>
      <c r="L186" s="28">
        <f>Inventory_Tbl[[#This Row],[Restock Indicator]]*(Inventory_Tbl[[#This Row],[Restock Level]]-Inventory_Tbl[[#This Row],[Stock Qty]])</f>
        <v>0</v>
      </c>
      <c r="M186" s="30">
        <f>Inventory_Tbl[[#This Row],[Restock Qty]]*Inventory_Tbl[[#This Row],[Unit Cost]]</f>
        <v>0</v>
      </c>
    </row>
    <row r="187" spans="1:13" hidden="1" x14ac:dyDescent="0.25">
      <c r="A187" s="32" t="s">
        <v>700</v>
      </c>
      <c r="B187" s="32" t="s">
        <v>146</v>
      </c>
      <c r="C187" s="32" t="s">
        <v>463</v>
      </c>
      <c r="D187" s="32">
        <v>2</v>
      </c>
      <c r="E187" s="46">
        <v>95.26</v>
      </c>
      <c r="F187" s="32">
        <v>230</v>
      </c>
      <c r="G187" s="45">
        <f>Inventory_Tbl[[#This Row],[Unit Cost]]*Inventory_Tbl[[#This Row],[Stock Qty]]</f>
        <v>21909.800000000003</v>
      </c>
      <c r="H187" s="32">
        <v>175</v>
      </c>
      <c r="I187" s="32">
        <v>230</v>
      </c>
      <c r="J187" s="28" t="str">
        <f>IF(Inventory_Tbl[[#This Row],[Stock Qty]]&lt;=Inventory_Tbl[[#This Row],[Reorder Qty]], "Yes", "No")</f>
        <v>No</v>
      </c>
      <c r="K187" s="28">
        <f>IF(Inventory_Tbl[[#This Row],[Restock]]="Yes", 1,0)</f>
        <v>0</v>
      </c>
      <c r="L187" s="28">
        <f>Inventory_Tbl[[#This Row],[Restock Indicator]]*(Inventory_Tbl[[#This Row],[Restock Level]]-Inventory_Tbl[[#This Row],[Stock Qty]])</f>
        <v>0</v>
      </c>
      <c r="M187" s="30">
        <f>Inventory_Tbl[[#This Row],[Restock Qty]]*Inventory_Tbl[[#This Row],[Unit Cost]]</f>
        <v>0</v>
      </c>
    </row>
    <row r="188" spans="1:13" hidden="1" x14ac:dyDescent="0.25">
      <c r="A188" s="32" t="s">
        <v>569</v>
      </c>
      <c r="B188" s="32" t="s">
        <v>255</v>
      </c>
      <c r="C188" s="32" t="s">
        <v>463</v>
      </c>
      <c r="D188" s="32">
        <v>2</v>
      </c>
      <c r="E188" s="46">
        <v>60.8</v>
      </c>
      <c r="F188" s="32">
        <v>260</v>
      </c>
      <c r="G188" s="45">
        <f>Inventory_Tbl[[#This Row],[Unit Cost]]*Inventory_Tbl[[#This Row],[Stock Qty]]</f>
        <v>15808</v>
      </c>
      <c r="H188" s="32">
        <v>200</v>
      </c>
      <c r="I188" s="32">
        <v>260</v>
      </c>
      <c r="J188" s="28" t="str">
        <f>IF(Inventory_Tbl[[#This Row],[Stock Qty]]&lt;=Inventory_Tbl[[#This Row],[Reorder Qty]], "Yes", "No")</f>
        <v>No</v>
      </c>
      <c r="K188" s="28">
        <f>IF(Inventory_Tbl[[#This Row],[Restock]]="Yes", 1,0)</f>
        <v>0</v>
      </c>
      <c r="L188" s="28">
        <f>Inventory_Tbl[[#This Row],[Restock Indicator]]*(Inventory_Tbl[[#This Row],[Restock Level]]-Inventory_Tbl[[#This Row],[Stock Qty]])</f>
        <v>0</v>
      </c>
      <c r="M188" s="30">
        <f>Inventory_Tbl[[#This Row],[Restock Qty]]*Inventory_Tbl[[#This Row],[Unit Cost]]</f>
        <v>0</v>
      </c>
    </row>
    <row r="189" spans="1:13" hidden="1" x14ac:dyDescent="0.25">
      <c r="A189" s="32" t="s">
        <v>667</v>
      </c>
      <c r="B189" s="32" t="s">
        <v>273</v>
      </c>
      <c r="C189" s="32" t="s">
        <v>463</v>
      </c>
      <c r="D189" s="32">
        <v>2</v>
      </c>
      <c r="E189" s="46">
        <v>215.96</v>
      </c>
      <c r="F189" s="32">
        <v>130</v>
      </c>
      <c r="G189" s="45">
        <f>Inventory_Tbl[[#This Row],[Unit Cost]]*Inventory_Tbl[[#This Row],[Stock Qty]]</f>
        <v>28074.799999999999</v>
      </c>
      <c r="H189" s="32">
        <v>100</v>
      </c>
      <c r="I189" s="32">
        <v>130</v>
      </c>
      <c r="J189" s="28" t="str">
        <f>IF(Inventory_Tbl[[#This Row],[Stock Qty]]&lt;=Inventory_Tbl[[#This Row],[Reorder Qty]], "Yes", "No")</f>
        <v>No</v>
      </c>
      <c r="K189" s="28">
        <f>IF(Inventory_Tbl[[#This Row],[Restock]]="Yes", 1,0)</f>
        <v>0</v>
      </c>
      <c r="L189" s="28">
        <f>Inventory_Tbl[[#This Row],[Restock Indicator]]*(Inventory_Tbl[[#This Row],[Restock Level]]-Inventory_Tbl[[#This Row],[Stock Qty]])</f>
        <v>0</v>
      </c>
      <c r="M189" s="30">
        <f>Inventory_Tbl[[#This Row],[Restock Qty]]*Inventory_Tbl[[#This Row],[Unit Cost]]</f>
        <v>0</v>
      </c>
    </row>
    <row r="190" spans="1:13" hidden="1" x14ac:dyDescent="0.25">
      <c r="A190" s="32" t="s">
        <v>987</v>
      </c>
      <c r="B190" s="32" t="s">
        <v>208</v>
      </c>
      <c r="C190" s="32" t="s">
        <v>463</v>
      </c>
      <c r="D190" s="32">
        <v>3</v>
      </c>
      <c r="E190" s="46">
        <v>74.430000000000007</v>
      </c>
      <c r="F190" s="32">
        <v>216</v>
      </c>
      <c r="G190" s="45">
        <f>Inventory_Tbl[[#This Row],[Unit Cost]]*Inventory_Tbl[[#This Row],[Stock Qty]]</f>
        <v>16076.880000000001</v>
      </c>
      <c r="H190" s="32">
        <v>175</v>
      </c>
      <c r="I190" s="32">
        <v>230</v>
      </c>
      <c r="J190" s="28" t="str">
        <f>IF(Inventory_Tbl[[#This Row],[Stock Qty]]&lt;=Inventory_Tbl[[#This Row],[Reorder Qty]], "Yes", "No")</f>
        <v>No</v>
      </c>
      <c r="K190" s="28">
        <f>IF(Inventory_Tbl[[#This Row],[Restock]]="Yes", 1,0)</f>
        <v>0</v>
      </c>
      <c r="L190" s="28">
        <f>Inventory_Tbl[[#This Row],[Restock Indicator]]*(Inventory_Tbl[[#This Row],[Restock Level]]-Inventory_Tbl[[#This Row],[Stock Qty]])</f>
        <v>0</v>
      </c>
      <c r="M190" s="30">
        <f>Inventory_Tbl[[#This Row],[Restock Qty]]*Inventory_Tbl[[#This Row],[Unit Cost]]</f>
        <v>0</v>
      </c>
    </row>
    <row r="191" spans="1:13" hidden="1" x14ac:dyDescent="0.25">
      <c r="A191" s="32" t="s">
        <v>999</v>
      </c>
      <c r="B191" s="32" t="s">
        <v>115</v>
      </c>
      <c r="C191" s="32" t="s">
        <v>463</v>
      </c>
      <c r="D191" s="32">
        <v>3</v>
      </c>
      <c r="E191" s="46">
        <v>70.430000000000007</v>
      </c>
      <c r="F191" s="32">
        <v>200</v>
      </c>
      <c r="G191" s="45">
        <f>Inventory_Tbl[[#This Row],[Unit Cost]]*Inventory_Tbl[[#This Row],[Stock Qty]]</f>
        <v>14086.000000000002</v>
      </c>
      <c r="H191" s="32">
        <v>150</v>
      </c>
      <c r="I191" s="32">
        <v>200</v>
      </c>
      <c r="J191" s="28" t="str">
        <f>IF(Inventory_Tbl[[#This Row],[Stock Qty]]&lt;=Inventory_Tbl[[#This Row],[Reorder Qty]], "Yes", "No")</f>
        <v>No</v>
      </c>
      <c r="K191" s="28">
        <f>IF(Inventory_Tbl[[#This Row],[Restock]]="Yes", 1,0)</f>
        <v>0</v>
      </c>
      <c r="L191" s="28">
        <f>Inventory_Tbl[[#This Row],[Restock Indicator]]*(Inventory_Tbl[[#This Row],[Restock Level]]-Inventory_Tbl[[#This Row],[Stock Qty]])</f>
        <v>0</v>
      </c>
      <c r="M191" s="30">
        <f>Inventory_Tbl[[#This Row],[Restock Qty]]*Inventory_Tbl[[#This Row],[Unit Cost]]</f>
        <v>0</v>
      </c>
    </row>
    <row r="192" spans="1:13" hidden="1" x14ac:dyDescent="0.25">
      <c r="A192" s="32" t="s">
        <v>868</v>
      </c>
      <c r="B192" s="32" t="s">
        <v>372</v>
      </c>
      <c r="C192" s="32" t="s">
        <v>463</v>
      </c>
      <c r="D192" s="32">
        <v>3</v>
      </c>
      <c r="E192" s="46">
        <v>94.95</v>
      </c>
      <c r="F192" s="32">
        <v>200</v>
      </c>
      <c r="G192" s="45">
        <f>Inventory_Tbl[[#This Row],[Unit Cost]]*Inventory_Tbl[[#This Row],[Stock Qty]]</f>
        <v>18990</v>
      </c>
      <c r="H192" s="32">
        <v>150</v>
      </c>
      <c r="I192" s="32">
        <v>200</v>
      </c>
      <c r="J192" s="28" t="str">
        <f>IF(Inventory_Tbl[[#This Row],[Stock Qty]]&lt;=Inventory_Tbl[[#This Row],[Reorder Qty]], "Yes", "No")</f>
        <v>No</v>
      </c>
      <c r="K192" s="28">
        <f>IF(Inventory_Tbl[[#This Row],[Restock]]="Yes", 1,0)</f>
        <v>0</v>
      </c>
      <c r="L192" s="28">
        <f>Inventory_Tbl[[#This Row],[Restock Indicator]]*(Inventory_Tbl[[#This Row],[Restock Level]]-Inventory_Tbl[[#This Row],[Stock Qty]])</f>
        <v>0</v>
      </c>
      <c r="M192" s="30">
        <f>Inventory_Tbl[[#This Row],[Restock Qty]]*Inventory_Tbl[[#This Row],[Unit Cost]]</f>
        <v>0</v>
      </c>
    </row>
    <row r="193" spans="1:13" hidden="1" x14ac:dyDescent="0.25">
      <c r="A193" s="32" t="s">
        <v>956</v>
      </c>
      <c r="B193" s="32" t="s">
        <v>288</v>
      </c>
      <c r="C193" s="32" t="s">
        <v>463</v>
      </c>
      <c r="D193" s="32">
        <v>3</v>
      </c>
      <c r="E193" s="46">
        <v>62.32</v>
      </c>
      <c r="F193" s="32">
        <v>200</v>
      </c>
      <c r="G193" s="45">
        <f>Inventory_Tbl[[#This Row],[Unit Cost]]*Inventory_Tbl[[#This Row],[Stock Qty]]</f>
        <v>12464</v>
      </c>
      <c r="H193" s="32">
        <v>150</v>
      </c>
      <c r="I193" s="32">
        <v>200</v>
      </c>
      <c r="J193" s="28" t="str">
        <f>IF(Inventory_Tbl[[#This Row],[Stock Qty]]&lt;=Inventory_Tbl[[#This Row],[Reorder Qty]], "Yes", "No")</f>
        <v>No</v>
      </c>
      <c r="K193" s="28">
        <f>IF(Inventory_Tbl[[#This Row],[Restock]]="Yes", 1,0)</f>
        <v>0</v>
      </c>
      <c r="L193" s="28">
        <f>Inventory_Tbl[[#This Row],[Restock Indicator]]*(Inventory_Tbl[[#This Row],[Restock Level]]-Inventory_Tbl[[#This Row],[Stock Qty]])</f>
        <v>0</v>
      </c>
      <c r="M193" s="30">
        <f>Inventory_Tbl[[#This Row],[Restock Qty]]*Inventory_Tbl[[#This Row],[Unit Cost]]</f>
        <v>0</v>
      </c>
    </row>
    <row r="194" spans="1:13" hidden="1" x14ac:dyDescent="0.25">
      <c r="A194" s="32" t="s">
        <v>755</v>
      </c>
      <c r="B194" s="32" t="s">
        <v>160</v>
      </c>
      <c r="C194" s="32" t="s">
        <v>463</v>
      </c>
      <c r="D194" s="32">
        <v>3</v>
      </c>
      <c r="E194" s="46">
        <v>80.150000000000006</v>
      </c>
      <c r="F194" s="32">
        <v>230</v>
      </c>
      <c r="G194" s="45">
        <f>Inventory_Tbl[[#This Row],[Unit Cost]]*Inventory_Tbl[[#This Row],[Stock Qty]]</f>
        <v>18434.5</v>
      </c>
      <c r="H194" s="32">
        <v>175</v>
      </c>
      <c r="I194" s="32">
        <v>230</v>
      </c>
      <c r="J194" s="28" t="str">
        <f>IF(Inventory_Tbl[[#This Row],[Stock Qty]]&lt;=Inventory_Tbl[[#This Row],[Reorder Qty]], "Yes", "No")</f>
        <v>No</v>
      </c>
      <c r="K194" s="28">
        <f>IF(Inventory_Tbl[[#This Row],[Restock]]="Yes", 1,0)</f>
        <v>0</v>
      </c>
      <c r="L194" s="28">
        <f>Inventory_Tbl[[#This Row],[Restock Indicator]]*(Inventory_Tbl[[#This Row],[Restock Level]]-Inventory_Tbl[[#This Row],[Stock Qty]])</f>
        <v>0</v>
      </c>
      <c r="M194" s="30">
        <f>Inventory_Tbl[[#This Row],[Restock Qty]]*Inventory_Tbl[[#This Row],[Unit Cost]]</f>
        <v>0</v>
      </c>
    </row>
    <row r="195" spans="1:13" hidden="1" x14ac:dyDescent="0.25">
      <c r="A195" s="32" t="s">
        <v>709</v>
      </c>
      <c r="B195" s="32" t="s">
        <v>154</v>
      </c>
      <c r="C195" s="32" t="s">
        <v>463</v>
      </c>
      <c r="D195" s="32">
        <v>3</v>
      </c>
      <c r="E195" s="46">
        <v>75.650000000000006</v>
      </c>
      <c r="F195" s="32">
        <v>163</v>
      </c>
      <c r="G195" s="45">
        <f>Inventory_Tbl[[#This Row],[Unit Cost]]*Inventory_Tbl[[#This Row],[Stock Qty]]</f>
        <v>12330.95</v>
      </c>
      <c r="H195" s="32">
        <v>200</v>
      </c>
      <c r="I195" s="32">
        <v>260</v>
      </c>
      <c r="J195" s="28" t="str">
        <f>IF(Inventory_Tbl[[#This Row],[Stock Qty]]&lt;=Inventory_Tbl[[#This Row],[Reorder Qty]], "Yes", "No")</f>
        <v>Yes</v>
      </c>
      <c r="K195" s="28">
        <f>IF(Inventory_Tbl[[#This Row],[Restock]]="Yes", 1,0)</f>
        <v>1</v>
      </c>
      <c r="L195" s="28">
        <f>Inventory_Tbl[[#This Row],[Restock Indicator]]*(Inventory_Tbl[[#This Row],[Restock Level]]-Inventory_Tbl[[#This Row],[Stock Qty]])</f>
        <v>97</v>
      </c>
      <c r="M195" s="30">
        <f>Inventory_Tbl[[#This Row],[Restock Qty]]*Inventory_Tbl[[#This Row],[Unit Cost]]</f>
        <v>7338.05</v>
      </c>
    </row>
    <row r="196" spans="1:13" hidden="1" x14ac:dyDescent="0.25">
      <c r="A196" s="32" t="s">
        <v>729</v>
      </c>
      <c r="B196" s="32" t="s">
        <v>111</v>
      </c>
      <c r="C196" s="32" t="s">
        <v>463</v>
      </c>
      <c r="D196" s="32">
        <v>3</v>
      </c>
      <c r="E196" s="46">
        <v>73.87</v>
      </c>
      <c r="F196" s="32">
        <v>130</v>
      </c>
      <c r="G196" s="45">
        <f>Inventory_Tbl[[#This Row],[Unit Cost]]*Inventory_Tbl[[#This Row],[Stock Qty]]</f>
        <v>9603.1</v>
      </c>
      <c r="H196" s="32">
        <v>100</v>
      </c>
      <c r="I196" s="32">
        <v>130</v>
      </c>
      <c r="J196" s="28" t="str">
        <f>IF(Inventory_Tbl[[#This Row],[Stock Qty]]&lt;=Inventory_Tbl[[#This Row],[Reorder Qty]], "Yes", "No")</f>
        <v>No</v>
      </c>
      <c r="K196" s="28">
        <f>IF(Inventory_Tbl[[#This Row],[Restock]]="Yes", 1,0)</f>
        <v>0</v>
      </c>
      <c r="L196" s="28">
        <f>Inventory_Tbl[[#This Row],[Restock Indicator]]*(Inventory_Tbl[[#This Row],[Restock Level]]-Inventory_Tbl[[#This Row],[Stock Qty]])</f>
        <v>0</v>
      </c>
      <c r="M196" s="30">
        <f>Inventory_Tbl[[#This Row],[Restock Qty]]*Inventory_Tbl[[#This Row],[Unit Cost]]</f>
        <v>0</v>
      </c>
    </row>
    <row r="197" spans="1:13" hidden="1" x14ac:dyDescent="0.25">
      <c r="A197" s="32" t="s">
        <v>686</v>
      </c>
      <c r="B197" s="32" t="s">
        <v>437</v>
      </c>
      <c r="C197" s="32" t="s">
        <v>463</v>
      </c>
      <c r="D197" s="32">
        <v>3</v>
      </c>
      <c r="E197" s="46">
        <v>291.45999999999998</v>
      </c>
      <c r="F197" s="32">
        <v>218</v>
      </c>
      <c r="G197" s="45">
        <f>Inventory_Tbl[[#This Row],[Unit Cost]]*Inventory_Tbl[[#This Row],[Stock Qty]]</f>
        <v>63538.28</v>
      </c>
      <c r="H197" s="32">
        <v>200</v>
      </c>
      <c r="I197" s="32">
        <v>260</v>
      </c>
      <c r="J197" s="28" t="str">
        <f>IF(Inventory_Tbl[[#This Row],[Stock Qty]]&lt;=Inventory_Tbl[[#This Row],[Reorder Qty]], "Yes", "No")</f>
        <v>No</v>
      </c>
      <c r="K197" s="28">
        <f>IF(Inventory_Tbl[[#This Row],[Restock]]="Yes", 1,0)</f>
        <v>0</v>
      </c>
      <c r="L197" s="28">
        <f>Inventory_Tbl[[#This Row],[Restock Indicator]]*(Inventory_Tbl[[#This Row],[Restock Level]]-Inventory_Tbl[[#This Row],[Stock Qty]])</f>
        <v>0</v>
      </c>
      <c r="M197" s="30">
        <f>Inventory_Tbl[[#This Row],[Restock Qty]]*Inventory_Tbl[[#This Row],[Unit Cost]]</f>
        <v>0</v>
      </c>
    </row>
    <row r="198" spans="1:13" hidden="1" x14ac:dyDescent="0.25">
      <c r="A198" s="32" t="s">
        <v>613</v>
      </c>
      <c r="B198" s="32" t="s">
        <v>98</v>
      </c>
      <c r="C198" s="32" t="s">
        <v>463</v>
      </c>
      <c r="D198" s="32">
        <v>3</v>
      </c>
      <c r="E198" s="46">
        <v>236.2</v>
      </c>
      <c r="F198" s="32">
        <v>173</v>
      </c>
      <c r="G198" s="45">
        <f>Inventory_Tbl[[#This Row],[Unit Cost]]*Inventory_Tbl[[#This Row],[Stock Qty]]</f>
        <v>40862.6</v>
      </c>
      <c r="H198" s="32">
        <v>150</v>
      </c>
      <c r="I198" s="32">
        <v>200</v>
      </c>
      <c r="J198" s="28" t="str">
        <f>IF(Inventory_Tbl[[#This Row],[Stock Qty]]&lt;=Inventory_Tbl[[#This Row],[Reorder Qty]], "Yes", "No")</f>
        <v>No</v>
      </c>
      <c r="K198" s="28">
        <f>IF(Inventory_Tbl[[#This Row],[Restock]]="Yes", 1,0)</f>
        <v>0</v>
      </c>
      <c r="L198" s="28">
        <f>Inventory_Tbl[[#This Row],[Restock Indicator]]*(Inventory_Tbl[[#This Row],[Restock Level]]-Inventory_Tbl[[#This Row],[Stock Qty]])</f>
        <v>0</v>
      </c>
      <c r="M198" s="30">
        <f>Inventory_Tbl[[#This Row],[Restock Qty]]*Inventory_Tbl[[#This Row],[Unit Cost]]</f>
        <v>0</v>
      </c>
    </row>
    <row r="199" spans="1:13" hidden="1" x14ac:dyDescent="0.25">
      <c r="A199" s="32" t="s">
        <v>772</v>
      </c>
      <c r="B199" s="32" t="s">
        <v>474</v>
      </c>
      <c r="C199" s="32" t="s">
        <v>463</v>
      </c>
      <c r="D199" s="32">
        <v>3</v>
      </c>
      <c r="E199" s="46">
        <v>227.78</v>
      </c>
      <c r="F199" s="32">
        <v>260</v>
      </c>
      <c r="G199" s="45">
        <f>Inventory_Tbl[[#This Row],[Unit Cost]]*Inventory_Tbl[[#This Row],[Stock Qty]]</f>
        <v>59222.8</v>
      </c>
      <c r="H199" s="32">
        <v>200</v>
      </c>
      <c r="I199" s="32">
        <v>260</v>
      </c>
      <c r="J199" s="28" t="str">
        <f>IF(Inventory_Tbl[[#This Row],[Stock Qty]]&lt;=Inventory_Tbl[[#This Row],[Reorder Qty]], "Yes", "No")</f>
        <v>No</v>
      </c>
      <c r="K199" s="28">
        <f>IF(Inventory_Tbl[[#This Row],[Restock]]="Yes", 1,0)</f>
        <v>0</v>
      </c>
      <c r="L199" s="28">
        <f>Inventory_Tbl[[#This Row],[Restock Indicator]]*(Inventory_Tbl[[#This Row],[Restock Level]]-Inventory_Tbl[[#This Row],[Stock Qty]])</f>
        <v>0</v>
      </c>
      <c r="M199" s="30">
        <f>Inventory_Tbl[[#This Row],[Restock Qty]]*Inventory_Tbl[[#This Row],[Unit Cost]]</f>
        <v>0</v>
      </c>
    </row>
    <row r="200" spans="1:13" hidden="1" x14ac:dyDescent="0.25">
      <c r="A200" s="32" t="s">
        <v>749</v>
      </c>
      <c r="B200" s="32" t="s">
        <v>158</v>
      </c>
      <c r="C200" s="32" t="s">
        <v>463</v>
      </c>
      <c r="D200" s="32">
        <v>4</v>
      </c>
      <c r="E200" s="46">
        <v>74.819999999999993</v>
      </c>
      <c r="F200" s="32">
        <v>200</v>
      </c>
      <c r="G200" s="45">
        <f>Inventory_Tbl[[#This Row],[Unit Cost]]*Inventory_Tbl[[#This Row],[Stock Qty]]</f>
        <v>14963.999999999998</v>
      </c>
      <c r="H200" s="32">
        <v>150</v>
      </c>
      <c r="I200" s="32">
        <v>200</v>
      </c>
      <c r="J200" s="28" t="str">
        <f>IF(Inventory_Tbl[[#This Row],[Stock Qty]]&lt;=Inventory_Tbl[[#This Row],[Reorder Qty]], "Yes", "No")</f>
        <v>No</v>
      </c>
      <c r="K200" s="28">
        <f>IF(Inventory_Tbl[[#This Row],[Restock]]="Yes", 1,0)</f>
        <v>0</v>
      </c>
      <c r="L200" s="28">
        <f>Inventory_Tbl[[#This Row],[Restock Indicator]]*(Inventory_Tbl[[#This Row],[Restock Level]]-Inventory_Tbl[[#This Row],[Stock Qty]])</f>
        <v>0</v>
      </c>
      <c r="M200" s="30">
        <f>Inventory_Tbl[[#This Row],[Restock Qty]]*Inventory_Tbl[[#This Row],[Unit Cost]]</f>
        <v>0</v>
      </c>
    </row>
    <row r="201" spans="1:13" hidden="1" x14ac:dyDescent="0.25">
      <c r="A201" s="32" t="s">
        <v>702</v>
      </c>
      <c r="B201" s="32" t="s">
        <v>148</v>
      </c>
      <c r="C201" s="32" t="s">
        <v>463</v>
      </c>
      <c r="D201" s="32">
        <v>4</v>
      </c>
      <c r="E201" s="46">
        <v>59.51</v>
      </c>
      <c r="F201" s="32">
        <v>200</v>
      </c>
      <c r="G201" s="45">
        <f>Inventory_Tbl[[#This Row],[Unit Cost]]*Inventory_Tbl[[#This Row],[Stock Qty]]</f>
        <v>11902</v>
      </c>
      <c r="H201" s="32">
        <v>175</v>
      </c>
      <c r="I201" s="32">
        <v>230</v>
      </c>
      <c r="J201" s="28" t="str">
        <f>IF(Inventory_Tbl[[#This Row],[Stock Qty]]&lt;=Inventory_Tbl[[#This Row],[Reorder Qty]], "Yes", "No")</f>
        <v>No</v>
      </c>
      <c r="K201" s="28">
        <f>IF(Inventory_Tbl[[#This Row],[Restock]]="Yes", 1,0)</f>
        <v>0</v>
      </c>
      <c r="L201" s="28">
        <f>Inventory_Tbl[[#This Row],[Restock Indicator]]*(Inventory_Tbl[[#This Row],[Restock Level]]-Inventory_Tbl[[#This Row],[Stock Qty]])</f>
        <v>0</v>
      </c>
      <c r="M201" s="30">
        <f>Inventory_Tbl[[#This Row],[Restock Qty]]*Inventory_Tbl[[#This Row],[Unit Cost]]</f>
        <v>0</v>
      </c>
    </row>
    <row r="202" spans="1:13" hidden="1" x14ac:dyDescent="0.25">
      <c r="A202" s="32" t="s">
        <v>764</v>
      </c>
      <c r="B202" s="32" t="s">
        <v>166</v>
      </c>
      <c r="C202" s="32" t="s">
        <v>463</v>
      </c>
      <c r="D202" s="32">
        <v>4</v>
      </c>
      <c r="E202" s="46">
        <v>71.41</v>
      </c>
      <c r="F202" s="32">
        <v>208</v>
      </c>
      <c r="G202" s="45">
        <f>Inventory_Tbl[[#This Row],[Unit Cost]]*Inventory_Tbl[[#This Row],[Stock Qty]]</f>
        <v>14853.279999999999</v>
      </c>
      <c r="H202" s="32">
        <v>250</v>
      </c>
      <c r="I202" s="32">
        <v>330</v>
      </c>
      <c r="J202" s="28" t="str">
        <f>IF(Inventory_Tbl[[#This Row],[Stock Qty]]&lt;=Inventory_Tbl[[#This Row],[Reorder Qty]], "Yes", "No")</f>
        <v>Yes</v>
      </c>
      <c r="K202" s="28">
        <f>IF(Inventory_Tbl[[#This Row],[Restock]]="Yes", 1,0)</f>
        <v>1</v>
      </c>
      <c r="L202" s="28">
        <f>Inventory_Tbl[[#This Row],[Restock Indicator]]*(Inventory_Tbl[[#This Row],[Restock Level]]-Inventory_Tbl[[#This Row],[Stock Qty]])</f>
        <v>122</v>
      </c>
      <c r="M202" s="30">
        <f>Inventory_Tbl[[#This Row],[Restock Qty]]*Inventory_Tbl[[#This Row],[Unit Cost]]</f>
        <v>8712.02</v>
      </c>
    </row>
    <row r="203" spans="1:13" hidden="1" x14ac:dyDescent="0.25">
      <c r="A203" s="32" t="s">
        <v>668</v>
      </c>
      <c r="B203" s="32" t="s">
        <v>65</v>
      </c>
      <c r="C203" s="32" t="s">
        <v>463</v>
      </c>
      <c r="D203" s="32">
        <v>4</v>
      </c>
      <c r="E203" s="46">
        <v>71.56</v>
      </c>
      <c r="F203" s="32">
        <v>114</v>
      </c>
      <c r="G203" s="45">
        <f>Inventory_Tbl[[#This Row],[Unit Cost]]*Inventory_Tbl[[#This Row],[Stock Qty]]</f>
        <v>8157.84</v>
      </c>
      <c r="H203" s="32">
        <v>100</v>
      </c>
      <c r="I203" s="32">
        <v>130</v>
      </c>
      <c r="J203" s="28" t="str">
        <f>IF(Inventory_Tbl[[#This Row],[Stock Qty]]&lt;=Inventory_Tbl[[#This Row],[Reorder Qty]], "Yes", "No")</f>
        <v>No</v>
      </c>
      <c r="K203" s="28">
        <f>IF(Inventory_Tbl[[#This Row],[Restock]]="Yes", 1,0)</f>
        <v>0</v>
      </c>
      <c r="L203" s="28">
        <f>Inventory_Tbl[[#This Row],[Restock Indicator]]*(Inventory_Tbl[[#This Row],[Restock Level]]-Inventory_Tbl[[#This Row],[Stock Qty]])</f>
        <v>0</v>
      </c>
      <c r="M203" s="30">
        <f>Inventory_Tbl[[#This Row],[Restock Qty]]*Inventory_Tbl[[#This Row],[Unit Cost]]</f>
        <v>0</v>
      </c>
    </row>
    <row r="204" spans="1:13" hidden="1" x14ac:dyDescent="0.25">
      <c r="A204" s="32" t="s">
        <v>756</v>
      </c>
      <c r="B204" s="32" t="s">
        <v>161</v>
      </c>
      <c r="C204" s="32" t="s">
        <v>463</v>
      </c>
      <c r="D204" s="32">
        <v>4</v>
      </c>
      <c r="E204" s="46">
        <v>89.18</v>
      </c>
      <c r="F204" s="32">
        <v>186</v>
      </c>
      <c r="G204" s="45">
        <f>Inventory_Tbl[[#This Row],[Unit Cost]]*Inventory_Tbl[[#This Row],[Stock Qty]]</f>
        <v>16587.48</v>
      </c>
      <c r="H204" s="32">
        <v>150</v>
      </c>
      <c r="I204" s="32">
        <v>200</v>
      </c>
      <c r="J204" s="28" t="str">
        <f>IF(Inventory_Tbl[[#This Row],[Stock Qty]]&lt;=Inventory_Tbl[[#This Row],[Reorder Qty]], "Yes", "No")</f>
        <v>No</v>
      </c>
      <c r="K204" s="28">
        <f>IF(Inventory_Tbl[[#This Row],[Restock]]="Yes", 1,0)</f>
        <v>0</v>
      </c>
      <c r="L204" s="28">
        <f>Inventory_Tbl[[#This Row],[Restock Indicator]]*(Inventory_Tbl[[#This Row],[Restock Level]]-Inventory_Tbl[[#This Row],[Stock Qty]])</f>
        <v>0</v>
      </c>
      <c r="M204" s="30">
        <f>Inventory_Tbl[[#This Row],[Restock Qty]]*Inventory_Tbl[[#This Row],[Unit Cost]]</f>
        <v>0</v>
      </c>
    </row>
    <row r="205" spans="1:13" hidden="1" x14ac:dyDescent="0.25">
      <c r="A205" s="32" t="s">
        <v>759</v>
      </c>
      <c r="B205" s="32" t="s">
        <v>1059</v>
      </c>
      <c r="C205" s="32" t="s">
        <v>463</v>
      </c>
      <c r="D205" s="32">
        <v>4</v>
      </c>
      <c r="E205" s="46">
        <v>66.59</v>
      </c>
      <c r="F205" s="32">
        <v>209</v>
      </c>
      <c r="G205" s="45">
        <f>Inventory_Tbl[[#This Row],[Unit Cost]]*Inventory_Tbl[[#This Row],[Stock Qty]]</f>
        <v>13917.310000000001</v>
      </c>
      <c r="H205" s="32">
        <v>225</v>
      </c>
      <c r="I205" s="32">
        <v>290</v>
      </c>
      <c r="J205" s="28" t="str">
        <f>IF(Inventory_Tbl[[#This Row],[Stock Qty]]&lt;=Inventory_Tbl[[#This Row],[Reorder Qty]], "Yes", "No")</f>
        <v>Yes</v>
      </c>
      <c r="K205" s="28">
        <f>IF(Inventory_Tbl[[#This Row],[Restock]]="Yes", 1,0)</f>
        <v>1</v>
      </c>
      <c r="L205" s="28">
        <f>Inventory_Tbl[[#This Row],[Restock Indicator]]*(Inventory_Tbl[[#This Row],[Restock Level]]-Inventory_Tbl[[#This Row],[Stock Qty]])</f>
        <v>81</v>
      </c>
      <c r="M205" s="30">
        <f>Inventory_Tbl[[#This Row],[Restock Qty]]*Inventory_Tbl[[#This Row],[Unit Cost]]</f>
        <v>5393.79</v>
      </c>
    </row>
    <row r="206" spans="1:13" hidden="1" x14ac:dyDescent="0.25">
      <c r="A206" s="32" t="s">
        <v>528</v>
      </c>
      <c r="B206" s="32" t="s">
        <v>453</v>
      </c>
      <c r="C206" s="32" t="s">
        <v>463</v>
      </c>
      <c r="D206" s="32">
        <v>4</v>
      </c>
      <c r="E206" s="46">
        <v>86.58</v>
      </c>
      <c r="F206" s="32">
        <v>127</v>
      </c>
      <c r="G206" s="45">
        <f>Inventory_Tbl[[#This Row],[Unit Cost]]*Inventory_Tbl[[#This Row],[Stock Qty]]</f>
        <v>10995.66</v>
      </c>
      <c r="H206" s="32">
        <v>100</v>
      </c>
      <c r="I206" s="32">
        <v>130</v>
      </c>
      <c r="J206" s="28" t="str">
        <f>IF(Inventory_Tbl[[#This Row],[Stock Qty]]&lt;=Inventory_Tbl[[#This Row],[Reorder Qty]], "Yes", "No")</f>
        <v>No</v>
      </c>
      <c r="K206" s="28">
        <f>IF(Inventory_Tbl[[#This Row],[Restock]]="Yes", 1,0)</f>
        <v>0</v>
      </c>
      <c r="L206" s="28">
        <f>Inventory_Tbl[[#This Row],[Restock Indicator]]*(Inventory_Tbl[[#This Row],[Restock Level]]-Inventory_Tbl[[#This Row],[Stock Qty]])</f>
        <v>0</v>
      </c>
      <c r="M206" s="30">
        <f>Inventory_Tbl[[#This Row],[Restock Qty]]*Inventory_Tbl[[#This Row],[Unit Cost]]</f>
        <v>0</v>
      </c>
    </row>
    <row r="207" spans="1:13" hidden="1" x14ac:dyDescent="0.25">
      <c r="A207" s="32" t="s">
        <v>659</v>
      </c>
      <c r="B207" s="32" t="s">
        <v>83</v>
      </c>
      <c r="C207" s="32" t="s">
        <v>463</v>
      </c>
      <c r="D207" s="32">
        <v>4</v>
      </c>
      <c r="E207" s="46">
        <v>352.44</v>
      </c>
      <c r="F207" s="32">
        <v>260</v>
      </c>
      <c r="G207" s="45">
        <f>Inventory_Tbl[[#This Row],[Unit Cost]]*Inventory_Tbl[[#This Row],[Stock Qty]]</f>
        <v>91634.4</v>
      </c>
      <c r="H207" s="32">
        <v>200</v>
      </c>
      <c r="I207" s="32">
        <v>260</v>
      </c>
      <c r="J207" s="28" t="str">
        <f>IF(Inventory_Tbl[[#This Row],[Stock Qty]]&lt;=Inventory_Tbl[[#This Row],[Reorder Qty]], "Yes", "No")</f>
        <v>No</v>
      </c>
      <c r="K207" s="28">
        <f>IF(Inventory_Tbl[[#This Row],[Restock]]="Yes", 1,0)</f>
        <v>0</v>
      </c>
      <c r="L207" s="28">
        <f>Inventory_Tbl[[#This Row],[Restock Indicator]]*(Inventory_Tbl[[#This Row],[Restock Level]]-Inventory_Tbl[[#This Row],[Stock Qty]])</f>
        <v>0</v>
      </c>
      <c r="M207" s="30">
        <f>Inventory_Tbl[[#This Row],[Restock Qty]]*Inventory_Tbl[[#This Row],[Unit Cost]]</f>
        <v>0</v>
      </c>
    </row>
    <row r="208" spans="1:13" hidden="1" x14ac:dyDescent="0.25">
      <c r="A208" s="32" t="s">
        <v>536</v>
      </c>
      <c r="B208" s="32" t="s">
        <v>276</v>
      </c>
      <c r="C208" s="32" t="s">
        <v>463</v>
      </c>
      <c r="D208" s="32">
        <v>5</v>
      </c>
      <c r="E208" s="46">
        <v>96.79</v>
      </c>
      <c r="F208" s="32">
        <v>227</v>
      </c>
      <c r="G208" s="45">
        <f>Inventory_Tbl[[#This Row],[Unit Cost]]*Inventory_Tbl[[#This Row],[Stock Qty]]</f>
        <v>21971.33</v>
      </c>
      <c r="H208" s="32">
        <v>175</v>
      </c>
      <c r="I208" s="32">
        <v>230</v>
      </c>
      <c r="J208" s="28" t="str">
        <f>IF(Inventory_Tbl[[#This Row],[Stock Qty]]&lt;=Inventory_Tbl[[#This Row],[Reorder Qty]], "Yes", "No")</f>
        <v>No</v>
      </c>
      <c r="K208" s="28">
        <f>IF(Inventory_Tbl[[#This Row],[Restock]]="Yes", 1,0)</f>
        <v>0</v>
      </c>
      <c r="L208" s="28">
        <f>Inventory_Tbl[[#This Row],[Restock Indicator]]*(Inventory_Tbl[[#This Row],[Restock Level]]-Inventory_Tbl[[#This Row],[Stock Qty]])</f>
        <v>0</v>
      </c>
      <c r="M208" s="30">
        <f>Inventory_Tbl[[#This Row],[Restock Qty]]*Inventory_Tbl[[#This Row],[Unit Cost]]</f>
        <v>0</v>
      </c>
    </row>
    <row r="209" spans="1:13" hidden="1" x14ac:dyDescent="0.25">
      <c r="A209" s="32" t="s">
        <v>762</v>
      </c>
      <c r="B209" s="32" t="s">
        <v>1046</v>
      </c>
      <c r="C209" s="32" t="s">
        <v>463</v>
      </c>
      <c r="D209" s="32">
        <v>5</v>
      </c>
      <c r="E209" s="46">
        <v>57.43</v>
      </c>
      <c r="F209" s="32">
        <v>290</v>
      </c>
      <c r="G209" s="45">
        <f>Inventory_Tbl[[#This Row],[Unit Cost]]*Inventory_Tbl[[#This Row],[Stock Qty]]</f>
        <v>16654.7</v>
      </c>
      <c r="H209" s="32">
        <v>225</v>
      </c>
      <c r="I209" s="32">
        <v>290</v>
      </c>
      <c r="J209" s="28" t="str">
        <f>IF(Inventory_Tbl[[#This Row],[Stock Qty]]&lt;=Inventory_Tbl[[#This Row],[Reorder Qty]], "Yes", "No")</f>
        <v>No</v>
      </c>
      <c r="K209" s="28">
        <f>IF(Inventory_Tbl[[#This Row],[Restock]]="Yes", 1,0)</f>
        <v>0</v>
      </c>
      <c r="L209" s="28">
        <f>Inventory_Tbl[[#This Row],[Restock Indicator]]*(Inventory_Tbl[[#This Row],[Restock Level]]-Inventory_Tbl[[#This Row],[Stock Qty]])</f>
        <v>0</v>
      </c>
      <c r="M209" s="30">
        <f>Inventory_Tbl[[#This Row],[Restock Qty]]*Inventory_Tbl[[#This Row],[Unit Cost]]</f>
        <v>0</v>
      </c>
    </row>
    <row r="210" spans="1:13" hidden="1" x14ac:dyDescent="0.25">
      <c r="A210" s="32" t="s">
        <v>731</v>
      </c>
      <c r="B210" s="32" t="s">
        <v>397</v>
      </c>
      <c r="C210" s="32" t="s">
        <v>463</v>
      </c>
      <c r="D210" s="32">
        <v>5</v>
      </c>
      <c r="E210" s="46">
        <v>85.07</v>
      </c>
      <c r="F210" s="32">
        <v>205</v>
      </c>
      <c r="G210" s="45">
        <f>Inventory_Tbl[[#This Row],[Unit Cost]]*Inventory_Tbl[[#This Row],[Stock Qty]]</f>
        <v>17439.349999999999</v>
      </c>
      <c r="H210" s="32">
        <v>200</v>
      </c>
      <c r="I210" s="32">
        <v>260</v>
      </c>
      <c r="J210" s="28" t="str">
        <f>IF(Inventory_Tbl[[#This Row],[Stock Qty]]&lt;=Inventory_Tbl[[#This Row],[Reorder Qty]], "Yes", "No")</f>
        <v>No</v>
      </c>
      <c r="K210" s="28">
        <f>IF(Inventory_Tbl[[#This Row],[Restock]]="Yes", 1,0)</f>
        <v>0</v>
      </c>
      <c r="L210" s="28">
        <f>Inventory_Tbl[[#This Row],[Restock Indicator]]*(Inventory_Tbl[[#This Row],[Restock Level]]-Inventory_Tbl[[#This Row],[Stock Qty]])</f>
        <v>0</v>
      </c>
      <c r="M210" s="30">
        <f>Inventory_Tbl[[#This Row],[Restock Qty]]*Inventory_Tbl[[#This Row],[Unit Cost]]</f>
        <v>0</v>
      </c>
    </row>
    <row r="211" spans="1:13" hidden="1" x14ac:dyDescent="0.25">
      <c r="A211" s="32" t="s">
        <v>810</v>
      </c>
      <c r="B211" s="32" t="s">
        <v>251</v>
      </c>
      <c r="C211" s="32" t="s">
        <v>463</v>
      </c>
      <c r="D211" s="32">
        <v>5</v>
      </c>
      <c r="E211" s="46">
        <v>54.48</v>
      </c>
      <c r="F211" s="32">
        <v>200</v>
      </c>
      <c r="G211" s="45">
        <f>Inventory_Tbl[[#This Row],[Unit Cost]]*Inventory_Tbl[[#This Row],[Stock Qty]]</f>
        <v>10896</v>
      </c>
      <c r="H211" s="32">
        <v>150</v>
      </c>
      <c r="I211" s="32">
        <v>200</v>
      </c>
      <c r="J211" s="28" t="str">
        <f>IF(Inventory_Tbl[[#This Row],[Stock Qty]]&lt;=Inventory_Tbl[[#This Row],[Reorder Qty]], "Yes", "No")</f>
        <v>No</v>
      </c>
      <c r="K211" s="28">
        <f>IF(Inventory_Tbl[[#This Row],[Restock]]="Yes", 1,0)</f>
        <v>0</v>
      </c>
      <c r="L211" s="28">
        <f>Inventory_Tbl[[#This Row],[Restock Indicator]]*(Inventory_Tbl[[#This Row],[Restock Level]]-Inventory_Tbl[[#This Row],[Stock Qty]])</f>
        <v>0</v>
      </c>
      <c r="M211" s="30">
        <f>Inventory_Tbl[[#This Row],[Restock Qty]]*Inventory_Tbl[[#This Row],[Unit Cost]]</f>
        <v>0</v>
      </c>
    </row>
    <row r="212" spans="1:13" hidden="1" x14ac:dyDescent="0.25">
      <c r="A212" s="32" t="s">
        <v>732</v>
      </c>
      <c r="B212" s="32" t="s">
        <v>396</v>
      </c>
      <c r="C212" s="32" t="s">
        <v>463</v>
      </c>
      <c r="D212" s="32">
        <v>5</v>
      </c>
      <c r="E212" s="46">
        <v>78.13</v>
      </c>
      <c r="F212" s="32">
        <v>192</v>
      </c>
      <c r="G212" s="45">
        <f>Inventory_Tbl[[#This Row],[Unit Cost]]*Inventory_Tbl[[#This Row],[Stock Qty]]</f>
        <v>15000.96</v>
      </c>
      <c r="H212" s="32">
        <v>200</v>
      </c>
      <c r="I212" s="32">
        <v>260</v>
      </c>
      <c r="J212" s="28" t="str">
        <f>IF(Inventory_Tbl[[#This Row],[Stock Qty]]&lt;=Inventory_Tbl[[#This Row],[Reorder Qty]], "Yes", "No")</f>
        <v>Yes</v>
      </c>
      <c r="K212" s="28">
        <f>IF(Inventory_Tbl[[#This Row],[Restock]]="Yes", 1,0)</f>
        <v>1</v>
      </c>
      <c r="L212" s="28">
        <f>Inventory_Tbl[[#This Row],[Restock Indicator]]*(Inventory_Tbl[[#This Row],[Restock Level]]-Inventory_Tbl[[#This Row],[Stock Qty]])</f>
        <v>68</v>
      </c>
      <c r="M212" s="30">
        <f>Inventory_Tbl[[#This Row],[Restock Qty]]*Inventory_Tbl[[#This Row],[Unit Cost]]</f>
        <v>5312.84</v>
      </c>
    </row>
    <row r="213" spans="1:13" hidden="1" x14ac:dyDescent="0.25">
      <c r="A213" s="32" t="s">
        <v>684</v>
      </c>
      <c r="B213" s="32" t="s">
        <v>469</v>
      </c>
      <c r="C213" s="32" t="s">
        <v>463</v>
      </c>
      <c r="D213" s="32">
        <v>5</v>
      </c>
      <c r="E213" s="46">
        <v>273.81</v>
      </c>
      <c r="F213" s="32">
        <v>193</v>
      </c>
      <c r="G213" s="45">
        <f>Inventory_Tbl[[#This Row],[Unit Cost]]*Inventory_Tbl[[#This Row],[Stock Qty]]</f>
        <v>52845.33</v>
      </c>
      <c r="H213" s="32">
        <v>150</v>
      </c>
      <c r="I213" s="32">
        <v>200</v>
      </c>
      <c r="J213" s="28" t="str">
        <f>IF(Inventory_Tbl[[#This Row],[Stock Qty]]&lt;=Inventory_Tbl[[#This Row],[Reorder Qty]], "Yes", "No")</f>
        <v>No</v>
      </c>
      <c r="K213" s="28">
        <f>IF(Inventory_Tbl[[#This Row],[Restock]]="Yes", 1,0)</f>
        <v>0</v>
      </c>
      <c r="L213" s="28">
        <f>Inventory_Tbl[[#This Row],[Restock Indicator]]*(Inventory_Tbl[[#This Row],[Restock Level]]-Inventory_Tbl[[#This Row],[Stock Qty]])</f>
        <v>0</v>
      </c>
      <c r="M213" s="30">
        <f>Inventory_Tbl[[#This Row],[Restock Qty]]*Inventory_Tbl[[#This Row],[Unit Cost]]</f>
        <v>0</v>
      </c>
    </row>
    <row r="214" spans="1:13" hidden="1" x14ac:dyDescent="0.25">
      <c r="A214" s="32" t="s">
        <v>689</v>
      </c>
      <c r="B214" s="32" t="s">
        <v>100</v>
      </c>
      <c r="C214" s="32" t="s">
        <v>463</v>
      </c>
      <c r="D214" s="32">
        <v>5</v>
      </c>
      <c r="E214" s="46">
        <v>205.34</v>
      </c>
      <c r="F214" s="32">
        <v>173</v>
      </c>
      <c r="G214" s="45">
        <f>Inventory_Tbl[[#This Row],[Unit Cost]]*Inventory_Tbl[[#This Row],[Stock Qty]]</f>
        <v>35523.82</v>
      </c>
      <c r="H214" s="32">
        <v>225</v>
      </c>
      <c r="I214" s="32">
        <v>290</v>
      </c>
      <c r="J214" s="28" t="str">
        <f>IF(Inventory_Tbl[[#This Row],[Stock Qty]]&lt;=Inventory_Tbl[[#This Row],[Reorder Qty]], "Yes", "No")</f>
        <v>Yes</v>
      </c>
      <c r="K214" s="28">
        <f>IF(Inventory_Tbl[[#This Row],[Restock]]="Yes", 1,0)</f>
        <v>1</v>
      </c>
      <c r="L214" s="28">
        <f>Inventory_Tbl[[#This Row],[Restock Indicator]]*(Inventory_Tbl[[#This Row],[Restock Level]]-Inventory_Tbl[[#This Row],[Stock Qty]])</f>
        <v>117</v>
      </c>
      <c r="M214" s="30">
        <f>Inventory_Tbl[[#This Row],[Restock Qty]]*Inventory_Tbl[[#This Row],[Unit Cost]]</f>
        <v>24024.78</v>
      </c>
    </row>
    <row r="215" spans="1:13" hidden="1" x14ac:dyDescent="0.25">
      <c r="A215" s="32" t="s">
        <v>669</v>
      </c>
      <c r="B215" s="32" t="s">
        <v>138</v>
      </c>
      <c r="C215" s="32" t="s">
        <v>463</v>
      </c>
      <c r="D215" s="32">
        <v>5</v>
      </c>
      <c r="E215" s="46">
        <v>299.01</v>
      </c>
      <c r="F215" s="32">
        <v>230</v>
      </c>
      <c r="G215" s="45">
        <f>Inventory_Tbl[[#This Row],[Unit Cost]]*Inventory_Tbl[[#This Row],[Stock Qty]]</f>
        <v>68772.3</v>
      </c>
      <c r="H215" s="32">
        <v>175</v>
      </c>
      <c r="I215" s="32">
        <v>230</v>
      </c>
      <c r="J215" s="28" t="str">
        <f>IF(Inventory_Tbl[[#This Row],[Stock Qty]]&lt;=Inventory_Tbl[[#This Row],[Reorder Qty]], "Yes", "No")</f>
        <v>No</v>
      </c>
      <c r="K215" s="28">
        <f>IF(Inventory_Tbl[[#This Row],[Restock]]="Yes", 1,0)</f>
        <v>0</v>
      </c>
      <c r="L215" s="28">
        <f>Inventory_Tbl[[#This Row],[Restock Indicator]]*(Inventory_Tbl[[#This Row],[Restock Level]]-Inventory_Tbl[[#This Row],[Stock Qty]])</f>
        <v>0</v>
      </c>
      <c r="M215" s="30">
        <f>Inventory_Tbl[[#This Row],[Restock Qty]]*Inventory_Tbl[[#This Row],[Unit Cost]]</f>
        <v>0</v>
      </c>
    </row>
    <row r="216" spans="1:13" hidden="1" x14ac:dyDescent="0.25">
      <c r="A216" s="32" t="s">
        <v>633</v>
      </c>
      <c r="B216" s="32" t="s">
        <v>104</v>
      </c>
      <c r="C216" s="32" t="s">
        <v>463</v>
      </c>
      <c r="D216" s="32">
        <v>6</v>
      </c>
      <c r="E216" s="46">
        <v>70.33</v>
      </c>
      <c r="F216" s="32">
        <v>130</v>
      </c>
      <c r="G216" s="45">
        <f>Inventory_Tbl[[#This Row],[Unit Cost]]*Inventory_Tbl[[#This Row],[Stock Qty]]</f>
        <v>9142.9</v>
      </c>
      <c r="H216" s="32">
        <v>100</v>
      </c>
      <c r="I216" s="32">
        <v>130</v>
      </c>
      <c r="J216" s="28" t="str">
        <f>IF(Inventory_Tbl[[#This Row],[Stock Qty]]&lt;=Inventory_Tbl[[#This Row],[Reorder Qty]], "Yes", "No")</f>
        <v>No</v>
      </c>
      <c r="K216" s="28">
        <f>IF(Inventory_Tbl[[#This Row],[Restock]]="Yes", 1,0)</f>
        <v>0</v>
      </c>
      <c r="L216" s="28">
        <f>Inventory_Tbl[[#This Row],[Restock Indicator]]*(Inventory_Tbl[[#This Row],[Restock Level]]-Inventory_Tbl[[#This Row],[Stock Qty]])</f>
        <v>0</v>
      </c>
      <c r="M216" s="30">
        <f>Inventory_Tbl[[#This Row],[Restock Qty]]*Inventory_Tbl[[#This Row],[Unit Cost]]</f>
        <v>0</v>
      </c>
    </row>
    <row r="217" spans="1:13" hidden="1" x14ac:dyDescent="0.25">
      <c r="A217" s="32" t="s">
        <v>608</v>
      </c>
      <c r="B217" s="32" t="s">
        <v>257</v>
      </c>
      <c r="C217" s="32" t="s">
        <v>463</v>
      </c>
      <c r="D217" s="32">
        <v>6</v>
      </c>
      <c r="E217" s="46">
        <v>77.37</v>
      </c>
      <c r="F217" s="32">
        <v>160</v>
      </c>
      <c r="G217" s="45">
        <f>Inventory_Tbl[[#This Row],[Unit Cost]]*Inventory_Tbl[[#This Row],[Stock Qty]]</f>
        <v>12379.2</v>
      </c>
      <c r="H217" s="32">
        <v>125</v>
      </c>
      <c r="I217" s="32">
        <v>160</v>
      </c>
      <c r="J217" s="28" t="str">
        <f>IF(Inventory_Tbl[[#This Row],[Stock Qty]]&lt;=Inventory_Tbl[[#This Row],[Reorder Qty]], "Yes", "No")</f>
        <v>No</v>
      </c>
      <c r="K217" s="28">
        <f>IF(Inventory_Tbl[[#This Row],[Restock]]="Yes", 1,0)</f>
        <v>0</v>
      </c>
      <c r="L217" s="28">
        <f>Inventory_Tbl[[#This Row],[Restock Indicator]]*(Inventory_Tbl[[#This Row],[Restock Level]]-Inventory_Tbl[[#This Row],[Stock Qty]])</f>
        <v>0</v>
      </c>
      <c r="M217" s="30">
        <f>Inventory_Tbl[[#This Row],[Restock Qty]]*Inventory_Tbl[[#This Row],[Unit Cost]]</f>
        <v>0</v>
      </c>
    </row>
    <row r="218" spans="1:13" hidden="1" x14ac:dyDescent="0.25">
      <c r="A218" s="32" t="s">
        <v>534</v>
      </c>
      <c r="B218" s="32" t="s">
        <v>394</v>
      </c>
      <c r="C218" s="32" t="s">
        <v>463</v>
      </c>
      <c r="D218" s="32">
        <v>6</v>
      </c>
      <c r="E218" s="46">
        <v>78.709999999999994</v>
      </c>
      <c r="F218" s="32">
        <v>260</v>
      </c>
      <c r="G218" s="45">
        <f>Inventory_Tbl[[#This Row],[Unit Cost]]*Inventory_Tbl[[#This Row],[Stock Qty]]</f>
        <v>20464.599999999999</v>
      </c>
      <c r="H218" s="32">
        <v>200</v>
      </c>
      <c r="I218" s="32">
        <v>260</v>
      </c>
      <c r="J218" s="28" t="str">
        <f>IF(Inventory_Tbl[[#This Row],[Stock Qty]]&lt;=Inventory_Tbl[[#This Row],[Reorder Qty]], "Yes", "No")</f>
        <v>No</v>
      </c>
      <c r="K218" s="28">
        <f>IF(Inventory_Tbl[[#This Row],[Restock]]="Yes", 1,0)</f>
        <v>0</v>
      </c>
      <c r="L218" s="28">
        <f>Inventory_Tbl[[#This Row],[Restock Indicator]]*(Inventory_Tbl[[#This Row],[Restock Level]]-Inventory_Tbl[[#This Row],[Stock Qty]])</f>
        <v>0</v>
      </c>
      <c r="M218" s="30">
        <f>Inventory_Tbl[[#This Row],[Restock Qty]]*Inventory_Tbl[[#This Row],[Unit Cost]]</f>
        <v>0</v>
      </c>
    </row>
    <row r="219" spans="1:13" hidden="1" x14ac:dyDescent="0.25">
      <c r="A219" s="32" t="s">
        <v>529</v>
      </c>
      <c r="B219" s="32" t="s">
        <v>284</v>
      </c>
      <c r="C219" s="32" t="s">
        <v>463</v>
      </c>
      <c r="D219" s="32">
        <v>6</v>
      </c>
      <c r="E219" s="46">
        <v>77.22</v>
      </c>
      <c r="F219" s="32">
        <v>230</v>
      </c>
      <c r="G219" s="45">
        <f>Inventory_Tbl[[#This Row],[Unit Cost]]*Inventory_Tbl[[#This Row],[Stock Qty]]</f>
        <v>17760.599999999999</v>
      </c>
      <c r="H219" s="32">
        <v>175</v>
      </c>
      <c r="I219" s="32">
        <v>230</v>
      </c>
      <c r="J219" s="28" t="str">
        <f>IF(Inventory_Tbl[[#This Row],[Stock Qty]]&lt;=Inventory_Tbl[[#This Row],[Reorder Qty]], "Yes", "No")</f>
        <v>No</v>
      </c>
      <c r="K219" s="28">
        <f>IF(Inventory_Tbl[[#This Row],[Restock]]="Yes", 1,0)</f>
        <v>0</v>
      </c>
      <c r="L219" s="28">
        <f>Inventory_Tbl[[#This Row],[Restock Indicator]]*(Inventory_Tbl[[#This Row],[Restock Level]]-Inventory_Tbl[[#This Row],[Stock Qty]])</f>
        <v>0</v>
      </c>
      <c r="M219" s="30">
        <f>Inventory_Tbl[[#This Row],[Restock Qty]]*Inventory_Tbl[[#This Row],[Unit Cost]]</f>
        <v>0</v>
      </c>
    </row>
    <row r="220" spans="1:13" hidden="1" x14ac:dyDescent="0.25">
      <c r="A220" s="32" t="s">
        <v>682</v>
      </c>
      <c r="B220" s="32" t="s">
        <v>1058</v>
      </c>
      <c r="C220" s="32" t="s">
        <v>463</v>
      </c>
      <c r="D220" s="32">
        <v>6</v>
      </c>
      <c r="E220" s="46">
        <v>76.23</v>
      </c>
      <c r="F220" s="32">
        <v>192</v>
      </c>
      <c r="G220" s="45">
        <f>Inventory_Tbl[[#This Row],[Unit Cost]]*Inventory_Tbl[[#This Row],[Stock Qty]]</f>
        <v>14636.16</v>
      </c>
      <c r="H220" s="32">
        <v>175</v>
      </c>
      <c r="I220" s="32">
        <v>230</v>
      </c>
      <c r="J220" s="28" t="str">
        <f>IF(Inventory_Tbl[[#This Row],[Stock Qty]]&lt;=Inventory_Tbl[[#This Row],[Reorder Qty]], "Yes", "No")</f>
        <v>No</v>
      </c>
      <c r="K220" s="28">
        <f>IF(Inventory_Tbl[[#This Row],[Restock]]="Yes", 1,0)</f>
        <v>0</v>
      </c>
      <c r="L220" s="28">
        <f>Inventory_Tbl[[#This Row],[Restock Indicator]]*(Inventory_Tbl[[#This Row],[Restock Level]]-Inventory_Tbl[[#This Row],[Stock Qty]])</f>
        <v>0</v>
      </c>
      <c r="M220" s="30">
        <f>Inventory_Tbl[[#This Row],[Restock Qty]]*Inventory_Tbl[[#This Row],[Unit Cost]]</f>
        <v>0</v>
      </c>
    </row>
    <row r="221" spans="1:13" hidden="1" x14ac:dyDescent="0.25">
      <c r="A221" s="32" t="s">
        <v>977</v>
      </c>
      <c r="B221" s="32" t="s">
        <v>213</v>
      </c>
      <c r="C221" s="32" t="s">
        <v>463</v>
      </c>
      <c r="D221" s="32">
        <v>6</v>
      </c>
      <c r="E221" s="46">
        <v>63.65</v>
      </c>
      <c r="F221" s="32">
        <v>330</v>
      </c>
      <c r="G221" s="45">
        <f>Inventory_Tbl[[#This Row],[Unit Cost]]*Inventory_Tbl[[#This Row],[Stock Qty]]</f>
        <v>21004.5</v>
      </c>
      <c r="H221" s="32">
        <v>250</v>
      </c>
      <c r="I221" s="32">
        <v>330</v>
      </c>
      <c r="J221" s="28" t="str">
        <f>IF(Inventory_Tbl[[#This Row],[Stock Qty]]&lt;=Inventory_Tbl[[#This Row],[Reorder Qty]], "Yes", "No")</f>
        <v>No</v>
      </c>
      <c r="K221" s="28">
        <f>IF(Inventory_Tbl[[#This Row],[Restock]]="Yes", 1,0)</f>
        <v>0</v>
      </c>
      <c r="L221" s="28">
        <f>Inventory_Tbl[[#This Row],[Restock Indicator]]*(Inventory_Tbl[[#This Row],[Restock Level]]-Inventory_Tbl[[#This Row],[Stock Qty]])</f>
        <v>0</v>
      </c>
      <c r="M221" s="30">
        <f>Inventory_Tbl[[#This Row],[Restock Qty]]*Inventory_Tbl[[#This Row],[Unit Cost]]</f>
        <v>0</v>
      </c>
    </row>
    <row r="222" spans="1:13" hidden="1" x14ac:dyDescent="0.25">
      <c r="A222" s="32" t="s">
        <v>511</v>
      </c>
      <c r="B222" s="32" t="s">
        <v>238</v>
      </c>
      <c r="C222" s="32" t="s">
        <v>463</v>
      </c>
      <c r="D222" s="32">
        <v>6</v>
      </c>
      <c r="E222" s="46">
        <v>95.23</v>
      </c>
      <c r="F222" s="32">
        <v>203</v>
      </c>
      <c r="G222" s="45">
        <f>Inventory_Tbl[[#This Row],[Unit Cost]]*Inventory_Tbl[[#This Row],[Stock Qty]]</f>
        <v>19331.690000000002</v>
      </c>
      <c r="H222" s="32">
        <v>175</v>
      </c>
      <c r="I222" s="32">
        <v>230</v>
      </c>
      <c r="J222" s="28" t="str">
        <f>IF(Inventory_Tbl[[#This Row],[Stock Qty]]&lt;=Inventory_Tbl[[#This Row],[Reorder Qty]], "Yes", "No")</f>
        <v>No</v>
      </c>
      <c r="K222" s="28">
        <f>IF(Inventory_Tbl[[#This Row],[Restock]]="Yes", 1,0)</f>
        <v>0</v>
      </c>
      <c r="L222" s="28">
        <f>Inventory_Tbl[[#This Row],[Restock Indicator]]*(Inventory_Tbl[[#This Row],[Restock Level]]-Inventory_Tbl[[#This Row],[Stock Qty]])</f>
        <v>0</v>
      </c>
      <c r="M222" s="30">
        <f>Inventory_Tbl[[#This Row],[Restock Qty]]*Inventory_Tbl[[#This Row],[Unit Cost]]</f>
        <v>0</v>
      </c>
    </row>
    <row r="223" spans="1:13" hidden="1" x14ac:dyDescent="0.25">
      <c r="A223" s="32" t="s">
        <v>921</v>
      </c>
      <c r="B223" s="32" t="s">
        <v>184</v>
      </c>
      <c r="C223" s="32" t="s">
        <v>463</v>
      </c>
      <c r="D223" s="32">
        <v>6</v>
      </c>
      <c r="E223" s="46">
        <v>89.11</v>
      </c>
      <c r="F223" s="32">
        <v>160</v>
      </c>
      <c r="G223" s="45">
        <f>Inventory_Tbl[[#This Row],[Unit Cost]]*Inventory_Tbl[[#This Row],[Stock Qty]]</f>
        <v>14257.6</v>
      </c>
      <c r="H223" s="32">
        <v>125</v>
      </c>
      <c r="I223" s="32">
        <v>160</v>
      </c>
      <c r="J223" s="28" t="str">
        <f>IF(Inventory_Tbl[[#This Row],[Stock Qty]]&lt;=Inventory_Tbl[[#This Row],[Reorder Qty]], "Yes", "No")</f>
        <v>No</v>
      </c>
      <c r="K223" s="28">
        <f>IF(Inventory_Tbl[[#This Row],[Restock]]="Yes", 1,0)</f>
        <v>0</v>
      </c>
      <c r="L223" s="28">
        <f>Inventory_Tbl[[#This Row],[Restock Indicator]]*(Inventory_Tbl[[#This Row],[Restock Level]]-Inventory_Tbl[[#This Row],[Stock Qty]])</f>
        <v>0</v>
      </c>
      <c r="M223" s="30">
        <f>Inventory_Tbl[[#This Row],[Restock Qty]]*Inventory_Tbl[[#This Row],[Unit Cost]]</f>
        <v>0</v>
      </c>
    </row>
    <row r="224" spans="1:13" hidden="1" x14ac:dyDescent="0.25">
      <c r="A224" s="32" t="s">
        <v>691</v>
      </c>
      <c r="B224" s="32" t="s">
        <v>224</v>
      </c>
      <c r="C224" s="32" t="s">
        <v>463</v>
      </c>
      <c r="D224" s="32">
        <v>6</v>
      </c>
      <c r="E224" s="46">
        <v>65.98</v>
      </c>
      <c r="F224" s="32">
        <v>330</v>
      </c>
      <c r="G224" s="45">
        <f>Inventory_Tbl[[#This Row],[Unit Cost]]*Inventory_Tbl[[#This Row],[Stock Qty]]</f>
        <v>21773.4</v>
      </c>
      <c r="H224" s="32">
        <v>250</v>
      </c>
      <c r="I224" s="32">
        <v>330</v>
      </c>
      <c r="J224" s="28" t="str">
        <f>IF(Inventory_Tbl[[#This Row],[Stock Qty]]&lt;=Inventory_Tbl[[#This Row],[Reorder Qty]], "Yes", "No")</f>
        <v>No</v>
      </c>
      <c r="K224" s="28">
        <f>IF(Inventory_Tbl[[#This Row],[Restock]]="Yes", 1,0)</f>
        <v>0</v>
      </c>
      <c r="L224" s="28">
        <f>Inventory_Tbl[[#This Row],[Restock Indicator]]*(Inventory_Tbl[[#This Row],[Restock Level]]-Inventory_Tbl[[#This Row],[Stock Qty]])</f>
        <v>0</v>
      </c>
      <c r="M224" s="30">
        <f>Inventory_Tbl[[#This Row],[Restock Qty]]*Inventory_Tbl[[#This Row],[Unit Cost]]</f>
        <v>0</v>
      </c>
    </row>
    <row r="225" spans="1:13" hidden="1" x14ac:dyDescent="0.25">
      <c r="A225" s="32" t="s">
        <v>496</v>
      </c>
      <c r="B225" s="32" t="s">
        <v>291</v>
      </c>
      <c r="C225" s="32" t="s">
        <v>463</v>
      </c>
      <c r="D225" s="32">
        <v>6</v>
      </c>
      <c r="E225" s="46">
        <v>216.79</v>
      </c>
      <c r="F225" s="32">
        <v>200</v>
      </c>
      <c r="G225" s="45">
        <f>Inventory_Tbl[[#This Row],[Unit Cost]]*Inventory_Tbl[[#This Row],[Stock Qty]]</f>
        <v>43358</v>
      </c>
      <c r="H225" s="32">
        <v>150</v>
      </c>
      <c r="I225" s="32">
        <v>200</v>
      </c>
      <c r="J225" s="28" t="str">
        <f>IF(Inventory_Tbl[[#This Row],[Stock Qty]]&lt;=Inventory_Tbl[[#This Row],[Reorder Qty]], "Yes", "No")</f>
        <v>No</v>
      </c>
      <c r="K225" s="28">
        <f>IF(Inventory_Tbl[[#This Row],[Restock]]="Yes", 1,0)</f>
        <v>0</v>
      </c>
      <c r="L225" s="28">
        <f>Inventory_Tbl[[#This Row],[Restock Indicator]]*(Inventory_Tbl[[#This Row],[Restock Level]]-Inventory_Tbl[[#This Row],[Stock Qty]])</f>
        <v>0</v>
      </c>
      <c r="M225" s="30">
        <f>Inventory_Tbl[[#This Row],[Restock Qty]]*Inventory_Tbl[[#This Row],[Unit Cost]]</f>
        <v>0</v>
      </c>
    </row>
    <row r="226" spans="1:13" hidden="1" x14ac:dyDescent="0.25">
      <c r="A226" s="32" t="s">
        <v>832</v>
      </c>
      <c r="B226" s="32" t="s">
        <v>168</v>
      </c>
      <c r="C226" s="32" t="s">
        <v>463</v>
      </c>
      <c r="D226" s="32">
        <v>6</v>
      </c>
      <c r="E226" s="46">
        <v>267.76</v>
      </c>
      <c r="F226" s="32">
        <v>244</v>
      </c>
      <c r="G226" s="45">
        <f>Inventory_Tbl[[#This Row],[Unit Cost]]*Inventory_Tbl[[#This Row],[Stock Qty]]</f>
        <v>65333.439999999995</v>
      </c>
      <c r="H226" s="32">
        <v>200</v>
      </c>
      <c r="I226" s="32">
        <v>260</v>
      </c>
      <c r="J226" s="28" t="str">
        <f>IF(Inventory_Tbl[[#This Row],[Stock Qty]]&lt;=Inventory_Tbl[[#This Row],[Reorder Qty]], "Yes", "No")</f>
        <v>No</v>
      </c>
      <c r="K226" s="28">
        <f>IF(Inventory_Tbl[[#This Row],[Restock]]="Yes", 1,0)</f>
        <v>0</v>
      </c>
      <c r="L226" s="28">
        <f>Inventory_Tbl[[#This Row],[Restock Indicator]]*(Inventory_Tbl[[#This Row],[Restock Level]]-Inventory_Tbl[[#This Row],[Stock Qty]])</f>
        <v>0</v>
      </c>
      <c r="M226" s="30">
        <f>Inventory_Tbl[[#This Row],[Restock Qty]]*Inventory_Tbl[[#This Row],[Unit Cost]]</f>
        <v>0</v>
      </c>
    </row>
    <row r="227" spans="1:13" hidden="1" x14ac:dyDescent="0.25">
      <c r="A227" s="32" t="s">
        <v>836</v>
      </c>
      <c r="B227" s="32" t="s">
        <v>170</v>
      </c>
      <c r="C227" s="32" t="s">
        <v>463</v>
      </c>
      <c r="D227" s="32">
        <v>6</v>
      </c>
      <c r="E227" s="46">
        <v>268.05</v>
      </c>
      <c r="F227" s="32">
        <v>150</v>
      </c>
      <c r="G227" s="45">
        <f>Inventory_Tbl[[#This Row],[Unit Cost]]*Inventory_Tbl[[#This Row],[Stock Qty]]</f>
        <v>40207.5</v>
      </c>
      <c r="H227" s="32">
        <v>150</v>
      </c>
      <c r="I227" s="32">
        <v>200</v>
      </c>
      <c r="J227" s="28" t="str">
        <f>IF(Inventory_Tbl[[#This Row],[Stock Qty]]&lt;=Inventory_Tbl[[#This Row],[Reorder Qty]], "Yes", "No")</f>
        <v>Yes</v>
      </c>
      <c r="K227" s="28">
        <f>IF(Inventory_Tbl[[#This Row],[Restock]]="Yes", 1,0)</f>
        <v>1</v>
      </c>
      <c r="L227" s="28">
        <f>Inventory_Tbl[[#This Row],[Restock Indicator]]*(Inventory_Tbl[[#This Row],[Restock Level]]-Inventory_Tbl[[#This Row],[Stock Qty]])</f>
        <v>50</v>
      </c>
      <c r="M227" s="30">
        <f>Inventory_Tbl[[#This Row],[Restock Qty]]*Inventory_Tbl[[#This Row],[Unit Cost]]</f>
        <v>13402.5</v>
      </c>
    </row>
    <row r="228" spans="1:13" hidden="1" x14ac:dyDescent="0.25">
      <c r="A228" s="32" t="s">
        <v>653</v>
      </c>
      <c r="B228" s="32" t="s">
        <v>145</v>
      </c>
      <c r="C228" s="32" t="s">
        <v>463</v>
      </c>
      <c r="D228" s="32">
        <v>6</v>
      </c>
      <c r="E228" s="46">
        <v>309.5</v>
      </c>
      <c r="F228" s="32">
        <v>260</v>
      </c>
      <c r="G228" s="45">
        <f>Inventory_Tbl[[#This Row],[Unit Cost]]*Inventory_Tbl[[#This Row],[Stock Qty]]</f>
        <v>80470</v>
      </c>
      <c r="H228" s="32">
        <v>200</v>
      </c>
      <c r="I228" s="32">
        <v>260</v>
      </c>
      <c r="J228" s="28" t="str">
        <f>IF(Inventory_Tbl[[#This Row],[Stock Qty]]&lt;=Inventory_Tbl[[#This Row],[Reorder Qty]], "Yes", "No")</f>
        <v>No</v>
      </c>
      <c r="K228" s="28">
        <f>IF(Inventory_Tbl[[#This Row],[Restock]]="Yes", 1,0)</f>
        <v>0</v>
      </c>
      <c r="L228" s="28">
        <f>Inventory_Tbl[[#This Row],[Restock Indicator]]*(Inventory_Tbl[[#This Row],[Restock Level]]-Inventory_Tbl[[#This Row],[Stock Qty]])</f>
        <v>0</v>
      </c>
      <c r="M228" s="30">
        <f>Inventory_Tbl[[#This Row],[Restock Qty]]*Inventory_Tbl[[#This Row],[Unit Cost]]</f>
        <v>0</v>
      </c>
    </row>
    <row r="229" spans="1:13" hidden="1" x14ac:dyDescent="0.25">
      <c r="A229" s="32" t="s">
        <v>874</v>
      </c>
      <c r="B229" s="32" t="s">
        <v>266</v>
      </c>
      <c r="C229" s="32" t="s">
        <v>463</v>
      </c>
      <c r="D229" s="32">
        <v>7</v>
      </c>
      <c r="E229" s="46">
        <v>79.489999999999995</v>
      </c>
      <c r="F229" s="32">
        <v>200</v>
      </c>
      <c r="G229" s="45">
        <f>Inventory_Tbl[[#This Row],[Unit Cost]]*Inventory_Tbl[[#This Row],[Stock Qty]]</f>
        <v>15897.999999999998</v>
      </c>
      <c r="H229" s="32">
        <v>150</v>
      </c>
      <c r="I229" s="32">
        <v>200</v>
      </c>
      <c r="J229" s="28" t="str">
        <f>IF(Inventory_Tbl[[#This Row],[Stock Qty]]&lt;=Inventory_Tbl[[#This Row],[Reorder Qty]], "Yes", "No")</f>
        <v>No</v>
      </c>
      <c r="K229" s="28">
        <f>IF(Inventory_Tbl[[#This Row],[Restock]]="Yes", 1,0)</f>
        <v>0</v>
      </c>
      <c r="L229" s="28">
        <f>Inventory_Tbl[[#This Row],[Restock Indicator]]*(Inventory_Tbl[[#This Row],[Restock Level]]-Inventory_Tbl[[#This Row],[Stock Qty]])</f>
        <v>0</v>
      </c>
      <c r="M229" s="30">
        <f>Inventory_Tbl[[#This Row],[Restock Qty]]*Inventory_Tbl[[#This Row],[Unit Cost]]</f>
        <v>0</v>
      </c>
    </row>
    <row r="230" spans="1:13" hidden="1" x14ac:dyDescent="0.25">
      <c r="A230" s="32" t="s">
        <v>880</v>
      </c>
      <c r="B230" s="32" t="s">
        <v>1067</v>
      </c>
      <c r="C230" s="32" t="s">
        <v>463</v>
      </c>
      <c r="D230" s="32">
        <v>7</v>
      </c>
      <c r="E230" s="46">
        <v>68.77</v>
      </c>
      <c r="F230" s="32">
        <v>237</v>
      </c>
      <c r="G230" s="45">
        <f>Inventory_Tbl[[#This Row],[Unit Cost]]*Inventory_Tbl[[#This Row],[Stock Qty]]</f>
        <v>16298.49</v>
      </c>
      <c r="H230" s="32">
        <v>225</v>
      </c>
      <c r="I230" s="32">
        <v>290</v>
      </c>
      <c r="J230" s="28" t="str">
        <f>IF(Inventory_Tbl[[#This Row],[Stock Qty]]&lt;=Inventory_Tbl[[#This Row],[Reorder Qty]], "Yes", "No")</f>
        <v>No</v>
      </c>
      <c r="K230" s="28">
        <f>IF(Inventory_Tbl[[#This Row],[Restock]]="Yes", 1,0)</f>
        <v>0</v>
      </c>
      <c r="L230" s="28">
        <f>Inventory_Tbl[[#This Row],[Restock Indicator]]*(Inventory_Tbl[[#This Row],[Restock Level]]-Inventory_Tbl[[#This Row],[Stock Qty]])</f>
        <v>0</v>
      </c>
      <c r="M230" s="30">
        <f>Inventory_Tbl[[#This Row],[Restock Qty]]*Inventory_Tbl[[#This Row],[Unit Cost]]</f>
        <v>0</v>
      </c>
    </row>
    <row r="231" spans="1:13" hidden="1" x14ac:dyDescent="0.25">
      <c r="A231" s="32" t="s">
        <v>926</v>
      </c>
      <c r="B231" s="32" t="s">
        <v>263</v>
      </c>
      <c r="C231" s="32" t="s">
        <v>463</v>
      </c>
      <c r="D231" s="32">
        <v>7</v>
      </c>
      <c r="E231" s="46">
        <v>67.680000000000007</v>
      </c>
      <c r="F231" s="32">
        <v>138</v>
      </c>
      <c r="G231" s="45">
        <f>Inventory_Tbl[[#This Row],[Unit Cost]]*Inventory_Tbl[[#This Row],[Stock Qty]]</f>
        <v>9339.84</v>
      </c>
      <c r="H231" s="32">
        <v>125</v>
      </c>
      <c r="I231" s="32">
        <v>160</v>
      </c>
      <c r="J231" s="28" t="str">
        <f>IF(Inventory_Tbl[[#This Row],[Stock Qty]]&lt;=Inventory_Tbl[[#This Row],[Reorder Qty]], "Yes", "No")</f>
        <v>No</v>
      </c>
      <c r="K231" s="28">
        <f>IF(Inventory_Tbl[[#This Row],[Restock]]="Yes", 1,0)</f>
        <v>0</v>
      </c>
      <c r="L231" s="28">
        <f>Inventory_Tbl[[#This Row],[Restock Indicator]]*(Inventory_Tbl[[#This Row],[Restock Level]]-Inventory_Tbl[[#This Row],[Stock Qty]])</f>
        <v>0</v>
      </c>
      <c r="M231" s="30">
        <f>Inventory_Tbl[[#This Row],[Restock Qty]]*Inventory_Tbl[[#This Row],[Unit Cost]]</f>
        <v>0</v>
      </c>
    </row>
    <row r="232" spans="1:13" hidden="1" x14ac:dyDescent="0.25">
      <c r="A232" s="32" t="s">
        <v>733</v>
      </c>
      <c r="B232" s="32" t="s">
        <v>398</v>
      </c>
      <c r="C232" s="32" t="s">
        <v>463</v>
      </c>
      <c r="D232" s="32">
        <v>7</v>
      </c>
      <c r="E232" s="46">
        <v>55.77</v>
      </c>
      <c r="F232" s="32">
        <v>304</v>
      </c>
      <c r="G232" s="45">
        <f>Inventory_Tbl[[#This Row],[Unit Cost]]*Inventory_Tbl[[#This Row],[Stock Qty]]</f>
        <v>16954.080000000002</v>
      </c>
      <c r="H232" s="32">
        <v>250</v>
      </c>
      <c r="I232" s="32">
        <v>330</v>
      </c>
      <c r="J232" s="28" t="str">
        <f>IF(Inventory_Tbl[[#This Row],[Stock Qty]]&lt;=Inventory_Tbl[[#This Row],[Reorder Qty]], "Yes", "No")</f>
        <v>No</v>
      </c>
      <c r="K232" s="28">
        <f>IF(Inventory_Tbl[[#This Row],[Restock]]="Yes", 1,0)</f>
        <v>0</v>
      </c>
      <c r="L232" s="28">
        <f>Inventory_Tbl[[#This Row],[Restock Indicator]]*(Inventory_Tbl[[#This Row],[Restock Level]]-Inventory_Tbl[[#This Row],[Stock Qty]])</f>
        <v>0</v>
      </c>
      <c r="M232" s="30">
        <f>Inventory_Tbl[[#This Row],[Restock Qty]]*Inventory_Tbl[[#This Row],[Unit Cost]]</f>
        <v>0</v>
      </c>
    </row>
    <row r="233" spans="1:13" hidden="1" x14ac:dyDescent="0.25">
      <c r="A233" s="32" t="s">
        <v>992</v>
      </c>
      <c r="B233" s="32" t="s">
        <v>186</v>
      </c>
      <c r="C233" s="32" t="s">
        <v>463</v>
      </c>
      <c r="D233" s="32">
        <v>7</v>
      </c>
      <c r="E233" s="46">
        <v>74.86</v>
      </c>
      <c r="F233" s="32">
        <v>260</v>
      </c>
      <c r="G233" s="45">
        <f>Inventory_Tbl[[#This Row],[Unit Cost]]*Inventory_Tbl[[#This Row],[Stock Qty]]</f>
        <v>19463.599999999999</v>
      </c>
      <c r="H233" s="32">
        <v>200</v>
      </c>
      <c r="I233" s="32">
        <v>260</v>
      </c>
      <c r="J233" s="28" t="str">
        <f>IF(Inventory_Tbl[[#This Row],[Stock Qty]]&lt;=Inventory_Tbl[[#This Row],[Reorder Qty]], "Yes", "No")</f>
        <v>No</v>
      </c>
      <c r="K233" s="28">
        <f>IF(Inventory_Tbl[[#This Row],[Restock]]="Yes", 1,0)</f>
        <v>0</v>
      </c>
      <c r="L233" s="28">
        <f>Inventory_Tbl[[#This Row],[Restock Indicator]]*(Inventory_Tbl[[#This Row],[Restock Level]]-Inventory_Tbl[[#This Row],[Stock Qty]])</f>
        <v>0</v>
      </c>
      <c r="M233" s="30">
        <f>Inventory_Tbl[[#This Row],[Restock Qty]]*Inventory_Tbl[[#This Row],[Unit Cost]]</f>
        <v>0</v>
      </c>
    </row>
    <row r="234" spans="1:13" hidden="1" x14ac:dyDescent="0.25">
      <c r="A234" s="32" t="s">
        <v>690</v>
      </c>
      <c r="B234" s="32" t="s">
        <v>201</v>
      </c>
      <c r="C234" s="32" t="s">
        <v>463</v>
      </c>
      <c r="D234" s="32">
        <v>7</v>
      </c>
      <c r="E234" s="46">
        <v>77.06</v>
      </c>
      <c r="F234" s="32">
        <v>299</v>
      </c>
      <c r="G234" s="45">
        <f>Inventory_Tbl[[#This Row],[Unit Cost]]*Inventory_Tbl[[#This Row],[Stock Qty]]</f>
        <v>23040.940000000002</v>
      </c>
      <c r="H234" s="32">
        <v>250</v>
      </c>
      <c r="I234" s="32">
        <v>330</v>
      </c>
      <c r="J234" s="28" t="str">
        <f>IF(Inventory_Tbl[[#This Row],[Stock Qty]]&lt;=Inventory_Tbl[[#This Row],[Reorder Qty]], "Yes", "No")</f>
        <v>No</v>
      </c>
      <c r="K234" s="28">
        <f>IF(Inventory_Tbl[[#This Row],[Restock]]="Yes", 1,0)</f>
        <v>0</v>
      </c>
      <c r="L234" s="28">
        <f>Inventory_Tbl[[#This Row],[Restock Indicator]]*(Inventory_Tbl[[#This Row],[Restock Level]]-Inventory_Tbl[[#This Row],[Stock Qty]])</f>
        <v>0</v>
      </c>
      <c r="M234" s="30">
        <f>Inventory_Tbl[[#This Row],[Restock Qty]]*Inventory_Tbl[[#This Row],[Unit Cost]]</f>
        <v>0</v>
      </c>
    </row>
    <row r="235" spans="1:13" hidden="1" x14ac:dyDescent="0.25">
      <c r="A235" s="32" t="s">
        <v>535</v>
      </c>
      <c r="B235" s="32" t="s">
        <v>454</v>
      </c>
      <c r="C235" s="32" t="s">
        <v>463</v>
      </c>
      <c r="D235" s="32">
        <v>7</v>
      </c>
      <c r="E235" s="46">
        <v>70.64</v>
      </c>
      <c r="F235" s="32">
        <v>230</v>
      </c>
      <c r="G235" s="45">
        <f>Inventory_Tbl[[#This Row],[Unit Cost]]*Inventory_Tbl[[#This Row],[Stock Qty]]</f>
        <v>16247.2</v>
      </c>
      <c r="H235" s="32">
        <v>175</v>
      </c>
      <c r="I235" s="32">
        <v>230</v>
      </c>
      <c r="J235" s="28" t="str">
        <f>IF(Inventory_Tbl[[#This Row],[Stock Qty]]&lt;=Inventory_Tbl[[#This Row],[Reorder Qty]], "Yes", "No")</f>
        <v>No</v>
      </c>
      <c r="K235" s="28">
        <f>IF(Inventory_Tbl[[#This Row],[Restock]]="Yes", 1,0)</f>
        <v>0</v>
      </c>
      <c r="L235" s="28">
        <f>Inventory_Tbl[[#This Row],[Restock Indicator]]*(Inventory_Tbl[[#This Row],[Restock Level]]-Inventory_Tbl[[#This Row],[Stock Qty]])</f>
        <v>0</v>
      </c>
      <c r="M235" s="30">
        <f>Inventory_Tbl[[#This Row],[Restock Qty]]*Inventory_Tbl[[#This Row],[Unit Cost]]</f>
        <v>0</v>
      </c>
    </row>
    <row r="236" spans="1:13" hidden="1" x14ac:dyDescent="0.25">
      <c r="A236" s="32" t="s">
        <v>605</v>
      </c>
      <c r="B236" s="32" t="s">
        <v>264</v>
      </c>
      <c r="C236" s="32" t="s">
        <v>463</v>
      </c>
      <c r="D236" s="32">
        <v>7</v>
      </c>
      <c r="E236" s="46">
        <v>78.78</v>
      </c>
      <c r="F236" s="32">
        <v>167</v>
      </c>
      <c r="G236" s="45">
        <f>Inventory_Tbl[[#This Row],[Unit Cost]]*Inventory_Tbl[[#This Row],[Stock Qty]]</f>
        <v>13156.26</v>
      </c>
      <c r="H236" s="32">
        <v>150</v>
      </c>
      <c r="I236" s="32">
        <v>200</v>
      </c>
      <c r="J236" s="28" t="str">
        <f>IF(Inventory_Tbl[[#This Row],[Stock Qty]]&lt;=Inventory_Tbl[[#This Row],[Reorder Qty]], "Yes", "No")</f>
        <v>No</v>
      </c>
      <c r="K236" s="28">
        <f>IF(Inventory_Tbl[[#This Row],[Restock]]="Yes", 1,0)</f>
        <v>0</v>
      </c>
      <c r="L236" s="28">
        <f>Inventory_Tbl[[#This Row],[Restock Indicator]]*(Inventory_Tbl[[#This Row],[Restock Level]]-Inventory_Tbl[[#This Row],[Stock Qty]])</f>
        <v>0</v>
      </c>
      <c r="M236" s="30">
        <f>Inventory_Tbl[[#This Row],[Restock Qty]]*Inventory_Tbl[[#This Row],[Unit Cost]]</f>
        <v>0</v>
      </c>
    </row>
    <row r="237" spans="1:13" hidden="1" x14ac:dyDescent="0.25">
      <c r="A237" s="32" t="s">
        <v>867</v>
      </c>
      <c r="B237" s="32" t="s">
        <v>371</v>
      </c>
      <c r="C237" s="32" t="s">
        <v>463</v>
      </c>
      <c r="D237" s="32">
        <v>7</v>
      </c>
      <c r="E237" s="46">
        <v>83.43</v>
      </c>
      <c r="F237" s="32">
        <v>193</v>
      </c>
      <c r="G237" s="45">
        <f>Inventory_Tbl[[#This Row],[Unit Cost]]*Inventory_Tbl[[#This Row],[Stock Qty]]</f>
        <v>16101.990000000002</v>
      </c>
      <c r="H237" s="32">
        <v>200</v>
      </c>
      <c r="I237" s="32">
        <v>260</v>
      </c>
      <c r="J237" s="28" t="str">
        <f>IF(Inventory_Tbl[[#This Row],[Stock Qty]]&lt;=Inventory_Tbl[[#This Row],[Reorder Qty]], "Yes", "No")</f>
        <v>Yes</v>
      </c>
      <c r="K237" s="28">
        <f>IF(Inventory_Tbl[[#This Row],[Restock]]="Yes", 1,0)</f>
        <v>1</v>
      </c>
      <c r="L237" s="28">
        <f>Inventory_Tbl[[#This Row],[Restock Indicator]]*(Inventory_Tbl[[#This Row],[Restock Level]]-Inventory_Tbl[[#This Row],[Stock Qty]])</f>
        <v>67</v>
      </c>
      <c r="M237" s="30">
        <f>Inventory_Tbl[[#This Row],[Restock Qty]]*Inventory_Tbl[[#This Row],[Unit Cost]]</f>
        <v>5589.81</v>
      </c>
    </row>
    <row r="238" spans="1:13" hidden="1" x14ac:dyDescent="0.25">
      <c r="A238" s="32" t="s">
        <v>505</v>
      </c>
      <c r="B238" s="32" t="s">
        <v>81</v>
      </c>
      <c r="C238" s="32" t="s">
        <v>463</v>
      </c>
      <c r="D238" s="32">
        <v>7</v>
      </c>
      <c r="E238" s="46">
        <v>435.63</v>
      </c>
      <c r="F238" s="32">
        <v>199</v>
      </c>
      <c r="G238" s="45">
        <f>Inventory_Tbl[[#This Row],[Unit Cost]]*Inventory_Tbl[[#This Row],[Stock Qty]]</f>
        <v>86690.37</v>
      </c>
      <c r="H238" s="32">
        <v>150</v>
      </c>
      <c r="I238" s="32">
        <v>200</v>
      </c>
      <c r="J238" s="28" t="str">
        <f>IF(Inventory_Tbl[[#This Row],[Stock Qty]]&lt;=Inventory_Tbl[[#This Row],[Reorder Qty]], "Yes", "No")</f>
        <v>No</v>
      </c>
      <c r="K238" s="28">
        <f>IF(Inventory_Tbl[[#This Row],[Restock]]="Yes", 1,0)</f>
        <v>0</v>
      </c>
      <c r="L238" s="28">
        <f>Inventory_Tbl[[#This Row],[Restock Indicator]]*(Inventory_Tbl[[#This Row],[Restock Level]]-Inventory_Tbl[[#This Row],[Stock Qty]])</f>
        <v>0</v>
      </c>
      <c r="M238" s="30">
        <f>Inventory_Tbl[[#This Row],[Restock Qty]]*Inventory_Tbl[[#This Row],[Unit Cost]]</f>
        <v>0</v>
      </c>
    </row>
    <row r="239" spans="1:13" hidden="1" x14ac:dyDescent="0.25">
      <c r="A239" s="32" t="s">
        <v>641</v>
      </c>
      <c r="B239" s="32" t="s">
        <v>269</v>
      </c>
      <c r="C239" s="32" t="s">
        <v>463</v>
      </c>
      <c r="D239" s="32">
        <v>7</v>
      </c>
      <c r="E239" s="46">
        <v>231</v>
      </c>
      <c r="F239" s="32">
        <v>164</v>
      </c>
      <c r="G239" s="45">
        <f>Inventory_Tbl[[#This Row],[Unit Cost]]*Inventory_Tbl[[#This Row],[Stock Qty]]</f>
        <v>37884</v>
      </c>
      <c r="H239" s="32">
        <v>200</v>
      </c>
      <c r="I239" s="32">
        <v>260</v>
      </c>
      <c r="J239" s="28" t="str">
        <f>IF(Inventory_Tbl[[#This Row],[Stock Qty]]&lt;=Inventory_Tbl[[#This Row],[Reorder Qty]], "Yes", "No")</f>
        <v>Yes</v>
      </c>
      <c r="K239" s="28">
        <f>IF(Inventory_Tbl[[#This Row],[Restock]]="Yes", 1,0)</f>
        <v>1</v>
      </c>
      <c r="L239" s="28">
        <f>Inventory_Tbl[[#This Row],[Restock Indicator]]*(Inventory_Tbl[[#This Row],[Restock Level]]-Inventory_Tbl[[#This Row],[Stock Qty]])</f>
        <v>96</v>
      </c>
      <c r="M239" s="30">
        <f>Inventory_Tbl[[#This Row],[Restock Qty]]*Inventory_Tbl[[#This Row],[Unit Cost]]</f>
        <v>22176</v>
      </c>
    </row>
    <row r="240" spans="1:13" hidden="1" x14ac:dyDescent="0.25">
      <c r="A240" s="32" t="s">
        <v>833</v>
      </c>
      <c r="B240" s="32" t="s">
        <v>169</v>
      </c>
      <c r="C240" s="32" t="s">
        <v>463</v>
      </c>
      <c r="D240" s="32">
        <v>7</v>
      </c>
      <c r="E240" s="46">
        <v>219.08</v>
      </c>
      <c r="F240" s="32">
        <v>230</v>
      </c>
      <c r="G240" s="45">
        <f>Inventory_Tbl[[#This Row],[Unit Cost]]*Inventory_Tbl[[#This Row],[Stock Qty]]</f>
        <v>50388.4</v>
      </c>
      <c r="H240" s="32">
        <v>175</v>
      </c>
      <c r="I240" s="32">
        <v>230</v>
      </c>
      <c r="J240" s="28" t="str">
        <f>IF(Inventory_Tbl[[#This Row],[Stock Qty]]&lt;=Inventory_Tbl[[#This Row],[Reorder Qty]], "Yes", "No")</f>
        <v>No</v>
      </c>
      <c r="K240" s="28">
        <f>IF(Inventory_Tbl[[#This Row],[Restock]]="Yes", 1,0)</f>
        <v>0</v>
      </c>
      <c r="L240" s="28">
        <f>Inventory_Tbl[[#This Row],[Restock Indicator]]*(Inventory_Tbl[[#This Row],[Restock Level]]-Inventory_Tbl[[#This Row],[Stock Qty]])</f>
        <v>0</v>
      </c>
      <c r="M240" s="30">
        <f>Inventory_Tbl[[#This Row],[Restock Qty]]*Inventory_Tbl[[#This Row],[Unit Cost]]</f>
        <v>0</v>
      </c>
    </row>
    <row r="241" spans="1:13" hidden="1" x14ac:dyDescent="0.25">
      <c r="A241" s="32" t="s">
        <v>612</v>
      </c>
      <c r="B241" s="32" t="s">
        <v>97</v>
      </c>
      <c r="C241" s="32" t="s">
        <v>463</v>
      </c>
      <c r="D241" s="32">
        <v>7</v>
      </c>
      <c r="E241" s="46">
        <v>308.82</v>
      </c>
      <c r="F241" s="32">
        <v>183</v>
      </c>
      <c r="G241" s="45">
        <f>Inventory_Tbl[[#This Row],[Unit Cost]]*Inventory_Tbl[[#This Row],[Stock Qty]]</f>
        <v>56514.06</v>
      </c>
      <c r="H241" s="32">
        <v>175</v>
      </c>
      <c r="I241" s="32">
        <v>230</v>
      </c>
      <c r="J241" s="28" t="str">
        <f>IF(Inventory_Tbl[[#This Row],[Stock Qty]]&lt;=Inventory_Tbl[[#This Row],[Reorder Qty]], "Yes", "No")</f>
        <v>No</v>
      </c>
      <c r="K241" s="28">
        <f>IF(Inventory_Tbl[[#This Row],[Restock]]="Yes", 1,0)</f>
        <v>0</v>
      </c>
      <c r="L241" s="28">
        <f>Inventory_Tbl[[#This Row],[Restock Indicator]]*(Inventory_Tbl[[#This Row],[Restock Level]]-Inventory_Tbl[[#This Row],[Stock Qty]])</f>
        <v>0</v>
      </c>
      <c r="M241" s="30">
        <f>Inventory_Tbl[[#This Row],[Restock Qty]]*Inventory_Tbl[[#This Row],[Unit Cost]]</f>
        <v>0</v>
      </c>
    </row>
    <row r="242" spans="1:13" hidden="1" x14ac:dyDescent="0.25">
      <c r="A242" s="32" t="s">
        <v>773</v>
      </c>
      <c r="B242" s="32" t="s">
        <v>86</v>
      </c>
      <c r="C242" s="32" t="s">
        <v>463</v>
      </c>
      <c r="D242" s="32">
        <v>7</v>
      </c>
      <c r="E242" s="46">
        <v>275.54000000000002</v>
      </c>
      <c r="F242" s="32">
        <v>160</v>
      </c>
      <c r="G242" s="45">
        <f>Inventory_Tbl[[#This Row],[Unit Cost]]*Inventory_Tbl[[#This Row],[Stock Qty]]</f>
        <v>44086.400000000001</v>
      </c>
      <c r="H242" s="32">
        <v>125</v>
      </c>
      <c r="I242" s="32">
        <v>160</v>
      </c>
      <c r="J242" s="28" t="str">
        <f>IF(Inventory_Tbl[[#This Row],[Stock Qty]]&lt;=Inventory_Tbl[[#This Row],[Reorder Qty]], "Yes", "No")</f>
        <v>No</v>
      </c>
      <c r="K242" s="28">
        <f>IF(Inventory_Tbl[[#This Row],[Restock]]="Yes", 1,0)</f>
        <v>0</v>
      </c>
      <c r="L242" s="28">
        <f>Inventory_Tbl[[#This Row],[Restock Indicator]]*(Inventory_Tbl[[#This Row],[Restock Level]]-Inventory_Tbl[[#This Row],[Stock Qty]])</f>
        <v>0</v>
      </c>
      <c r="M242" s="30">
        <f>Inventory_Tbl[[#This Row],[Restock Qty]]*Inventory_Tbl[[#This Row],[Unit Cost]]</f>
        <v>0</v>
      </c>
    </row>
    <row r="243" spans="1:13" hidden="1" x14ac:dyDescent="0.25">
      <c r="A243" s="32" t="s">
        <v>710</v>
      </c>
      <c r="B243" s="32" t="s">
        <v>155</v>
      </c>
      <c r="C243" s="32" t="s">
        <v>463</v>
      </c>
      <c r="D243" s="32">
        <v>8</v>
      </c>
      <c r="E243" s="46">
        <v>68.81</v>
      </c>
      <c r="F243" s="32">
        <v>143</v>
      </c>
      <c r="G243" s="45">
        <f>Inventory_Tbl[[#This Row],[Unit Cost]]*Inventory_Tbl[[#This Row],[Stock Qty]]</f>
        <v>9839.83</v>
      </c>
      <c r="H243" s="32">
        <v>125</v>
      </c>
      <c r="I243" s="32">
        <v>160</v>
      </c>
      <c r="J243" s="28" t="str">
        <f>IF(Inventory_Tbl[[#This Row],[Stock Qty]]&lt;=Inventory_Tbl[[#This Row],[Reorder Qty]], "Yes", "No")</f>
        <v>No</v>
      </c>
      <c r="K243" s="28">
        <f>IF(Inventory_Tbl[[#This Row],[Restock]]="Yes", 1,0)</f>
        <v>0</v>
      </c>
      <c r="L243" s="28">
        <f>Inventory_Tbl[[#This Row],[Restock Indicator]]*(Inventory_Tbl[[#This Row],[Restock Level]]-Inventory_Tbl[[#This Row],[Stock Qty]])</f>
        <v>0</v>
      </c>
      <c r="M243" s="30">
        <f>Inventory_Tbl[[#This Row],[Restock Qty]]*Inventory_Tbl[[#This Row],[Unit Cost]]</f>
        <v>0</v>
      </c>
    </row>
    <row r="244" spans="1:13" hidden="1" x14ac:dyDescent="0.25">
      <c r="A244" s="32" t="s">
        <v>1000</v>
      </c>
      <c r="B244" s="32" t="s">
        <v>116</v>
      </c>
      <c r="C244" s="32" t="s">
        <v>463</v>
      </c>
      <c r="D244" s="32">
        <v>8</v>
      </c>
      <c r="E244" s="46">
        <v>90.9</v>
      </c>
      <c r="F244" s="32">
        <v>160</v>
      </c>
      <c r="G244" s="45">
        <f>Inventory_Tbl[[#This Row],[Unit Cost]]*Inventory_Tbl[[#This Row],[Stock Qty]]</f>
        <v>14544</v>
      </c>
      <c r="H244" s="32">
        <v>125</v>
      </c>
      <c r="I244" s="32">
        <v>160</v>
      </c>
      <c r="J244" s="28" t="str">
        <f>IF(Inventory_Tbl[[#This Row],[Stock Qty]]&lt;=Inventory_Tbl[[#This Row],[Reorder Qty]], "Yes", "No")</f>
        <v>No</v>
      </c>
      <c r="K244" s="28">
        <f>IF(Inventory_Tbl[[#This Row],[Restock]]="Yes", 1,0)</f>
        <v>0</v>
      </c>
      <c r="L244" s="28">
        <f>Inventory_Tbl[[#This Row],[Restock Indicator]]*(Inventory_Tbl[[#This Row],[Restock Level]]-Inventory_Tbl[[#This Row],[Stock Qty]])</f>
        <v>0</v>
      </c>
      <c r="M244" s="30">
        <f>Inventory_Tbl[[#This Row],[Restock Qty]]*Inventory_Tbl[[#This Row],[Unit Cost]]</f>
        <v>0</v>
      </c>
    </row>
    <row r="245" spans="1:13" hidden="1" x14ac:dyDescent="0.25">
      <c r="A245" s="32" t="s">
        <v>890</v>
      </c>
      <c r="B245" s="32" t="s">
        <v>229</v>
      </c>
      <c r="C245" s="32" t="s">
        <v>463</v>
      </c>
      <c r="D245" s="32">
        <v>8</v>
      </c>
      <c r="E245" s="46">
        <v>80.12</v>
      </c>
      <c r="F245" s="32">
        <v>170</v>
      </c>
      <c r="G245" s="45">
        <f>Inventory_Tbl[[#This Row],[Unit Cost]]*Inventory_Tbl[[#This Row],[Stock Qty]]</f>
        <v>13620.400000000001</v>
      </c>
      <c r="H245" s="32">
        <v>150</v>
      </c>
      <c r="I245" s="32">
        <v>200</v>
      </c>
      <c r="J245" s="28" t="str">
        <f>IF(Inventory_Tbl[[#This Row],[Stock Qty]]&lt;=Inventory_Tbl[[#This Row],[Reorder Qty]], "Yes", "No")</f>
        <v>No</v>
      </c>
      <c r="K245" s="28">
        <f>IF(Inventory_Tbl[[#This Row],[Restock]]="Yes", 1,0)</f>
        <v>0</v>
      </c>
      <c r="L245" s="28">
        <f>Inventory_Tbl[[#This Row],[Restock Indicator]]*(Inventory_Tbl[[#This Row],[Restock Level]]-Inventory_Tbl[[#This Row],[Stock Qty]])</f>
        <v>0</v>
      </c>
      <c r="M245" s="30">
        <f>Inventory_Tbl[[#This Row],[Restock Qty]]*Inventory_Tbl[[#This Row],[Unit Cost]]</f>
        <v>0</v>
      </c>
    </row>
    <row r="246" spans="1:13" hidden="1" x14ac:dyDescent="0.25">
      <c r="A246" s="32" t="s">
        <v>713</v>
      </c>
      <c r="B246" s="32" t="s">
        <v>151</v>
      </c>
      <c r="C246" s="32" t="s">
        <v>463</v>
      </c>
      <c r="D246" s="32">
        <v>8</v>
      </c>
      <c r="E246" s="46">
        <v>74.97</v>
      </c>
      <c r="F246" s="32">
        <v>260</v>
      </c>
      <c r="G246" s="45">
        <f>Inventory_Tbl[[#This Row],[Unit Cost]]*Inventory_Tbl[[#This Row],[Stock Qty]]</f>
        <v>19492.2</v>
      </c>
      <c r="H246" s="32">
        <v>200</v>
      </c>
      <c r="I246" s="32">
        <v>260</v>
      </c>
      <c r="J246" s="28" t="str">
        <f>IF(Inventory_Tbl[[#This Row],[Stock Qty]]&lt;=Inventory_Tbl[[#This Row],[Reorder Qty]], "Yes", "No")</f>
        <v>No</v>
      </c>
      <c r="K246" s="28">
        <f>IF(Inventory_Tbl[[#This Row],[Restock]]="Yes", 1,0)</f>
        <v>0</v>
      </c>
      <c r="L246" s="28">
        <f>Inventory_Tbl[[#This Row],[Restock Indicator]]*(Inventory_Tbl[[#This Row],[Restock Level]]-Inventory_Tbl[[#This Row],[Stock Qty]])</f>
        <v>0</v>
      </c>
      <c r="M246" s="30">
        <f>Inventory_Tbl[[#This Row],[Restock Qty]]*Inventory_Tbl[[#This Row],[Unit Cost]]</f>
        <v>0</v>
      </c>
    </row>
    <row r="247" spans="1:13" hidden="1" x14ac:dyDescent="0.25">
      <c r="A247" s="32" t="s">
        <v>761</v>
      </c>
      <c r="B247" s="32" t="s">
        <v>165</v>
      </c>
      <c r="C247" s="32" t="s">
        <v>463</v>
      </c>
      <c r="D247" s="32">
        <v>8</v>
      </c>
      <c r="E247" s="46">
        <v>70.569999999999993</v>
      </c>
      <c r="F247" s="32">
        <v>230</v>
      </c>
      <c r="G247" s="45">
        <f>Inventory_Tbl[[#This Row],[Unit Cost]]*Inventory_Tbl[[#This Row],[Stock Qty]]</f>
        <v>16231.099999999999</v>
      </c>
      <c r="H247" s="32">
        <v>175</v>
      </c>
      <c r="I247" s="32">
        <v>230</v>
      </c>
      <c r="J247" s="28" t="str">
        <f>IF(Inventory_Tbl[[#This Row],[Stock Qty]]&lt;=Inventory_Tbl[[#This Row],[Reorder Qty]], "Yes", "No")</f>
        <v>No</v>
      </c>
      <c r="K247" s="28">
        <f>IF(Inventory_Tbl[[#This Row],[Restock]]="Yes", 1,0)</f>
        <v>0</v>
      </c>
      <c r="L247" s="28">
        <f>Inventory_Tbl[[#This Row],[Restock Indicator]]*(Inventory_Tbl[[#This Row],[Restock Level]]-Inventory_Tbl[[#This Row],[Stock Qty]])</f>
        <v>0</v>
      </c>
      <c r="M247" s="30">
        <f>Inventory_Tbl[[#This Row],[Restock Qty]]*Inventory_Tbl[[#This Row],[Unit Cost]]</f>
        <v>0</v>
      </c>
    </row>
    <row r="248" spans="1:13" hidden="1" x14ac:dyDescent="0.25">
      <c r="A248" s="32" t="s">
        <v>910</v>
      </c>
      <c r="B248" s="32" t="s">
        <v>244</v>
      </c>
      <c r="C248" s="32" t="s">
        <v>463</v>
      </c>
      <c r="D248" s="32">
        <v>8</v>
      </c>
      <c r="E248" s="46">
        <v>61.37</v>
      </c>
      <c r="F248" s="32">
        <v>230</v>
      </c>
      <c r="G248" s="45">
        <f>Inventory_Tbl[[#This Row],[Unit Cost]]*Inventory_Tbl[[#This Row],[Stock Qty]]</f>
        <v>14115.099999999999</v>
      </c>
      <c r="H248" s="32">
        <v>175</v>
      </c>
      <c r="I248" s="32">
        <v>230</v>
      </c>
      <c r="J248" s="28" t="str">
        <f>IF(Inventory_Tbl[[#This Row],[Stock Qty]]&lt;=Inventory_Tbl[[#This Row],[Reorder Qty]], "Yes", "No")</f>
        <v>No</v>
      </c>
      <c r="K248" s="28">
        <f>IF(Inventory_Tbl[[#This Row],[Restock]]="Yes", 1,0)</f>
        <v>0</v>
      </c>
      <c r="L248" s="28">
        <f>Inventory_Tbl[[#This Row],[Restock Indicator]]*(Inventory_Tbl[[#This Row],[Restock Level]]-Inventory_Tbl[[#This Row],[Stock Qty]])</f>
        <v>0</v>
      </c>
      <c r="M248" s="30">
        <f>Inventory_Tbl[[#This Row],[Restock Qty]]*Inventory_Tbl[[#This Row],[Unit Cost]]</f>
        <v>0</v>
      </c>
    </row>
    <row r="249" spans="1:13" hidden="1" x14ac:dyDescent="0.25">
      <c r="A249" s="32" t="s">
        <v>959</v>
      </c>
      <c r="B249" s="32" t="s">
        <v>193</v>
      </c>
      <c r="C249" s="32" t="s">
        <v>463</v>
      </c>
      <c r="D249" s="32">
        <v>8</v>
      </c>
      <c r="E249" s="46">
        <v>80.430000000000007</v>
      </c>
      <c r="F249" s="32">
        <v>290</v>
      </c>
      <c r="G249" s="45">
        <f>Inventory_Tbl[[#This Row],[Unit Cost]]*Inventory_Tbl[[#This Row],[Stock Qty]]</f>
        <v>23324.7</v>
      </c>
      <c r="H249" s="32">
        <v>225</v>
      </c>
      <c r="I249" s="32">
        <v>290</v>
      </c>
      <c r="J249" s="28" t="str">
        <f>IF(Inventory_Tbl[[#This Row],[Stock Qty]]&lt;=Inventory_Tbl[[#This Row],[Reorder Qty]], "Yes", "No")</f>
        <v>No</v>
      </c>
      <c r="K249" s="28">
        <f>IF(Inventory_Tbl[[#This Row],[Restock]]="Yes", 1,0)</f>
        <v>0</v>
      </c>
      <c r="L249" s="28">
        <f>Inventory_Tbl[[#This Row],[Restock Indicator]]*(Inventory_Tbl[[#This Row],[Restock Level]]-Inventory_Tbl[[#This Row],[Stock Qty]])</f>
        <v>0</v>
      </c>
      <c r="M249" s="30">
        <f>Inventory_Tbl[[#This Row],[Restock Qty]]*Inventory_Tbl[[#This Row],[Unit Cost]]</f>
        <v>0</v>
      </c>
    </row>
    <row r="250" spans="1:13" hidden="1" x14ac:dyDescent="0.25">
      <c r="A250" s="32" t="s">
        <v>879</v>
      </c>
      <c r="B250" s="32" t="s">
        <v>90</v>
      </c>
      <c r="C250" s="32" t="s">
        <v>463</v>
      </c>
      <c r="D250" s="32">
        <v>8</v>
      </c>
      <c r="E250" s="46">
        <v>83.69</v>
      </c>
      <c r="F250" s="32">
        <v>230</v>
      </c>
      <c r="G250" s="45">
        <f>Inventory_Tbl[[#This Row],[Unit Cost]]*Inventory_Tbl[[#This Row],[Stock Qty]]</f>
        <v>19248.7</v>
      </c>
      <c r="H250" s="32">
        <v>175</v>
      </c>
      <c r="I250" s="32">
        <v>230</v>
      </c>
      <c r="J250" s="28" t="str">
        <f>IF(Inventory_Tbl[[#This Row],[Stock Qty]]&lt;=Inventory_Tbl[[#This Row],[Reorder Qty]], "Yes", "No")</f>
        <v>No</v>
      </c>
      <c r="K250" s="28">
        <f>IF(Inventory_Tbl[[#This Row],[Restock]]="Yes", 1,0)</f>
        <v>0</v>
      </c>
      <c r="L250" s="28">
        <f>Inventory_Tbl[[#This Row],[Restock Indicator]]*(Inventory_Tbl[[#This Row],[Restock Level]]-Inventory_Tbl[[#This Row],[Stock Qty]])</f>
        <v>0</v>
      </c>
      <c r="M250" s="30">
        <f>Inventory_Tbl[[#This Row],[Restock Qty]]*Inventory_Tbl[[#This Row],[Unit Cost]]</f>
        <v>0</v>
      </c>
    </row>
    <row r="251" spans="1:13" hidden="1" x14ac:dyDescent="0.25">
      <c r="A251" s="32" t="s">
        <v>811</v>
      </c>
      <c r="B251" s="32" t="s">
        <v>252</v>
      </c>
      <c r="C251" s="32" t="s">
        <v>463</v>
      </c>
      <c r="D251" s="32">
        <v>8</v>
      </c>
      <c r="E251" s="46">
        <v>83.9</v>
      </c>
      <c r="F251" s="32">
        <v>200</v>
      </c>
      <c r="G251" s="45">
        <f>Inventory_Tbl[[#This Row],[Unit Cost]]*Inventory_Tbl[[#This Row],[Stock Qty]]</f>
        <v>16780</v>
      </c>
      <c r="H251" s="32">
        <v>150</v>
      </c>
      <c r="I251" s="32">
        <v>200</v>
      </c>
      <c r="J251" s="28" t="str">
        <f>IF(Inventory_Tbl[[#This Row],[Stock Qty]]&lt;=Inventory_Tbl[[#This Row],[Reorder Qty]], "Yes", "No")</f>
        <v>No</v>
      </c>
      <c r="K251" s="28">
        <f>IF(Inventory_Tbl[[#This Row],[Restock]]="Yes", 1,0)</f>
        <v>0</v>
      </c>
      <c r="L251" s="28">
        <f>Inventory_Tbl[[#This Row],[Restock Indicator]]*(Inventory_Tbl[[#This Row],[Restock Level]]-Inventory_Tbl[[#This Row],[Stock Qty]])</f>
        <v>0</v>
      </c>
      <c r="M251" s="30">
        <f>Inventory_Tbl[[#This Row],[Restock Qty]]*Inventory_Tbl[[#This Row],[Unit Cost]]</f>
        <v>0</v>
      </c>
    </row>
    <row r="252" spans="1:13" hidden="1" x14ac:dyDescent="0.25">
      <c r="A252" s="32" t="s">
        <v>911</v>
      </c>
      <c r="B252" s="32" t="s">
        <v>211</v>
      </c>
      <c r="C252" s="32" t="s">
        <v>463</v>
      </c>
      <c r="D252" s="32">
        <v>8</v>
      </c>
      <c r="E252" s="46">
        <v>83.9</v>
      </c>
      <c r="F252" s="32">
        <v>290</v>
      </c>
      <c r="G252" s="45">
        <f>Inventory_Tbl[[#This Row],[Unit Cost]]*Inventory_Tbl[[#This Row],[Stock Qty]]</f>
        <v>24331</v>
      </c>
      <c r="H252" s="32">
        <v>225</v>
      </c>
      <c r="I252" s="32">
        <v>290</v>
      </c>
      <c r="J252" s="28" t="str">
        <f>IF(Inventory_Tbl[[#This Row],[Stock Qty]]&lt;=Inventory_Tbl[[#This Row],[Reorder Qty]], "Yes", "No")</f>
        <v>No</v>
      </c>
      <c r="K252" s="28">
        <f>IF(Inventory_Tbl[[#This Row],[Restock]]="Yes", 1,0)</f>
        <v>0</v>
      </c>
      <c r="L252" s="28">
        <f>Inventory_Tbl[[#This Row],[Restock Indicator]]*(Inventory_Tbl[[#This Row],[Restock Level]]-Inventory_Tbl[[#This Row],[Stock Qty]])</f>
        <v>0</v>
      </c>
      <c r="M252" s="30">
        <f>Inventory_Tbl[[#This Row],[Restock Qty]]*Inventory_Tbl[[#This Row],[Unit Cost]]</f>
        <v>0</v>
      </c>
    </row>
    <row r="253" spans="1:13" hidden="1" x14ac:dyDescent="0.25">
      <c r="A253" s="32" t="s">
        <v>925</v>
      </c>
      <c r="B253" s="32" t="s">
        <v>1044</v>
      </c>
      <c r="C253" s="32" t="s">
        <v>463</v>
      </c>
      <c r="D253" s="32">
        <v>8</v>
      </c>
      <c r="E253" s="46">
        <v>94.24</v>
      </c>
      <c r="F253" s="32">
        <v>330</v>
      </c>
      <c r="G253" s="45">
        <f>Inventory_Tbl[[#This Row],[Unit Cost]]*Inventory_Tbl[[#This Row],[Stock Qty]]</f>
        <v>31099.199999999997</v>
      </c>
      <c r="H253" s="32">
        <v>250</v>
      </c>
      <c r="I253" s="32">
        <v>330</v>
      </c>
      <c r="J253" s="28" t="str">
        <f>IF(Inventory_Tbl[[#This Row],[Stock Qty]]&lt;=Inventory_Tbl[[#This Row],[Reorder Qty]], "Yes", "No")</f>
        <v>No</v>
      </c>
      <c r="K253" s="28">
        <f>IF(Inventory_Tbl[[#This Row],[Restock]]="Yes", 1,0)</f>
        <v>0</v>
      </c>
      <c r="L253" s="28">
        <f>Inventory_Tbl[[#This Row],[Restock Indicator]]*(Inventory_Tbl[[#This Row],[Restock Level]]-Inventory_Tbl[[#This Row],[Stock Qty]])</f>
        <v>0</v>
      </c>
      <c r="M253" s="30">
        <f>Inventory_Tbl[[#This Row],[Restock Qty]]*Inventory_Tbl[[#This Row],[Unit Cost]]</f>
        <v>0</v>
      </c>
    </row>
    <row r="254" spans="1:13" hidden="1" x14ac:dyDescent="0.25">
      <c r="A254" s="32" t="s">
        <v>872</v>
      </c>
      <c r="B254" s="32" t="s">
        <v>178</v>
      </c>
      <c r="C254" s="32" t="s">
        <v>463</v>
      </c>
      <c r="D254" s="32">
        <v>8</v>
      </c>
      <c r="E254" s="46">
        <v>66.989999999999995</v>
      </c>
      <c r="F254" s="32">
        <v>330</v>
      </c>
      <c r="G254" s="45">
        <f>Inventory_Tbl[[#This Row],[Unit Cost]]*Inventory_Tbl[[#This Row],[Stock Qty]]</f>
        <v>22106.699999999997</v>
      </c>
      <c r="H254" s="32">
        <v>250</v>
      </c>
      <c r="I254" s="32">
        <v>330</v>
      </c>
      <c r="J254" s="28" t="str">
        <f>IF(Inventory_Tbl[[#This Row],[Stock Qty]]&lt;=Inventory_Tbl[[#This Row],[Reorder Qty]], "Yes", "No")</f>
        <v>No</v>
      </c>
      <c r="K254" s="28">
        <f>IF(Inventory_Tbl[[#This Row],[Restock]]="Yes", 1,0)</f>
        <v>0</v>
      </c>
      <c r="L254" s="28">
        <f>Inventory_Tbl[[#This Row],[Restock Indicator]]*(Inventory_Tbl[[#This Row],[Restock Level]]-Inventory_Tbl[[#This Row],[Stock Qty]])</f>
        <v>0</v>
      </c>
      <c r="M254" s="30">
        <f>Inventory_Tbl[[#This Row],[Restock Qty]]*Inventory_Tbl[[#This Row],[Unit Cost]]</f>
        <v>0</v>
      </c>
    </row>
    <row r="255" spans="1:13" hidden="1" x14ac:dyDescent="0.25">
      <c r="A255" s="32" t="s">
        <v>807</v>
      </c>
      <c r="B255" s="32" t="s">
        <v>419</v>
      </c>
      <c r="C255" s="32" t="s">
        <v>463</v>
      </c>
      <c r="D255" s="32">
        <v>8</v>
      </c>
      <c r="E255" s="46">
        <v>65.83</v>
      </c>
      <c r="F255" s="32">
        <v>214</v>
      </c>
      <c r="G255" s="45">
        <f>Inventory_Tbl[[#This Row],[Unit Cost]]*Inventory_Tbl[[#This Row],[Stock Qty]]</f>
        <v>14087.619999999999</v>
      </c>
      <c r="H255" s="32">
        <v>175</v>
      </c>
      <c r="I255" s="32">
        <v>230</v>
      </c>
      <c r="J255" s="28" t="str">
        <f>IF(Inventory_Tbl[[#This Row],[Stock Qty]]&lt;=Inventory_Tbl[[#This Row],[Reorder Qty]], "Yes", "No")</f>
        <v>No</v>
      </c>
      <c r="K255" s="28">
        <f>IF(Inventory_Tbl[[#This Row],[Restock]]="Yes", 1,0)</f>
        <v>0</v>
      </c>
      <c r="L255" s="28">
        <f>Inventory_Tbl[[#This Row],[Restock Indicator]]*(Inventory_Tbl[[#This Row],[Restock Level]]-Inventory_Tbl[[#This Row],[Stock Qty]])</f>
        <v>0</v>
      </c>
      <c r="M255" s="30">
        <f>Inventory_Tbl[[#This Row],[Restock Qty]]*Inventory_Tbl[[#This Row],[Unit Cost]]</f>
        <v>0</v>
      </c>
    </row>
    <row r="256" spans="1:13" hidden="1" x14ac:dyDescent="0.25">
      <c r="A256" s="32" t="s">
        <v>871</v>
      </c>
      <c r="B256" s="32" t="s">
        <v>79</v>
      </c>
      <c r="C256" s="32" t="s">
        <v>463</v>
      </c>
      <c r="D256" s="32">
        <v>8</v>
      </c>
      <c r="E256" s="46">
        <v>326.02999999999997</v>
      </c>
      <c r="F256" s="32">
        <v>223</v>
      </c>
      <c r="G256" s="45">
        <f>Inventory_Tbl[[#This Row],[Unit Cost]]*Inventory_Tbl[[#This Row],[Stock Qty]]</f>
        <v>72704.689999999988</v>
      </c>
      <c r="H256" s="32">
        <v>200</v>
      </c>
      <c r="I256" s="32">
        <v>260</v>
      </c>
      <c r="J256" s="28" t="str">
        <f>IF(Inventory_Tbl[[#This Row],[Stock Qty]]&lt;=Inventory_Tbl[[#This Row],[Reorder Qty]], "Yes", "No")</f>
        <v>No</v>
      </c>
      <c r="K256" s="28">
        <f>IF(Inventory_Tbl[[#This Row],[Restock]]="Yes", 1,0)</f>
        <v>0</v>
      </c>
      <c r="L256" s="28">
        <f>Inventory_Tbl[[#This Row],[Restock Indicator]]*(Inventory_Tbl[[#This Row],[Restock Level]]-Inventory_Tbl[[#This Row],[Stock Qty]])</f>
        <v>0</v>
      </c>
      <c r="M256" s="30">
        <f>Inventory_Tbl[[#This Row],[Restock Qty]]*Inventory_Tbl[[#This Row],[Unit Cost]]</f>
        <v>0</v>
      </c>
    </row>
    <row r="257" spans="1:13" hidden="1" x14ac:dyDescent="0.25">
      <c r="A257" s="32" t="s">
        <v>640</v>
      </c>
      <c r="B257" s="32" t="s">
        <v>446</v>
      </c>
      <c r="C257" s="32" t="s">
        <v>463</v>
      </c>
      <c r="D257" s="32">
        <v>8</v>
      </c>
      <c r="E257" s="46">
        <v>277.64999999999998</v>
      </c>
      <c r="F257" s="32">
        <v>260</v>
      </c>
      <c r="G257" s="45">
        <f>Inventory_Tbl[[#This Row],[Unit Cost]]*Inventory_Tbl[[#This Row],[Stock Qty]]</f>
        <v>72189</v>
      </c>
      <c r="H257" s="32">
        <v>200</v>
      </c>
      <c r="I257" s="32">
        <v>260</v>
      </c>
      <c r="J257" s="28" t="str">
        <f>IF(Inventory_Tbl[[#This Row],[Stock Qty]]&lt;=Inventory_Tbl[[#This Row],[Reorder Qty]], "Yes", "No")</f>
        <v>No</v>
      </c>
      <c r="K257" s="28">
        <f>IF(Inventory_Tbl[[#This Row],[Restock]]="Yes", 1,0)</f>
        <v>0</v>
      </c>
      <c r="L257" s="28">
        <f>Inventory_Tbl[[#This Row],[Restock Indicator]]*(Inventory_Tbl[[#This Row],[Restock Level]]-Inventory_Tbl[[#This Row],[Stock Qty]])</f>
        <v>0</v>
      </c>
      <c r="M257" s="30">
        <f>Inventory_Tbl[[#This Row],[Restock Qty]]*Inventory_Tbl[[#This Row],[Unit Cost]]</f>
        <v>0</v>
      </c>
    </row>
    <row r="258" spans="1:13" hidden="1" x14ac:dyDescent="0.25">
      <c r="A258" s="32" t="s">
        <v>771</v>
      </c>
      <c r="B258" s="32" t="s">
        <v>473</v>
      </c>
      <c r="C258" s="32" t="s">
        <v>463</v>
      </c>
      <c r="D258" s="32">
        <v>8</v>
      </c>
      <c r="E258" s="46">
        <v>323.20999999999998</v>
      </c>
      <c r="F258" s="32">
        <v>173</v>
      </c>
      <c r="G258" s="45">
        <f>Inventory_Tbl[[#This Row],[Unit Cost]]*Inventory_Tbl[[#This Row],[Stock Qty]]</f>
        <v>55915.329999999994</v>
      </c>
      <c r="H258" s="32">
        <v>175</v>
      </c>
      <c r="I258" s="32">
        <v>230</v>
      </c>
      <c r="J258" s="28" t="str">
        <f>IF(Inventory_Tbl[[#This Row],[Stock Qty]]&lt;=Inventory_Tbl[[#This Row],[Reorder Qty]], "Yes", "No")</f>
        <v>Yes</v>
      </c>
      <c r="K258" s="28">
        <f>IF(Inventory_Tbl[[#This Row],[Restock]]="Yes", 1,0)</f>
        <v>1</v>
      </c>
      <c r="L258" s="28">
        <f>Inventory_Tbl[[#This Row],[Restock Indicator]]*(Inventory_Tbl[[#This Row],[Restock Level]]-Inventory_Tbl[[#This Row],[Stock Qty]])</f>
        <v>57</v>
      </c>
      <c r="M258" s="30">
        <f>Inventory_Tbl[[#This Row],[Restock Qty]]*Inventory_Tbl[[#This Row],[Unit Cost]]</f>
        <v>18422.969999999998</v>
      </c>
    </row>
    <row r="259" spans="1:13" hidden="1" x14ac:dyDescent="0.25">
      <c r="A259" s="32" t="s">
        <v>500</v>
      </c>
      <c r="B259" s="32" t="s">
        <v>80</v>
      </c>
      <c r="C259" s="32" t="s">
        <v>463</v>
      </c>
      <c r="D259" s="32">
        <v>8</v>
      </c>
      <c r="E259" s="46">
        <v>287.61</v>
      </c>
      <c r="F259" s="32">
        <v>122</v>
      </c>
      <c r="G259" s="45">
        <f>Inventory_Tbl[[#This Row],[Unit Cost]]*Inventory_Tbl[[#This Row],[Stock Qty]]</f>
        <v>35088.42</v>
      </c>
      <c r="H259" s="32">
        <v>125</v>
      </c>
      <c r="I259" s="32">
        <v>160</v>
      </c>
      <c r="J259" s="28" t="str">
        <f>IF(Inventory_Tbl[[#This Row],[Stock Qty]]&lt;=Inventory_Tbl[[#This Row],[Reorder Qty]], "Yes", "No")</f>
        <v>Yes</v>
      </c>
      <c r="K259" s="28">
        <f>IF(Inventory_Tbl[[#This Row],[Restock]]="Yes", 1,0)</f>
        <v>1</v>
      </c>
      <c r="L259" s="28">
        <f>Inventory_Tbl[[#This Row],[Restock Indicator]]*(Inventory_Tbl[[#This Row],[Restock Level]]-Inventory_Tbl[[#This Row],[Stock Qty]])</f>
        <v>38</v>
      </c>
      <c r="M259" s="30">
        <f>Inventory_Tbl[[#This Row],[Restock Qty]]*Inventory_Tbl[[#This Row],[Unit Cost]]</f>
        <v>10929.18</v>
      </c>
    </row>
    <row r="260" spans="1:13" hidden="1" x14ac:dyDescent="0.25">
      <c r="A260" s="32" t="s">
        <v>712</v>
      </c>
      <c r="B260" s="32" t="s">
        <v>156</v>
      </c>
      <c r="C260" s="32" t="s">
        <v>463</v>
      </c>
      <c r="D260" s="32">
        <v>9</v>
      </c>
      <c r="E260" s="46">
        <v>69.86</v>
      </c>
      <c r="F260" s="32">
        <v>130</v>
      </c>
      <c r="G260" s="45">
        <f>Inventory_Tbl[[#This Row],[Unit Cost]]*Inventory_Tbl[[#This Row],[Stock Qty]]</f>
        <v>9081.7999999999993</v>
      </c>
      <c r="H260" s="32">
        <v>100</v>
      </c>
      <c r="I260" s="32">
        <v>130</v>
      </c>
      <c r="J260" s="28" t="str">
        <f>IF(Inventory_Tbl[[#This Row],[Stock Qty]]&lt;=Inventory_Tbl[[#This Row],[Reorder Qty]], "Yes", "No")</f>
        <v>No</v>
      </c>
      <c r="K260" s="28">
        <f>IF(Inventory_Tbl[[#This Row],[Restock]]="Yes", 1,0)</f>
        <v>0</v>
      </c>
      <c r="L260" s="28">
        <f>Inventory_Tbl[[#This Row],[Restock Indicator]]*(Inventory_Tbl[[#This Row],[Restock Level]]-Inventory_Tbl[[#This Row],[Stock Qty]])</f>
        <v>0</v>
      </c>
      <c r="M260" s="30">
        <f>Inventory_Tbl[[#This Row],[Restock Qty]]*Inventory_Tbl[[#This Row],[Unit Cost]]</f>
        <v>0</v>
      </c>
    </row>
    <row r="261" spans="1:13" hidden="1" x14ac:dyDescent="0.25">
      <c r="A261" s="32" t="s">
        <v>738</v>
      </c>
      <c r="B261" s="32" t="s">
        <v>126</v>
      </c>
      <c r="C261" s="32" t="s">
        <v>463</v>
      </c>
      <c r="D261" s="32">
        <v>9</v>
      </c>
      <c r="E261" s="46">
        <v>64.989999999999995</v>
      </c>
      <c r="F261" s="32">
        <v>290</v>
      </c>
      <c r="G261" s="45">
        <f>Inventory_Tbl[[#This Row],[Unit Cost]]*Inventory_Tbl[[#This Row],[Stock Qty]]</f>
        <v>18847.099999999999</v>
      </c>
      <c r="H261" s="32">
        <v>225</v>
      </c>
      <c r="I261" s="32">
        <v>290</v>
      </c>
      <c r="J261" s="28" t="str">
        <f>IF(Inventory_Tbl[[#This Row],[Stock Qty]]&lt;=Inventory_Tbl[[#This Row],[Reorder Qty]], "Yes", "No")</f>
        <v>No</v>
      </c>
      <c r="K261" s="28">
        <f>IF(Inventory_Tbl[[#This Row],[Restock]]="Yes", 1,0)</f>
        <v>0</v>
      </c>
      <c r="L261" s="28">
        <f>Inventory_Tbl[[#This Row],[Restock Indicator]]*(Inventory_Tbl[[#This Row],[Restock Level]]-Inventory_Tbl[[#This Row],[Stock Qty]])</f>
        <v>0</v>
      </c>
      <c r="M261" s="30">
        <f>Inventory_Tbl[[#This Row],[Restock Qty]]*Inventory_Tbl[[#This Row],[Unit Cost]]</f>
        <v>0</v>
      </c>
    </row>
    <row r="262" spans="1:13" hidden="1" x14ac:dyDescent="0.25">
      <c r="A262" s="32" t="s">
        <v>545</v>
      </c>
      <c r="B262" s="32" t="s">
        <v>9</v>
      </c>
      <c r="C262" s="32" t="s">
        <v>463</v>
      </c>
      <c r="D262" s="32">
        <v>9</v>
      </c>
      <c r="E262" s="46">
        <v>86.23</v>
      </c>
      <c r="F262" s="32">
        <v>290</v>
      </c>
      <c r="G262" s="45">
        <f>Inventory_Tbl[[#This Row],[Unit Cost]]*Inventory_Tbl[[#This Row],[Stock Qty]]</f>
        <v>25006.7</v>
      </c>
      <c r="H262" s="32">
        <v>225</v>
      </c>
      <c r="I262" s="32">
        <v>290</v>
      </c>
      <c r="J262" s="28" t="str">
        <f>IF(Inventory_Tbl[[#This Row],[Stock Qty]]&lt;=Inventory_Tbl[[#This Row],[Reorder Qty]], "Yes", "No")</f>
        <v>No</v>
      </c>
      <c r="K262" s="28">
        <f>IF(Inventory_Tbl[[#This Row],[Restock]]="Yes", 1,0)</f>
        <v>0</v>
      </c>
      <c r="L262" s="28">
        <f>Inventory_Tbl[[#This Row],[Restock Indicator]]*(Inventory_Tbl[[#This Row],[Restock Level]]-Inventory_Tbl[[#This Row],[Stock Qty]])</f>
        <v>0</v>
      </c>
      <c r="M262" s="30">
        <f>Inventory_Tbl[[#This Row],[Restock Qty]]*Inventory_Tbl[[#This Row],[Unit Cost]]</f>
        <v>0</v>
      </c>
    </row>
    <row r="263" spans="1:13" hidden="1" x14ac:dyDescent="0.25">
      <c r="A263" s="32" t="s">
        <v>763</v>
      </c>
      <c r="B263" s="32" t="s">
        <v>1047</v>
      </c>
      <c r="C263" s="32" t="s">
        <v>463</v>
      </c>
      <c r="D263" s="32">
        <v>9</v>
      </c>
      <c r="E263" s="46">
        <v>83.55</v>
      </c>
      <c r="F263" s="32">
        <v>160</v>
      </c>
      <c r="G263" s="45">
        <f>Inventory_Tbl[[#This Row],[Unit Cost]]*Inventory_Tbl[[#This Row],[Stock Qty]]</f>
        <v>13368</v>
      </c>
      <c r="H263" s="32">
        <v>125</v>
      </c>
      <c r="I263" s="32">
        <v>160</v>
      </c>
      <c r="J263" s="28" t="str">
        <f>IF(Inventory_Tbl[[#This Row],[Stock Qty]]&lt;=Inventory_Tbl[[#This Row],[Reorder Qty]], "Yes", "No")</f>
        <v>No</v>
      </c>
      <c r="K263" s="28">
        <f>IF(Inventory_Tbl[[#This Row],[Restock]]="Yes", 1,0)</f>
        <v>0</v>
      </c>
      <c r="L263" s="28">
        <f>Inventory_Tbl[[#This Row],[Restock Indicator]]*(Inventory_Tbl[[#This Row],[Restock Level]]-Inventory_Tbl[[#This Row],[Stock Qty]])</f>
        <v>0</v>
      </c>
      <c r="M263" s="30">
        <f>Inventory_Tbl[[#This Row],[Restock Qty]]*Inventory_Tbl[[#This Row],[Unit Cost]]</f>
        <v>0</v>
      </c>
    </row>
    <row r="264" spans="1:13" hidden="1" x14ac:dyDescent="0.25">
      <c r="A264" s="32" t="s">
        <v>728</v>
      </c>
      <c r="B264" s="32" t="s">
        <v>110</v>
      </c>
      <c r="C264" s="32" t="s">
        <v>463</v>
      </c>
      <c r="D264" s="32">
        <v>9</v>
      </c>
      <c r="E264" s="46">
        <v>59.47</v>
      </c>
      <c r="F264" s="32">
        <v>290</v>
      </c>
      <c r="G264" s="45">
        <f>Inventory_Tbl[[#This Row],[Unit Cost]]*Inventory_Tbl[[#This Row],[Stock Qty]]</f>
        <v>17246.3</v>
      </c>
      <c r="H264" s="32">
        <v>225</v>
      </c>
      <c r="I264" s="32">
        <v>290</v>
      </c>
      <c r="J264" s="28" t="str">
        <f>IF(Inventory_Tbl[[#This Row],[Stock Qty]]&lt;=Inventory_Tbl[[#This Row],[Reorder Qty]], "Yes", "No")</f>
        <v>No</v>
      </c>
      <c r="K264" s="28">
        <f>IF(Inventory_Tbl[[#This Row],[Restock]]="Yes", 1,0)</f>
        <v>0</v>
      </c>
      <c r="L264" s="28">
        <f>Inventory_Tbl[[#This Row],[Restock Indicator]]*(Inventory_Tbl[[#This Row],[Restock Level]]-Inventory_Tbl[[#This Row],[Stock Qty]])</f>
        <v>0</v>
      </c>
      <c r="M264" s="30">
        <f>Inventory_Tbl[[#This Row],[Restock Qty]]*Inventory_Tbl[[#This Row],[Unit Cost]]</f>
        <v>0</v>
      </c>
    </row>
    <row r="265" spans="1:13" hidden="1" x14ac:dyDescent="0.25">
      <c r="A265" s="32" t="s">
        <v>806</v>
      </c>
      <c r="B265" s="32" t="s">
        <v>418</v>
      </c>
      <c r="C265" s="32" t="s">
        <v>463</v>
      </c>
      <c r="D265" s="32">
        <v>9</v>
      </c>
      <c r="E265" s="46">
        <v>69.459999999999994</v>
      </c>
      <c r="F265" s="32">
        <v>109</v>
      </c>
      <c r="G265" s="45">
        <f>Inventory_Tbl[[#This Row],[Unit Cost]]*Inventory_Tbl[[#This Row],[Stock Qty]]</f>
        <v>7571.1399999999994</v>
      </c>
      <c r="H265" s="32">
        <v>100</v>
      </c>
      <c r="I265" s="32">
        <v>130</v>
      </c>
      <c r="J265" s="28" t="str">
        <f>IF(Inventory_Tbl[[#This Row],[Stock Qty]]&lt;=Inventory_Tbl[[#This Row],[Reorder Qty]], "Yes", "No")</f>
        <v>No</v>
      </c>
      <c r="K265" s="28">
        <f>IF(Inventory_Tbl[[#This Row],[Restock]]="Yes", 1,0)</f>
        <v>0</v>
      </c>
      <c r="L265" s="28">
        <f>Inventory_Tbl[[#This Row],[Restock Indicator]]*(Inventory_Tbl[[#This Row],[Restock Level]]-Inventory_Tbl[[#This Row],[Stock Qty]])</f>
        <v>0</v>
      </c>
      <c r="M265" s="30">
        <f>Inventory_Tbl[[#This Row],[Restock Qty]]*Inventory_Tbl[[#This Row],[Unit Cost]]</f>
        <v>0</v>
      </c>
    </row>
    <row r="266" spans="1:13" hidden="1" x14ac:dyDescent="0.25">
      <c r="A266" s="32" t="s">
        <v>753</v>
      </c>
      <c r="B266" s="32" t="s">
        <v>206</v>
      </c>
      <c r="C266" s="32" t="s">
        <v>463</v>
      </c>
      <c r="D266" s="32">
        <v>9</v>
      </c>
      <c r="E266" s="46">
        <v>78.239999999999995</v>
      </c>
      <c r="F266" s="32">
        <v>243</v>
      </c>
      <c r="G266" s="45">
        <f>Inventory_Tbl[[#This Row],[Unit Cost]]*Inventory_Tbl[[#This Row],[Stock Qty]]</f>
        <v>19012.32</v>
      </c>
      <c r="H266" s="32">
        <v>200</v>
      </c>
      <c r="I266" s="32">
        <v>260</v>
      </c>
      <c r="J266" s="28" t="str">
        <f>IF(Inventory_Tbl[[#This Row],[Stock Qty]]&lt;=Inventory_Tbl[[#This Row],[Reorder Qty]], "Yes", "No")</f>
        <v>No</v>
      </c>
      <c r="K266" s="28">
        <f>IF(Inventory_Tbl[[#This Row],[Restock]]="Yes", 1,0)</f>
        <v>0</v>
      </c>
      <c r="L266" s="28">
        <f>Inventory_Tbl[[#This Row],[Restock Indicator]]*(Inventory_Tbl[[#This Row],[Restock Level]]-Inventory_Tbl[[#This Row],[Stock Qty]])</f>
        <v>0</v>
      </c>
      <c r="M266" s="30">
        <f>Inventory_Tbl[[#This Row],[Restock Qty]]*Inventory_Tbl[[#This Row],[Unit Cost]]</f>
        <v>0</v>
      </c>
    </row>
    <row r="267" spans="1:13" hidden="1" x14ac:dyDescent="0.25">
      <c r="A267" s="32" t="s">
        <v>998</v>
      </c>
      <c r="B267" s="32" t="s">
        <v>114</v>
      </c>
      <c r="C267" s="32" t="s">
        <v>463</v>
      </c>
      <c r="D267" s="32">
        <v>9</v>
      </c>
      <c r="E267" s="46">
        <v>92.5</v>
      </c>
      <c r="F267" s="32">
        <v>194</v>
      </c>
      <c r="G267" s="45">
        <f>Inventory_Tbl[[#This Row],[Unit Cost]]*Inventory_Tbl[[#This Row],[Stock Qty]]</f>
        <v>17945</v>
      </c>
      <c r="H267" s="32">
        <v>175</v>
      </c>
      <c r="I267" s="32">
        <v>230</v>
      </c>
      <c r="J267" s="28" t="str">
        <f>IF(Inventory_Tbl[[#This Row],[Stock Qty]]&lt;=Inventory_Tbl[[#This Row],[Reorder Qty]], "Yes", "No")</f>
        <v>No</v>
      </c>
      <c r="K267" s="28">
        <f>IF(Inventory_Tbl[[#This Row],[Restock]]="Yes", 1,0)</f>
        <v>0</v>
      </c>
      <c r="L267" s="28">
        <f>Inventory_Tbl[[#This Row],[Restock Indicator]]*(Inventory_Tbl[[#This Row],[Restock Level]]-Inventory_Tbl[[#This Row],[Stock Qty]])</f>
        <v>0</v>
      </c>
      <c r="M267" s="30">
        <f>Inventory_Tbl[[#This Row],[Restock Qty]]*Inventory_Tbl[[#This Row],[Unit Cost]]</f>
        <v>0</v>
      </c>
    </row>
    <row r="268" spans="1:13" hidden="1" x14ac:dyDescent="0.25">
      <c r="A268" s="32" t="s">
        <v>707</v>
      </c>
      <c r="B268" s="32" t="s">
        <v>152</v>
      </c>
      <c r="C268" s="32" t="s">
        <v>463</v>
      </c>
      <c r="D268" s="32">
        <v>9</v>
      </c>
      <c r="E268" s="46">
        <v>72.599999999999994</v>
      </c>
      <c r="F268" s="32">
        <v>208</v>
      </c>
      <c r="G268" s="45">
        <f>Inventory_Tbl[[#This Row],[Unit Cost]]*Inventory_Tbl[[#This Row],[Stock Qty]]</f>
        <v>15100.8</v>
      </c>
      <c r="H268" s="32">
        <v>175</v>
      </c>
      <c r="I268" s="32">
        <v>230</v>
      </c>
      <c r="J268" s="28" t="str">
        <f>IF(Inventory_Tbl[[#This Row],[Stock Qty]]&lt;=Inventory_Tbl[[#This Row],[Reorder Qty]], "Yes", "No")</f>
        <v>No</v>
      </c>
      <c r="K268" s="28">
        <f>IF(Inventory_Tbl[[#This Row],[Restock]]="Yes", 1,0)</f>
        <v>0</v>
      </c>
      <c r="L268" s="28">
        <f>Inventory_Tbl[[#This Row],[Restock Indicator]]*(Inventory_Tbl[[#This Row],[Restock Level]]-Inventory_Tbl[[#This Row],[Stock Qty]])</f>
        <v>0</v>
      </c>
      <c r="M268" s="30">
        <f>Inventory_Tbl[[#This Row],[Restock Qty]]*Inventory_Tbl[[#This Row],[Unit Cost]]</f>
        <v>0</v>
      </c>
    </row>
    <row r="269" spans="1:13" hidden="1" x14ac:dyDescent="0.25">
      <c r="A269" s="32" t="s">
        <v>995</v>
      </c>
      <c r="B269" s="32" t="s">
        <v>448</v>
      </c>
      <c r="C269" s="32" t="s">
        <v>463</v>
      </c>
      <c r="D269" s="32">
        <v>9</v>
      </c>
      <c r="E269" s="46">
        <v>77.31</v>
      </c>
      <c r="F269" s="32">
        <v>135</v>
      </c>
      <c r="G269" s="45">
        <f>Inventory_Tbl[[#This Row],[Unit Cost]]*Inventory_Tbl[[#This Row],[Stock Qty]]</f>
        <v>10436.85</v>
      </c>
      <c r="H269" s="32">
        <v>125</v>
      </c>
      <c r="I269" s="32">
        <v>160</v>
      </c>
      <c r="J269" s="28" t="str">
        <f>IF(Inventory_Tbl[[#This Row],[Stock Qty]]&lt;=Inventory_Tbl[[#This Row],[Reorder Qty]], "Yes", "No")</f>
        <v>No</v>
      </c>
      <c r="K269" s="28">
        <f>IF(Inventory_Tbl[[#This Row],[Restock]]="Yes", 1,0)</f>
        <v>0</v>
      </c>
      <c r="L269" s="28">
        <f>Inventory_Tbl[[#This Row],[Restock Indicator]]*(Inventory_Tbl[[#This Row],[Restock Level]]-Inventory_Tbl[[#This Row],[Stock Qty]])</f>
        <v>0</v>
      </c>
      <c r="M269" s="30">
        <f>Inventory_Tbl[[#This Row],[Restock Qty]]*Inventory_Tbl[[#This Row],[Unit Cost]]</f>
        <v>0</v>
      </c>
    </row>
    <row r="270" spans="1:13" hidden="1" x14ac:dyDescent="0.25">
      <c r="A270" s="32" t="s">
        <v>652</v>
      </c>
      <c r="B270" s="32" t="s">
        <v>144</v>
      </c>
      <c r="C270" s="32" t="s">
        <v>463</v>
      </c>
      <c r="D270" s="32">
        <v>9</v>
      </c>
      <c r="E270" s="46">
        <v>282.60000000000002</v>
      </c>
      <c r="F270" s="32">
        <v>260</v>
      </c>
      <c r="G270" s="45">
        <f>Inventory_Tbl[[#This Row],[Unit Cost]]*Inventory_Tbl[[#This Row],[Stock Qty]]</f>
        <v>73476</v>
      </c>
      <c r="H270" s="32">
        <v>200</v>
      </c>
      <c r="I270" s="32">
        <v>260</v>
      </c>
      <c r="J270" s="28" t="str">
        <f>IF(Inventory_Tbl[[#This Row],[Stock Qty]]&lt;=Inventory_Tbl[[#This Row],[Reorder Qty]], "Yes", "No")</f>
        <v>No</v>
      </c>
      <c r="K270" s="28">
        <f>IF(Inventory_Tbl[[#This Row],[Restock]]="Yes", 1,0)</f>
        <v>0</v>
      </c>
      <c r="L270" s="28">
        <f>Inventory_Tbl[[#This Row],[Restock Indicator]]*(Inventory_Tbl[[#This Row],[Restock Level]]-Inventory_Tbl[[#This Row],[Stock Qty]])</f>
        <v>0</v>
      </c>
      <c r="M270" s="30">
        <f>Inventory_Tbl[[#This Row],[Restock Qty]]*Inventory_Tbl[[#This Row],[Unit Cost]]</f>
        <v>0</v>
      </c>
    </row>
    <row r="271" spans="1:13" hidden="1" x14ac:dyDescent="0.25">
      <c r="A271" s="32" t="s">
        <v>819</v>
      </c>
      <c r="B271" s="32" t="s">
        <v>270</v>
      </c>
      <c r="C271" s="32" t="s">
        <v>463</v>
      </c>
      <c r="D271" s="32">
        <v>9</v>
      </c>
      <c r="E271" s="46">
        <v>195.44</v>
      </c>
      <c r="F271" s="32">
        <v>182</v>
      </c>
      <c r="G271" s="45">
        <f>Inventory_Tbl[[#This Row],[Unit Cost]]*Inventory_Tbl[[#This Row],[Stock Qty]]</f>
        <v>35570.080000000002</v>
      </c>
      <c r="H271" s="32">
        <v>150</v>
      </c>
      <c r="I271" s="32">
        <v>200</v>
      </c>
      <c r="J271" s="28" t="str">
        <f>IF(Inventory_Tbl[[#This Row],[Stock Qty]]&lt;=Inventory_Tbl[[#This Row],[Reorder Qty]], "Yes", "No")</f>
        <v>No</v>
      </c>
      <c r="K271" s="28">
        <f>IF(Inventory_Tbl[[#This Row],[Restock]]="Yes", 1,0)</f>
        <v>0</v>
      </c>
      <c r="L271" s="28">
        <f>Inventory_Tbl[[#This Row],[Restock Indicator]]*(Inventory_Tbl[[#This Row],[Restock Level]]-Inventory_Tbl[[#This Row],[Stock Qty]])</f>
        <v>0</v>
      </c>
      <c r="M271" s="30">
        <f>Inventory_Tbl[[#This Row],[Restock Qty]]*Inventory_Tbl[[#This Row],[Unit Cost]]</f>
        <v>0</v>
      </c>
    </row>
    <row r="272" spans="1:13" hidden="1" x14ac:dyDescent="0.25">
      <c r="A272" s="32" t="s">
        <v>1016</v>
      </c>
      <c r="B272" s="32" t="s">
        <v>6</v>
      </c>
      <c r="C272" s="32" t="s">
        <v>463</v>
      </c>
      <c r="D272" s="32">
        <v>9</v>
      </c>
      <c r="E272" s="46">
        <v>255.46</v>
      </c>
      <c r="F272" s="32">
        <v>167</v>
      </c>
      <c r="G272" s="45">
        <f>Inventory_Tbl[[#This Row],[Unit Cost]]*Inventory_Tbl[[#This Row],[Stock Qty]]</f>
        <v>42661.82</v>
      </c>
      <c r="H272" s="32">
        <v>150</v>
      </c>
      <c r="I272" s="32">
        <v>200</v>
      </c>
      <c r="J272" s="28" t="str">
        <f>IF(Inventory_Tbl[[#This Row],[Stock Qty]]&lt;=Inventory_Tbl[[#This Row],[Reorder Qty]], "Yes", "No")</f>
        <v>No</v>
      </c>
      <c r="K272" s="28">
        <f>IF(Inventory_Tbl[[#This Row],[Restock]]="Yes", 1,0)</f>
        <v>0</v>
      </c>
      <c r="L272" s="28">
        <f>Inventory_Tbl[[#This Row],[Restock Indicator]]*(Inventory_Tbl[[#This Row],[Restock Level]]-Inventory_Tbl[[#This Row],[Stock Qty]])</f>
        <v>0</v>
      </c>
      <c r="M272" s="30">
        <f>Inventory_Tbl[[#This Row],[Restock Qty]]*Inventory_Tbl[[#This Row],[Unit Cost]]</f>
        <v>0</v>
      </c>
    </row>
    <row r="273" spans="1:13" hidden="1" x14ac:dyDescent="0.25">
      <c r="A273" s="32" t="s">
        <v>655</v>
      </c>
      <c r="B273" s="32" t="s">
        <v>200</v>
      </c>
      <c r="C273" s="32" t="s">
        <v>463</v>
      </c>
      <c r="D273" s="32">
        <v>9</v>
      </c>
      <c r="E273" s="46">
        <v>227.56</v>
      </c>
      <c r="F273" s="32">
        <v>235</v>
      </c>
      <c r="G273" s="45">
        <f>Inventory_Tbl[[#This Row],[Unit Cost]]*Inventory_Tbl[[#This Row],[Stock Qty]]</f>
        <v>53476.6</v>
      </c>
      <c r="H273" s="32">
        <v>200</v>
      </c>
      <c r="I273" s="32">
        <v>260</v>
      </c>
      <c r="J273" s="28" t="str">
        <f>IF(Inventory_Tbl[[#This Row],[Stock Qty]]&lt;=Inventory_Tbl[[#This Row],[Reorder Qty]], "Yes", "No")</f>
        <v>No</v>
      </c>
      <c r="K273" s="28">
        <f>IF(Inventory_Tbl[[#This Row],[Restock]]="Yes", 1,0)</f>
        <v>0</v>
      </c>
      <c r="L273" s="28">
        <f>Inventory_Tbl[[#This Row],[Restock Indicator]]*(Inventory_Tbl[[#This Row],[Restock Level]]-Inventory_Tbl[[#This Row],[Stock Qty]])</f>
        <v>0</v>
      </c>
      <c r="M273" s="30">
        <f>Inventory_Tbl[[#This Row],[Restock Qty]]*Inventory_Tbl[[#This Row],[Unit Cost]]</f>
        <v>0</v>
      </c>
    </row>
    <row r="274" spans="1:13" hidden="1" x14ac:dyDescent="0.25">
      <c r="A274" s="32" t="s">
        <v>805</v>
      </c>
      <c r="B274" s="32" t="s">
        <v>15</v>
      </c>
      <c r="C274" s="32" t="s">
        <v>463</v>
      </c>
      <c r="D274" s="32">
        <v>10</v>
      </c>
      <c r="E274" s="46">
        <v>65.78</v>
      </c>
      <c r="F274" s="32">
        <v>247</v>
      </c>
      <c r="G274" s="45">
        <f>Inventory_Tbl[[#This Row],[Unit Cost]]*Inventory_Tbl[[#This Row],[Stock Qty]]</f>
        <v>16247.66</v>
      </c>
      <c r="H274" s="32">
        <v>225</v>
      </c>
      <c r="I274" s="32">
        <v>290</v>
      </c>
      <c r="J274" s="28" t="str">
        <f>IF(Inventory_Tbl[[#This Row],[Stock Qty]]&lt;=Inventory_Tbl[[#This Row],[Reorder Qty]], "Yes", "No")</f>
        <v>No</v>
      </c>
      <c r="K274" s="28">
        <f>IF(Inventory_Tbl[[#This Row],[Restock]]="Yes", 1,0)</f>
        <v>0</v>
      </c>
      <c r="L274" s="28">
        <f>Inventory_Tbl[[#This Row],[Restock Indicator]]*(Inventory_Tbl[[#This Row],[Restock Level]]-Inventory_Tbl[[#This Row],[Stock Qty]])</f>
        <v>0</v>
      </c>
      <c r="M274" s="30">
        <f>Inventory_Tbl[[#This Row],[Restock Qty]]*Inventory_Tbl[[#This Row],[Unit Cost]]</f>
        <v>0</v>
      </c>
    </row>
    <row r="275" spans="1:13" hidden="1" x14ac:dyDescent="0.25">
      <c r="A275" s="32" t="s">
        <v>548</v>
      </c>
      <c r="B275" s="32" t="s">
        <v>197</v>
      </c>
      <c r="C275" s="32" t="s">
        <v>463</v>
      </c>
      <c r="D275" s="32">
        <v>10</v>
      </c>
      <c r="E275" s="46">
        <v>67.5</v>
      </c>
      <c r="F275" s="32">
        <v>130</v>
      </c>
      <c r="G275" s="45">
        <f>Inventory_Tbl[[#This Row],[Unit Cost]]*Inventory_Tbl[[#This Row],[Stock Qty]]</f>
        <v>8775</v>
      </c>
      <c r="H275" s="32">
        <v>100</v>
      </c>
      <c r="I275" s="32">
        <v>130</v>
      </c>
      <c r="J275" s="28" t="str">
        <f>IF(Inventory_Tbl[[#This Row],[Stock Qty]]&lt;=Inventory_Tbl[[#This Row],[Reorder Qty]], "Yes", "No")</f>
        <v>No</v>
      </c>
      <c r="K275" s="28">
        <f>IF(Inventory_Tbl[[#This Row],[Restock]]="Yes", 1,0)</f>
        <v>0</v>
      </c>
      <c r="L275" s="28">
        <f>Inventory_Tbl[[#This Row],[Restock Indicator]]*(Inventory_Tbl[[#This Row],[Restock Level]]-Inventory_Tbl[[#This Row],[Stock Qty]])</f>
        <v>0</v>
      </c>
      <c r="M275" s="30">
        <f>Inventory_Tbl[[#This Row],[Restock Qty]]*Inventory_Tbl[[#This Row],[Unit Cost]]</f>
        <v>0</v>
      </c>
    </row>
    <row r="276" spans="1:13" hidden="1" x14ac:dyDescent="0.25">
      <c r="A276" s="32" t="s">
        <v>751</v>
      </c>
      <c r="B276" s="32" t="s">
        <v>471</v>
      </c>
      <c r="C276" s="32" t="s">
        <v>463</v>
      </c>
      <c r="D276" s="32">
        <v>10</v>
      </c>
      <c r="E276" s="46">
        <v>71.12</v>
      </c>
      <c r="F276" s="32">
        <v>290</v>
      </c>
      <c r="G276" s="45">
        <f>Inventory_Tbl[[#This Row],[Unit Cost]]*Inventory_Tbl[[#This Row],[Stock Qty]]</f>
        <v>20624.800000000003</v>
      </c>
      <c r="H276" s="32">
        <v>225</v>
      </c>
      <c r="I276" s="32">
        <v>290</v>
      </c>
      <c r="J276" s="28" t="str">
        <f>IF(Inventory_Tbl[[#This Row],[Stock Qty]]&lt;=Inventory_Tbl[[#This Row],[Reorder Qty]], "Yes", "No")</f>
        <v>No</v>
      </c>
      <c r="K276" s="28">
        <f>IF(Inventory_Tbl[[#This Row],[Restock]]="Yes", 1,0)</f>
        <v>0</v>
      </c>
      <c r="L276" s="28">
        <f>Inventory_Tbl[[#This Row],[Restock Indicator]]*(Inventory_Tbl[[#This Row],[Restock Level]]-Inventory_Tbl[[#This Row],[Stock Qty]])</f>
        <v>0</v>
      </c>
      <c r="M276" s="30">
        <f>Inventory_Tbl[[#This Row],[Restock Qty]]*Inventory_Tbl[[#This Row],[Unit Cost]]</f>
        <v>0</v>
      </c>
    </row>
    <row r="277" spans="1:13" hidden="1" x14ac:dyDescent="0.25">
      <c r="A277" s="32" t="s">
        <v>666</v>
      </c>
      <c r="B277" s="32" t="s">
        <v>287</v>
      </c>
      <c r="C277" s="32" t="s">
        <v>463</v>
      </c>
      <c r="D277" s="32">
        <v>10</v>
      </c>
      <c r="E277" s="46">
        <v>84.45</v>
      </c>
      <c r="F277" s="32">
        <v>160</v>
      </c>
      <c r="G277" s="45">
        <f>Inventory_Tbl[[#This Row],[Unit Cost]]*Inventory_Tbl[[#This Row],[Stock Qty]]</f>
        <v>13512</v>
      </c>
      <c r="H277" s="32">
        <v>125</v>
      </c>
      <c r="I277" s="32">
        <v>160</v>
      </c>
      <c r="J277" s="28" t="str">
        <f>IF(Inventory_Tbl[[#This Row],[Stock Qty]]&lt;=Inventory_Tbl[[#This Row],[Reorder Qty]], "Yes", "No")</f>
        <v>No</v>
      </c>
      <c r="K277" s="28">
        <f>IF(Inventory_Tbl[[#This Row],[Restock]]="Yes", 1,0)</f>
        <v>0</v>
      </c>
      <c r="L277" s="28">
        <f>Inventory_Tbl[[#This Row],[Restock Indicator]]*(Inventory_Tbl[[#This Row],[Restock Level]]-Inventory_Tbl[[#This Row],[Stock Qty]])</f>
        <v>0</v>
      </c>
      <c r="M277" s="30">
        <f>Inventory_Tbl[[#This Row],[Restock Qty]]*Inventory_Tbl[[#This Row],[Unit Cost]]</f>
        <v>0</v>
      </c>
    </row>
    <row r="278" spans="1:13" hidden="1" x14ac:dyDescent="0.25">
      <c r="A278" s="32" t="s">
        <v>757</v>
      </c>
      <c r="B278" s="32" t="s">
        <v>162</v>
      </c>
      <c r="C278" s="32" t="s">
        <v>463</v>
      </c>
      <c r="D278" s="32">
        <v>10</v>
      </c>
      <c r="E278" s="46">
        <v>78.11</v>
      </c>
      <c r="F278" s="32">
        <v>200</v>
      </c>
      <c r="G278" s="45">
        <f>Inventory_Tbl[[#This Row],[Unit Cost]]*Inventory_Tbl[[#This Row],[Stock Qty]]</f>
        <v>15622</v>
      </c>
      <c r="H278" s="32">
        <v>150</v>
      </c>
      <c r="I278" s="32">
        <v>200</v>
      </c>
      <c r="J278" s="28" t="str">
        <f>IF(Inventory_Tbl[[#This Row],[Stock Qty]]&lt;=Inventory_Tbl[[#This Row],[Reorder Qty]], "Yes", "No")</f>
        <v>No</v>
      </c>
      <c r="K278" s="28">
        <f>IF(Inventory_Tbl[[#This Row],[Restock]]="Yes", 1,0)</f>
        <v>0</v>
      </c>
      <c r="L278" s="28">
        <f>Inventory_Tbl[[#This Row],[Restock Indicator]]*(Inventory_Tbl[[#This Row],[Restock Level]]-Inventory_Tbl[[#This Row],[Stock Qty]])</f>
        <v>0</v>
      </c>
      <c r="M278" s="30">
        <f>Inventory_Tbl[[#This Row],[Restock Qty]]*Inventory_Tbl[[#This Row],[Unit Cost]]</f>
        <v>0</v>
      </c>
    </row>
    <row r="279" spans="1:13" hidden="1" x14ac:dyDescent="0.25">
      <c r="A279" s="32" t="s">
        <v>760</v>
      </c>
      <c r="B279" s="32" t="s">
        <v>164</v>
      </c>
      <c r="C279" s="32" t="s">
        <v>463</v>
      </c>
      <c r="D279" s="32">
        <v>10</v>
      </c>
      <c r="E279" s="46">
        <v>87.56</v>
      </c>
      <c r="F279" s="32">
        <v>290</v>
      </c>
      <c r="G279" s="45">
        <f>Inventory_Tbl[[#This Row],[Unit Cost]]*Inventory_Tbl[[#This Row],[Stock Qty]]</f>
        <v>25392.400000000001</v>
      </c>
      <c r="H279" s="32">
        <v>225</v>
      </c>
      <c r="I279" s="32">
        <v>290</v>
      </c>
      <c r="J279" s="28" t="str">
        <f>IF(Inventory_Tbl[[#This Row],[Stock Qty]]&lt;=Inventory_Tbl[[#This Row],[Reorder Qty]], "Yes", "No")</f>
        <v>No</v>
      </c>
      <c r="K279" s="28">
        <f>IF(Inventory_Tbl[[#This Row],[Restock]]="Yes", 1,0)</f>
        <v>0</v>
      </c>
      <c r="L279" s="28">
        <f>Inventory_Tbl[[#This Row],[Restock Indicator]]*(Inventory_Tbl[[#This Row],[Restock Level]]-Inventory_Tbl[[#This Row],[Stock Qty]])</f>
        <v>0</v>
      </c>
      <c r="M279" s="30">
        <f>Inventory_Tbl[[#This Row],[Restock Qty]]*Inventory_Tbl[[#This Row],[Unit Cost]]</f>
        <v>0</v>
      </c>
    </row>
    <row r="280" spans="1:13" hidden="1" x14ac:dyDescent="0.25">
      <c r="A280" s="32" t="s">
        <v>834</v>
      </c>
      <c r="B280" s="32" t="s">
        <v>440</v>
      </c>
      <c r="C280" s="32" t="s">
        <v>463</v>
      </c>
      <c r="D280" s="32">
        <v>10</v>
      </c>
      <c r="E280" s="46">
        <v>263.25</v>
      </c>
      <c r="F280" s="32">
        <v>137</v>
      </c>
      <c r="G280" s="45">
        <f>Inventory_Tbl[[#This Row],[Unit Cost]]*Inventory_Tbl[[#This Row],[Stock Qty]]</f>
        <v>36065.25</v>
      </c>
      <c r="H280" s="32">
        <v>150</v>
      </c>
      <c r="I280" s="32">
        <v>200</v>
      </c>
      <c r="J280" s="28" t="str">
        <f>IF(Inventory_Tbl[[#This Row],[Stock Qty]]&lt;=Inventory_Tbl[[#This Row],[Reorder Qty]], "Yes", "No")</f>
        <v>Yes</v>
      </c>
      <c r="K280" s="28">
        <f>IF(Inventory_Tbl[[#This Row],[Restock]]="Yes", 1,0)</f>
        <v>1</v>
      </c>
      <c r="L280" s="28">
        <f>Inventory_Tbl[[#This Row],[Restock Indicator]]*(Inventory_Tbl[[#This Row],[Restock Level]]-Inventory_Tbl[[#This Row],[Stock Qty]])</f>
        <v>63</v>
      </c>
      <c r="M280" s="30">
        <f>Inventory_Tbl[[#This Row],[Restock Qty]]*Inventory_Tbl[[#This Row],[Unit Cost]]</f>
        <v>16584.75</v>
      </c>
    </row>
    <row r="281" spans="1:13" hidden="1" x14ac:dyDescent="0.25">
      <c r="A281" s="32" t="s">
        <v>651</v>
      </c>
      <c r="B281" s="32" t="s">
        <v>143</v>
      </c>
      <c r="C281" s="32" t="s">
        <v>463</v>
      </c>
      <c r="D281" s="32">
        <v>10</v>
      </c>
      <c r="E281" s="46">
        <v>96.16</v>
      </c>
      <c r="F281" s="32">
        <v>230</v>
      </c>
      <c r="G281" s="45">
        <f>Inventory_Tbl[[#This Row],[Unit Cost]]*Inventory_Tbl[[#This Row],[Stock Qty]]</f>
        <v>22116.799999999999</v>
      </c>
      <c r="H281" s="32">
        <v>175</v>
      </c>
      <c r="I281" s="32">
        <v>230</v>
      </c>
      <c r="J281" s="28" t="str">
        <f>IF(Inventory_Tbl[[#This Row],[Stock Qty]]&lt;=Inventory_Tbl[[#This Row],[Reorder Qty]], "Yes", "No")</f>
        <v>No</v>
      </c>
      <c r="K281" s="28">
        <f>IF(Inventory_Tbl[[#This Row],[Restock]]="Yes", 1,0)</f>
        <v>0</v>
      </c>
      <c r="L281" s="28">
        <f>Inventory_Tbl[[#This Row],[Restock Indicator]]*(Inventory_Tbl[[#This Row],[Restock Level]]-Inventory_Tbl[[#This Row],[Stock Qty]])</f>
        <v>0</v>
      </c>
      <c r="M281" s="30">
        <f>Inventory_Tbl[[#This Row],[Restock Qty]]*Inventory_Tbl[[#This Row],[Unit Cost]]</f>
        <v>0</v>
      </c>
    </row>
    <row r="282" spans="1:13" hidden="1" x14ac:dyDescent="0.25">
      <c r="A282" s="32" t="s">
        <v>683</v>
      </c>
      <c r="B282" s="32" t="s">
        <v>468</v>
      </c>
      <c r="C282" s="32" t="s">
        <v>463</v>
      </c>
      <c r="D282" s="32">
        <v>10</v>
      </c>
      <c r="E282" s="46">
        <v>275.47000000000003</v>
      </c>
      <c r="F282" s="32">
        <v>290</v>
      </c>
      <c r="G282" s="45">
        <f>Inventory_Tbl[[#This Row],[Unit Cost]]*Inventory_Tbl[[#This Row],[Stock Qty]]</f>
        <v>79886.3</v>
      </c>
      <c r="H282" s="32">
        <v>225</v>
      </c>
      <c r="I282" s="32">
        <v>290</v>
      </c>
      <c r="J282" s="28" t="str">
        <f>IF(Inventory_Tbl[[#This Row],[Stock Qty]]&lt;=Inventory_Tbl[[#This Row],[Reorder Qty]], "Yes", "No")</f>
        <v>No</v>
      </c>
      <c r="K282" s="28">
        <f>IF(Inventory_Tbl[[#This Row],[Restock]]="Yes", 1,0)</f>
        <v>0</v>
      </c>
      <c r="L282" s="28">
        <f>Inventory_Tbl[[#This Row],[Restock Indicator]]*(Inventory_Tbl[[#This Row],[Restock Level]]-Inventory_Tbl[[#This Row],[Stock Qty]])</f>
        <v>0</v>
      </c>
      <c r="M282" s="30">
        <f>Inventory_Tbl[[#This Row],[Restock Qty]]*Inventory_Tbl[[#This Row],[Unit Cost]]</f>
        <v>0</v>
      </c>
    </row>
    <row r="283" spans="1:13" hidden="1" x14ac:dyDescent="0.25">
      <c r="A283" s="32" t="s">
        <v>835</v>
      </c>
      <c r="B283" s="32" t="s">
        <v>441</v>
      </c>
      <c r="C283" s="32" t="s">
        <v>463</v>
      </c>
      <c r="D283" s="32">
        <v>10</v>
      </c>
      <c r="E283" s="46">
        <v>246.62</v>
      </c>
      <c r="F283" s="32">
        <v>130</v>
      </c>
      <c r="G283" s="45">
        <f>Inventory_Tbl[[#This Row],[Unit Cost]]*Inventory_Tbl[[#This Row],[Stock Qty]]</f>
        <v>32060.600000000002</v>
      </c>
      <c r="H283" s="32">
        <v>100</v>
      </c>
      <c r="I283" s="32">
        <v>130</v>
      </c>
      <c r="J283" s="28" t="str">
        <f>IF(Inventory_Tbl[[#This Row],[Stock Qty]]&lt;=Inventory_Tbl[[#This Row],[Reorder Qty]], "Yes", "No")</f>
        <v>No</v>
      </c>
      <c r="K283" s="28">
        <f>IF(Inventory_Tbl[[#This Row],[Restock]]="Yes", 1,0)</f>
        <v>0</v>
      </c>
      <c r="L283" s="28">
        <f>Inventory_Tbl[[#This Row],[Restock Indicator]]*(Inventory_Tbl[[#This Row],[Restock Level]]-Inventory_Tbl[[#This Row],[Stock Qty]])</f>
        <v>0</v>
      </c>
      <c r="M283" s="30">
        <f>Inventory_Tbl[[#This Row],[Restock Qty]]*Inventory_Tbl[[#This Row],[Unit Cost]]</f>
        <v>0</v>
      </c>
    </row>
    <row r="284" spans="1:13" hidden="1" x14ac:dyDescent="0.25">
      <c r="A284" s="32" t="s">
        <v>688</v>
      </c>
      <c r="B284" s="32" t="s">
        <v>99</v>
      </c>
      <c r="C284" s="32" t="s">
        <v>463</v>
      </c>
      <c r="D284" s="32">
        <v>10</v>
      </c>
      <c r="E284" s="46">
        <v>275.72000000000003</v>
      </c>
      <c r="F284" s="32">
        <v>151</v>
      </c>
      <c r="G284" s="45">
        <f>Inventory_Tbl[[#This Row],[Unit Cost]]*Inventory_Tbl[[#This Row],[Stock Qty]]</f>
        <v>41633.72</v>
      </c>
      <c r="H284" s="32">
        <v>125</v>
      </c>
      <c r="I284" s="32">
        <v>160</v>
      </c>
      <c r="J284" s="28" t="str">
        <f>IF(Inventory_Tbl[[#This Row],[Stock Qty]]&lt;=Inventory_Tbl[[#This Row],[Reorder Qty]], "Yes", "No")</f>
        <v>No</v>
      </c>
      <c r="K284" s="28">
        <f>IF(Inventory_Tbl[[#This Row],[Restock]]="Yes", 1,0)</f>
        <v>0</v>
      </c>
      <c r="L284" s="28">
        <f>Inventory_Tbl[[#This Row],[Restock Indicator]]*(Inventory_Tbl[[#This Row],[Restock Level]]-Inventory_Tbl[[#This Row],[Stock Qty]])</f>
        <v>0</v>
      </c>
      <c r="M284" s="30">
        <f>Inventory_Tbl[[#This Row],[Restock Qty]]*Inventory_Tbl[[#This Row],[Unit Cost]]</f>
        <v>0</v>
      </c>
    </row>
    <row r="285" spans="1:13" hidden="1" x14ac:dyDescent="0.25">
      <c r="A285" s="32" t="s">
        <v>685</v>
      </c>
      <c r="B285" s="32" t="s">
        <v>134</v>
      </c>
      <c r="C285" s="32" t="s">
        <v>463</v>
      </c>
      <c r="D285" s="32">
        <v>10</v>
      </c>
      <c r="E285" s="46">
        <v>249.73</v>
      </c>
      <c r="F285" s="32">
        <v>330</v>
      </c>
      <c r="G285" s="45">
        <f>Inventory_Tbl[[#This Row],[Unit Cost]]*Inventory_Tbl[[#This Row],[Stock Qty]]</f>
        <v>82410.899999999994</v>
      </c>
      <c r="H285" s="32">
        <v>250</v>
      </c>
      <c r="I285" s="32">
        <v>330</v>
      </c>
      <c r="J285" s="28" t="str">
        <f>IF(Inventory_Tbl[[#This Row],[Stock Qty]]&lt;=Inventory_Tbl[[#This Row],[Reorder Qty]], "Yes", "No")</f>
        <v>No</v>
      </c>
      <c r="K285" s="28">
        <f>IF(Inventory_Tbl[[#This Row],[Restock]]="Yes", 1,0)</f>
        <v>0</v>
      </c>
      <c r="L285" s="28">
        <f>Inventory_Tbl[[#This Row],[Restock Indicator]]*(Inventory_Tbl[[#This Row],[Restock Level]]-Inventory_Tbl[[#This Row],[Stock Qty]])</f>
        <v>0</v>
      </c>
      <c r="M285" s="30">
        <f>Inventory_Tbl[[#This Row],[Restock Qty]]*Inventory_Tbl[[#This Row],[Unit Cost]]</f>
        <v>0</v>
      </c>
    </row>
    <row r="286" spans="1:13" hidden="1" x14ac:dyDescent="0.25">
      <c r="A286" s="32" t="s">
        <v>937</v>
      </c>
      <c r="B286" s="32" t="s">
        <v>231</v>
      </c>
      <c r="C286" s="32" t="s">
        <v>463</v>
      </c>
      <c r="D286" s="32">
        <v>11</v>
      </c>
      <c r="E286" s="46">
        <v>70.569999999999993</v>
      </c>
      <c r="F286" s="32">
        <v>258</v>
      </c>
      <c r="G286" s="45">
        <f>Inventory_Tbl[[#This Row],[Unit Cost]]*Inventory_Tbl[[#This Row],[Stock Qty]]</f>
        <v>18207.059999999998</v>
      </c>
      <c r="H286" s="32">
        <v>200</v>
      </c>
      <c r="I286" s="32">
        <v>260</v>
      </c>
      <c r="J286" s="28" t="str">
        <f>IF(Inventory_Tbl[[#This Row],[Stock Qty]]&lt;=Inventory_Tbl[[#This Row],[Reorder Qty]], "Yes", "No")</f>
        <v>No</v>
      </c>
      <c r="K286" s="28">
        <f>IF(Inventory_Tbl[[#This Row],[Restock]]="Yes", 1,0)</f>
        <v>0</v>
      </c>
      <c r="L286" s="28">
        <f>Inventory_Tbl[[#This Row],[Restock Indicator]]*(Inventory_Tbl[[#This Row],[Restock Level]]-Inventory_Tbl[[#This Row],[Stock Qty]])</f>
        <v>0</v>
      </c>
      <c r="M286" s="30">
        <f>Inventory_Tbl[[#This Row],[Restock Qty]]*Inventory_Tbl[[#This Row],[Unit Cost]]</f>
        <v>0</v>
      </c>
    </row>
    <row r="287" spans="1:13" hidden="1" x14ac:dyDescent="0.25">
      <c r="A287" s="32" t="s">
        <v>687</v>
      </c>
      <c r="B287" s="32" t="s">
        <v>85</v>
      </c>
      <c r="C287" s="32" t="s">
        <v>463</v>
      </c>
      <c r="D287" s="32">
        <v>11</v>
      </c>
      <c r="E287" s="46">
        <v>65.44</v>
      </c>
      <c r="F287" s="32">
        <v>173</v>
      </c>
      <c r="G287" s="45">
        <f>Inventory_Tbl[[#This Row],[Unit Cost]]*Inventory_Tbl[[#This Row],[Stock Qty]]</f>
        <v>11321.119999999999</v>
      </c>
      <c r="H287" s="32">
        <v>175</v>
      </c>
      <c r="I287" s="32">
        <v>230</v>
      </c>
      <c r="J287" s="28" t="str">
        <f>IF(Inventory_Tbl[[#This Row],[Stock Qty]]&lt;=Inventory_Tbl[[#This Row],[Reorder Qty]], "Yes", "No")</f>
        <v>Yes</v>
      </c>
      <c r="K287" s="28">
        <f>IF(Inventory_Tbl[[#This Row],[Restock]]="Yes", 1,0)</f>
        <v>1</v>
      </c>
      <c r="L287" s="28">
        <f>Inventory_Tbl[[#This Row],[Restock Indicator]]*(Inventory_Tbl[[#This Row],[Restock Level]]-Inventory_Tbl[[#This Row],[Stock Qty]])</f>
        <v>57</v>
      </c>
      <c r="M287" s="30">
        <f>Inventory_Tbl[[#This Row],[Restock Qty]]*Inventory_Tbl[[#This Row],[Unit Cost]]</f>
        <v>3730.08</v>
      </c>
    </row>
    <row r="288" spans="1:13" hidden="1" x14ac:dyDescent="0.25">
      <c r="A288" s="32" t="s">
        <v>730</v>
      </c>
      <c r="B288" s="32" t="s">
        <v>111</v>
      </c>
      <c r="C288" s="32" t="s">
        <v>463</v>
      </c>
      <c r="D288" s="32">
        <v>11</v>
      </c>
      <c r="E288" s="46">
        <v>60.42</v>
      </c>
      <c r="F288" s="32">
        <v>198</v>
      </c>
      <c r="G288" s="45">
        <f>Inventory_Tbl[[#This Row],[Unit Cost]]*Inventory_Tbl[[#This Row],[Stock Qty]]</f>
        <v>11963.16</v>
      </c>
      <c r="H288" s="32">
        <v>200</v>
      </c>
      <c r="I288" s="32">
        <v>260</v>
      </c>
      <c r="J288" s="28" t="str">
        <f>IF(Inventory_Tbl[[#This Row],[Stock Qty]]&lt;=Inventory_Tbl[[#This Row],[Reorder Qty]], "Yes", "No")</f>
        <v>Yes</v>
      </c>
      <c r="K288" s="28">
        <f>IF(Inventory_Tbl[[#This Row],[Restock]]="Yes", 1,0)</f>
        <v>1</v>
      </c>
      <c r="L288" s="28">
        <f>Inventory_Tbl[[#This Row],[Restock Indicator]]*(Inventory_Tbl[[#This Row],[Restock Level]]-Inventory_Tbl[[#This Row],[Stock Qty]])</f>
        <v>62</v>
      </c>
      <c r="M288" s="30">
        <f>Inventory_Tbl[[#This Row],[Restock Qty]]*Inventory_Tbl[[#This Row],[Unit Cost]]</f>
        <v>3746.04</v>
      </c>
    </row>
    <row r="289" spans="1:13" hidden="1" x14ac:dyDescent="0.25">
      <c r="A289" s="32" t="s">
        <v>711</v>
      </c>
      <c r="B289" s="32" t="s">
        <v>1053</v>
      </c>
      <c r="C289" s="32" t="s">
        <v>463</v>
      </c>
      <c r="D289" s="32">
        <v>11</v>
      </c>
      <c r="E289" s="46">
        <v>75.87</v>
      </c>
      <c r="F289" s="32">
        <v>230</v>
      </c>
      <c r="G289" s="45">
        <f>Inventory_Tbl[[#This Row],[Unit Cost]]*Inventory_Tbl[[#This Row],[Stock Qty]]</f>
        <v>17450.100000000002</v>
      </c>
      <c r="H289" s="32">
        <v>175</v>
      </c>
      <c r="I289" s="32">
        <v>230</v>
      </c>
      <c r="J289" s="28" t="str">
        <f>IF(Inventory_Tbl[[#This Row],[Stock Qty]]&lt;=Inventory_Tbl[[#This Row],[Reorder Qty]], "Yes", "No")</f>
        <v>No</v>
      </c>
      <c r="K289" s="28">
        <f>IF(Inventory_Tbl[[#This Row],[Restock]]="Yes", 1,0)</f>
        <v>0</v>
      </c>
      <c r="L289" s="28">
        <f>Inventory_Tbl[[#This Row],[Restock Indicator]]*(Inventory_Tbl[[#This Row],[Restock Level]]-Inventory_Tbl[[#This Row],[Stock Qty]])</f>
        <v>0</v>
      </c>
      <c r="M289" s="30">
        <f>Inventory_Tbl[[#This Row],[Restock Qty]]*Inventory_Tbl[[#This Row],[Unit Cost]]</f>
        <v>0</v>
      </c>
    </row>
    <row r="290" spans="1:13" hidden="1" x14ac:dyDescent="0.25">
      <c r="A290" s="32" t="s">
        <v>701</v>
      </c>
      <c r="B290" s="32" t="s">
        <v>147</v>
      </c>
      <c r="C290" s="32" t="s">
        <v>463</v>
      </c>
      <c r="D290" s="32">
        <v>11</v>
      </c>
      <c r="E290" s="46">
        <v>105.51</v>
      </c>
      <c r="F290" s="32">
        <v>300</v>
      </c>
      <c r="G290" s="45">
        <f>Inventory_Tbl[[#This Row],[Unit Cost]]*Inventory_Tbl[[#This Row],[Stock Qty]]</f>
        <v>31653</v>
      </c>
      <c r="H290" s="32">
        <v>250</v>
      </c>
      <c r="I290" s="32">
        <v>330</v>
      </c>
      <c r="J290" s="28" t="str">
        <f>IF(Inventory_Tbl[[#This Row],[Stock Qty]]&lt;=Inventory_Tbl[[#This Row],[Reorder Qty]], "Yes", "No")</f>
        <v>No</v>
      </c>
      <c r="K290" s="28">
        <f>IF(Inventory_Tbl[[#This Row],[Restock]]="Yes", 1,0)</f>
        <v>0</v>
      </c>
      <c r="L290" s="28">
        <f>Inventory_Tbl[[#This Row],[Restock Indicator]]*(Inventory_Tbl[[#This Row],[Restock Level]]-Inventory_Tbl[[#This Row],[Stock Qty]])</f>
        <v>0</v>
      </c>
      <c r="M290" s="30">
        <f>Inventory_Tbl[[#This Row],[Restock Qty]]*Inventory_Tbl[[#This Row],[Unit Cost]]</f>
        <v>0</v>
      </c>
    </row>
    <row r="291" spans="1:13" hidden="1" x14ac:dyDescent="0.25">
      <c r="A291" s="32" t="s">
        <v>976</v>
      </c>
      <c r="B291" s="32" t="s">
        <v>268</v>
      </c>
      <c r="C291" s="32" t="s">
        <v>463</v>
      </c>
      <c r="D291" s="32">
        <v>11</v>
      </c>
      <c r="E291" s="46">
        <v>64.680000000000007</v>
      </c>
      <c r="F291" s="32">
        <v>160</v>
      </c>
      <c r="G291" s="45">
        <f>Inventory_Tbl[[#This Row],[Unit Cost]]*Inventory_Tbl[[#This Row],[Stock Qty]]</f>
        <v>10348.800000000001</v>
      </c>
      <c r="H291" s="32">
        <v>125</v>
      </c>
      <c r="I291" s="32">
        <v>160</v>
      </c>
      <c r="J291" s="28" t="str">
        <f>IF(Inventory_Tbl[[#This Row],[Stock Qty]]&lt;=Inventory_Tbl[[#This Row],[Reorder Qty]], "Yes", "No")</f>
        <v>No</v>
      </c>
      <c r="K291" s="28">
        <f>IF(Inventory_Tbl[[#This Row],[Restock]]="Yes", 1,0)</f>
        <v>0</v>
      </c>
      <c r="L291" s="28">
        <f>Inventory_Tbl[[#This Row],[Restock Indicator]]*(Inventory_Tbl[[#This Row],[Restock Level]]-Inventory_Tbl[[#This Row],[Stock Qty]])</f>
        <v>0</v>
      </c>
      <c r="M291" s="30">
        <f>Inventory_Tbl[[#This Row],[Restock Qty]]*Inventory_Tbl[[#This Row],[Unit Cost]]</f>
        <v>0</v>
      </c>
    </row>
    <row r="292" spans="1:13" hidden="1" x14ac:dyDescent="0.25">
      <c r="A292" s="32" t="s">
        <v>920</v>
      </c>
      <c r="B292" s="32" t="s">
        <v>183</v>
      </c>
      <c r="C292" s="32" t="s">
        <v>463</v>
      </c>
      <c r="D292" s="32">
        <v>11</v>
      </c>
      <c r="E292" s="46">
        <v>83</v>
      </c>
      <c r="F292" s="32">
        <v>200</v>
      </c>
      <c r="G292" s="45">
        <f>Inventory_Tbl[[#This Row],[Unit Cost]]*Inventory_Tbl[[#This Row],[Stock Qty]]</f>
        <v>16600</v>
      </c>
      <c r="H292" s="32">
        <v>150</v>
      </c>
      <c r="I292" s="32">
        <v>200</v>
      </c>
      <c r="J292" s="28" t="str">
        <f>IF(Inventory_Tbl[[#This Row],[Stock Qty]]&lt;=Inventory_Tbl[[#This Row],[Reorder Qty]], "Yes", "No")</f>
        <v>No</v>
      </c>
      <c r="K292" s="28">
        <f>IF(Inventory_Tbl[[#This Row],[Restock]]="Yes", 1,0)</f>
        <v>0</v>
      </c>
      <c r="L292" s="28">
        <f>Inventory_Tbl[[#This Row],[Restock Indicator]]*(Inventory_Tbl[[#This Row],[Restock Level]]-Inventory_Tbl[[#This Row],[Stock Qty]])</f>
        <v>0</v>
      </c>
      <c r="M292" s="30">
        <f>Inventory_Tbl[[#This Row],[Restock Qty]]*Inventory_Tbl[[#This Row],[Unit Cost]]</f>
        <v>0</v>
      </c>
    </row>
    <row r="293" spans="1:13" hidden="1" x14ac:dyDescent="0.25">
      <c r="A293" s="32" t="s">
        <v>750</v>
      </c>
      <c r="B293" s="32" t="s">
        <v>470</v>
      </c>
      <c r="C293" s="32" t="s">
        <v>463</v>
      </c>
      <c r="D293" s="32">
        <v>11</v>
      </c>
      <c r="E293" s="46">
        <v>72.97</v>
      </c>
      <c r="F293" s="32">
        <v>230</v>
      </c>
      <c r="G293" s="45">
        <f>Inventory_Tbl[[#This Row],[Unit Cost]]*Inventory_Tbl[[#This Row],[Stock Qty]]</f>
        <v>16783.099999999999</v>
      </c>
      <c r="H293" s="32">
        <v>175</v>
      </c>
      <c r="I293" s="32">
        <v>230</v>
      </c>
      <c r="J293" s="28" t="str">
        <f>IF(Inventory_Tbl[[#This Row],[Stock Qty]]&lt;=Inventory_Tbl[[#This Row],[Reorder Qty]], "Yes", "No")</f>
        <v>No</v>
      </c>
      <c r="K293" s="28">
        <f>IF(Inventory_Tbl[[#This Row],[Restock]]="Yes", 1,0)</f>
        <v>0</v>
      </c>
      <c r="L293" s="28">
        <f>Inventory_Tbl[[#This Row],[Restock Indicator]]*(Inventory_Tbl[[#This Row],[Restock Level]]-Inventory_Tbl[[#This Row],[Stock Qty]])</f>
        <v>0</v>
      </c>
      <c r="M293" s="30">
        <f>Inventory_Tbl[[#This Row],[Restock Qty]]*Inventory_Tbl[[#This Row],[Unit Cost]]</f>
        <v>0</v>
      </c>
    </row>
    <row r="294" spans="1:13" hidden="1" x14ac:dyDescent="0.25">
      <c r="A294" s="32" t="s">
        <v>818</v>
      </c>
      <c r="B294" s="32" t="s">
        <v>227</v>
      </c>
      <c r="C294" s="32" t="s">
        <v>463</v>
      </c>
      <c r="D294" s="32">
        <v>11</v>
      </c>
      <c r="E294" s="46">
        <v>199.81</v>
      </c>
      <c r="F294" s="32">
        <v>130</v>
      </c>
      <c r="G294" s="45">
        <f>Inventory_Tbl[[#This Row],[Unit Cost]]*Inventory_Tbl[[#This Row],[Stock Qty]]</f>
        <v>25975.3</v>
      </c>
      <c r="H294" s="32">
        <v>100</v>
      </c>
      <c r="I294" s="32">
        <v>130</v>
      </c>
      <c r="J294" s="28" t="str">
        <f>IF(Inventory_Tbl[[#This Row],[Stock Qty]]&lt;=Inventory_Tbl[[#This Row],[Reorder Qty]], "Yes", "No")</f>
        <v>No</v>
      </c>
      <c r="K294" s="28">
        <f>IF(Inventory_Tbl[[#This Row],[Restock]]="Yes", 1,0)</f>
        <v>0</v>
      </c>
      <c r="L294" s="28">
        <f>Inventory_Tbl[[#This Row],[Restock Indicator]]*(Inventory_Tbl[[#This Row],[Restock Level]]-Inventory_Tbl[[#This Row],[Stock Qty]])</f>
        <v>0</v>
      </c>
      <c r="M294" s="30">
        <f>Inventory_Tbl[[#This Row],[Restock Qty]]*Inventory_Tbl[[#This Row],[Unit Cost]]</f>
        <v>0</v>
      </c>
    </row>
    <row r="295" spans="1:13" hidden="1" x14ac:dyDescent="0.25">
      <c r="A295" s="32" t="s">
        <v>996</v>
      </c>
      <c r="B295" s="32" t="s">
        <v>1066</v>
      </c>
      <c r="C295" s="32" t="s">
        <v>463</v>
      </c>
      <c r="D295" s="32">
        <v>11</v>
      </c>
      <c r="E295" s="46">
        <v>199.7</v>
      </c>
      <c r="F295" s="32">
        <v>230</v>
      </c>
      <c r="G295" s="45">
        <f>Inventory_Tbl[[#This Row],[Unit Cost]]*Inventory_Tbl[[#This Row],[Stock Qty]]</f>
        <v>45931</v>
      </c>
      <c r="H295" s="32">
        <v>175</v>
      </c>
      <c r="I295" s="32">
        <v>230</v>
      </c>
      <c r="J295" s="28" t="str">
        <f>IF(Inventory_Tbl[[#This Row],[Stock Qty]]&lt;=Inventory_Tbl[[#This Row],[Reorder Qty]], "Yes", "No")</f>
        <v>No</v>
      </c>
      <c r="K295" s="28">
        <f>IF(Inventory_Tbl[[#This Row],[Restock]]="Yes", 1,0)</f>
        <v>0</v>
      </c>
      <c r="L295" s="28">
        <f>Inventory_Tbl[[#This Row],[Restock Indicator]]*(Inventory_Tbl[[#This Row],[Restock Level]]-Inventory_Tbl[[#This Row],[Stock Qty]])</f>
        <v>0</v>
      </c>
      <c r="M295" s="30">
        <f>Inventory_Tbl[[#This Row],[Restock Qty]]*Inventory_Tbl[[#This Row],[Unit Cost]]</f>
        <v>0</v>
      </c>
    </row>
    <row r="296" spans="1:13" hidden="1" x14ac:dyDescent="0.25">
      <c r="A296" s="32" t="s">
        <v>912</v>
      </c>
      <c r="B296" s="32" t="s">
        <v>230</v>
      </c>
      <c r="C296" s="32" t="s">
        <v>463</v>
      </c>
      <c r="D296" s="32">
        <v>12</v>
      </c>
      <c r="E296" s="46">
        <v>71.64</v>
      </c>
      <c r="F296" s="32">
        <v>330</v>
      </c>
      <c r="G296" s="45">
        <f>Inventory_Tbl[[#This Row],[Unit Cost]]*Inventory_Tbl[[#This Row],[Stock Qty]]</f>
        <v>23641.200000000001</v>
      </c>
      <c r="H296" s="32">
        <v>250</v>
      </c>
      <c r="I296" s="32">
        <v>330</v>
      </c>
      <c r="J296" s="28" t="str">
        <f>IF(Inventory_Tbl[[#This Row],[Stock Qty]]&lt;=Inventory_Tbl[[#This Row],[Reorder Qty]], "Yes", "No")</f>
        <v>No</v>
      </c>
      <c r="K296" s="28">
        <f>IF(Inventory_Tbl[[#This Row],[Restock]]="Yes", 1,0)</f>
        <v>0</v>
      </c>
      <c r="L296" s="28">
        <f>Inventory_Tbl[[#This Row],[Restock Indicator]]*(Inventory_Tbl[[#This Row],[Restock Level]]-Inventory_Tbl[[#This Row],[Stock Qty]])</f>
        <v>0</v>
      </c>
      <c r="M296" s="30">
        <f>Inventory_Tbl[[#This Row],[Restock Qty]]*Inventory_Tbl[[#This Row],[Unit Cost]]</f>
        <v>0</v>
      </c>
    </row>
    <row r="297" spans="1:13" hidden="1" x14ac:dyDescent="0.25">
      <c r="A297" s="32" t="s">
        <v>970</v>
      </c>
      <c r="B297" s="32" t="s">
        <v>254</v>
      </c>
      <c r="C297" s="32" t="s">
        <v>463</v>
      </c>
      <c r="D297" s="32">
        <v>12</v>
      </c>
      <c r="E297" s="46">
        <v>58.64</v>
      </c>
      <c r="F297" s="32">
        <v>290</v>
      </c>
      <c r="G297" s="45">
        <f>Inventory_Tbl[[#This Row],[Unit Cost]]*Inventory_Tbl[[#This Row],[Stock Qty]]</f>
        <v>17005.599999999999</v>
      </c>
      <c r="H297" s="32">
        <v>225</v>
      </c>
      <c r="I297" s="32">
        <v>290</v>
      </c>
      <c r="J297" s="28" t="str">
        <f>IF(Inventory_Tbl[[#This Row],[Stock Qty]]&lt;=Inventory_Tbl[[#This Row],[Reorder Qty]], "Yes", "No")</f>
        <v>No</v>
      </c>
      <c r="K297" s="28">
        <f>IF(Inventory_Tbl[[#This Row],[Restock]]="Yes", 1,0)</f>
        <v>0</v>
      </c>
      <c r="L297" s="28">
        <f>Inventory_Tbl[[#This Row],[Restock Indicator]]*(Inventory_Tbl[[#This Row],[Restock Level]]-Inventory_Tbl[[#This Row],[Stock Qty]])</f>
        <v>0</v>
      </c>
      <c r="M297" s="30">
        <f>Inventory_Tbl[[#This Row],[Restock Qty]]*Inventory_Tbl[[#This Row],[Unit Cost]]</f>
        <v>0</v>
      </c>
    </row>
    <row r="298" spans="1:13" hidden="1" x14ac:dyDescent="0.25">
      <c r="A298" s="32" t="s">
        <v>739</v>
      </c>
      <c r="B298" s="32" t="s">
        <v>157</v>
      </c>
      <c r="C298" s="32" t="s">
        <v>463</v>
      </c>
      <c r="D298" s="32">
        <v>12</v>
      </c>
      <c r="E298" s="46">
        <v>70.3</v>
      </c>
      <c r="F298" s="32">
        <v>235</v>
      </c>
      <c r="G298" s="45">
        <f>Inventory_Tbl[[#This Row],[Unit Cost]]*Inventory_Tbl[[#This Row],[Stock Qty]]</f>
        <v>16520.5</v>
      </c>
      <c r="H298" s="32">
        <v>225</v>
      </c>
      <c r="I298" s="32">
        <v>290</v>
      </c>
      <c r="J298" s="28" t="str">
        <f>IF(Inventory_Tbl[[#This Row],[Stock Qty]]&lt;=Inventory_Tbl[[#This Row],[Reorder Qty]], "Yes", "No")</f>
        <v>No</v>
      </c>
      <c r="K298" s="28">
        <f>IF(Inventory_Tbl[[#This Row],[Restock]]="Yes", 1,0)</f>
        <v>0</v>
      </c>
      <c r="L298" s="28">
        <f>Inventory_Tbl[[#This Row],[Restock Indicator]]*(Inventory_Tbl[[#This Row],[Restock Level]]-Inventory_Tbl[[#This Row],[Stock Qty]])</f>
        <v>0</v>
      </c>
      <c r="M298" s="30">
        <f>Inventory_Tbl[[#This Row],[Restock Qty]]*Inventory_Tbl[[#This Row],[Unit Cost]]</f>
        <v>0</v>
      </c>
    </row>
    <row r="299" spans="1:13" hidden="1" x14ac:dyDescent="0.25">
      <c r="A299" s="32" t="s">
        <v>706</v>
      </c>
      <c r="B299" s="32" t="s">
        <v>120</v>
      </c>
      <c r="C299" s="32" t="s">
        <v>463</v>
      </c>
      <c r="D299" s="32">
        <v>12</v>
      </c>
      <c r="E299" s="46">
        <v>67.69</v>
      </c>
      <c r="F299" s="32">
        <v>130</v>
      </c>
      <c r="G299" s="45">
        <f>Inventory_Tbl[[#This Row],[Unit Cost]]*Inventory_Tbl[[#This Row],[Stock Qty]]</f>
        <v>8799.6999999999989</v>
      </c>
      <c r="H299" s="32">
        <v>100</v>
      </c>
      <c r="I299" s="32">
        <v>130</v>
      </c>
      <c r="J299" s="28" t="str">
        <f>IF(Inventory_Tbl[[#This Row],[Stock Qty]]&lt;=Inventory_Tbl[[#This Row],[Reorder Qty]], "Yes", "No")</f>
        <v>No</v>
      </c>
      <c r="K299" s="28">
        <f>IF(Inventory_Tbl[[#This Row],[Restock]]="Yes", 1,0)</f>
        <v>0</v>
      </c>
      <c r="L299" s="28">
        <f>Inventory_Tbl[[#This Row],[Restock Indicator]]*(Inventory_Tbl[[#This Row],[Restock Level]]-Inventory_Tbl[[#This Row],[Stock Qty]])</f>
        <v>0</v>
      </c>
      <c r="M299" s="30">
        <f>Inventory_Tbl[[#This Row],[Restock Qty]]*Inventory_Tbl[[#This Row],[Unit Cost]]</f>
        <v>0</v>
      </c>
    </row>
    <row r="300" spans="1:13" hidden="1" x14ac:dyDescent="0.25">
      <c r="A300" s="32" t="s">
        <v>681</v>
      </c>
      <c r="B300" s="32" t="s">
        <v>311</v>
      </c>
      <c r="C300" s="32" t="s">
        <v>463</v>
      </c>
      <c r="D300" s="32">
        <v>12</v>
      </c>
      <c r="E300" s="46">
        <v>84.45</v>
      </c>
      <c r="F300" s="32">
        <v>280</v>
      </c>
      <c r="G300" s="45">
        <f>Inventory_Tbl[[#This Row],[Unit Cost]]*Inventory_Tbl[[#This Row],[Stock Qty]]</f>
        <v>23646</v>
      </c>
      <c r="H300" s="32">
        <v>250</v>
      </c>
      <c r="I300" s="32">
        <v>330</v>
      </c>
      <c r="J300" s="28" t="str">
        <f>IF(Inventory_Tbl[[#This Row],[Stock Qty]]&lt;=Inventory_Tbl[[#This Row],[Reorder Qty]], "Yes", "No")</f>
        <v>No</v>
      </c>
      <c r="K300" s="28">
        <f>IF(Inventory_Tbl[[#This Row],[Restock]]="Yes", 1,0)</f>
        <v>0</v>
      </c>
      <c r="L300" s="28">
        <f>Inventory_Tbl[[#This Row],[Restock Indicator]]*(Inventory_Tbl[[#This Row],[Restock Level]]-Inventory_Tbl[[#This Row],[Stock Qty]])</f>
        <v>0</v>
      </c>
      <c r="M300" s="30">
        <f>Inventory_Tbl[[#This Row],[Restock Qty]]*Inventory_Tbl[[#This Row],[Unit Cost]]</f>
        <v>0</v>
      </c>
    </row>
    <row r="301" spans="1:13" hidden="1" x14ac:dyDescent="0.25">
      <c r="A301" s="32" t="s">
        <v>559</v>
      </c>
      <c r="B301" s="32" t="s">
        <v>285</v>
      </c>
      <c r="C301" s="32" t="s">
        <v>463</v>
      </c>
      <c r="D301" s="32">
        <v>12</v>
      </c>
      <c r="E301" s="46">
        <v>82.27</v>
      </c>
      <c r="F301" s="32">
        <v>260</v>
      </c>
      <c r="G301" s="45">
        <f>Inventory_Tbl[[#This Row],[Unit Cost]]*Inventory_Tbl[[#This Row],[Stock Qty]]</f>
        <v>21390.2</v>
      </c>
      <c r="H301" s="32">
        <v>200</v>
      </c>
      <c r="I301" s="32">
        <v>260</v>
      </c>
      <c r="J301" s="28" t="str">
        <f>IF(Inventory_Tbl[[#This Row],[Stock Qty]]&lt;=Inventory_Tbl[[#This Row],[Reorder Qty]], "Yes", "No")</f>
        <v>No</v>
      </c>
      <c r="K301" s="28">
        <f>IF(Inventory_Tbl[[#This Row],[Restock]]="Yes", 1,0)</f>
        <v>0</v>
      </c>
      <c r="L301" s="28">
        <f>Inventory_Tbl[[#This Row],[Restock Indicator]]*(Inventory_Tbl[[#This Row],[Restock Level]]-Inventory_Tbl[[#This Row],[Stock Qty]])</f>
        <v>0</v>
      </c>
      <c r="M301" s="30">
        <f>Inventory_Tbl[[#This Row],[Restock Qty]]*Inventory_Tbl[[#This Row],[Unit Cost]]</f>
        <v>0</v>
      </c>
    </row>
    <row r="302" spans="1:13" hidden="1" x14ac:dyDescent="0.25">
      <c r="A302" s="32" t="s">
        <v>966</v>
      </c>
      <c r="B302" s="32" t="s">
        <v>483</v>
      </c>
      <c r="C302" s="32" t="s">
        <v>463</v>
      </c>
      <c r="D302" s="32">
        <v>12</v>
      </c>
      <c r="E302" s="46">
        <v>77.180000000000007</v>
      </c>
      <c r="F302" s="32">
        <v>260</v>
      </c>
      <c r="G302" s="45">
        <f>Inventory_Tbl[[#This Row],[Unit Cost]]*Inventory_Tbl[[#This Row],[Stock Qty]]</f>
        <v>20066.800000000003</v>
      </c>
      <c r="H302" s="32">
        <v>200</v>
      </c>
      <c r="I302" s="32">
        <v>260</v>
      </c>
      <c r="J302" s="28" t="str">
        <f>IF(Inventory_Tbl[[#This Row],[Stock Qty]]&lt;=Inventory_Tbl[[#This Row],[Reorder Qty]], "Yes", "No")</f>
        <v>No</v>
      </c>
      <c r="K302" s="28">
        <f>IF(Inventory_Tbl[[#This Row],[Restock]]="Yes", 1,0)</f>
        <v>0</v>
      </c>
      <c r="L302" s="28">
        <f>Inventory_Tbl[[#This Row],[Restock Indicator]]*(Inventory_Tbl[[#This Row],[Restock Level]]-Inventory_Tbl[[#This Row],[Stock Qty]])</f>
        <v>0</v>
      </c>
      <c r="M302" s="30">
        <f>Inventory_Tbl[[#This Row],[Restock Qty]]*Inventory_Tbl[[#This Row],[Unit Cost]]</f>
        <v>0</v>
      </c>
    </row>
    <row r="303" spans="1:13" hidden="1" x14ac:dyDescent="0.25">
      <c r="A303" s="32" t="s">
        <v>656</v>
      </c>
      <c r="B303" s="32" t="s">
        <v>356</v>
      </c>
      <c r="C303" s="32" t="s">
        <v>463</v>
      </c>
      <c r="D303" s="32">
        <v>12</v>
      </c>
      <c r="E303" s="46">
        <v>265.95</v>
      </c>
      <c r="F303" s="32">
        <v>225</v>
      </c>
      <c r="G303" s="45">
        <f>Inventory_Tbl[[#This Row],[Unit Cost]]*Inventory_Tbl[[#This Row],[Stock Qty]]</f>
        <v>59838.75</v>
      </c>
      <c r="H303" s="32">
        <v>175</v>
      </c>
      <c r="I303" s="32">
        <v>230</v>
      </c>
      <c r="J303" s="28" t="str">
        <f>IF(Inventory_Tbl[[#This Row],[Stock Qty]]&lt;=Inventory_Tbl[[#This Row],[Reorder Qty]], "Yes", "No")</f>
        <v>No</v>
      </c>
      <c r="K303" s="28">
        <f>IF(Inventory_Tbl[[#This Row],[Restock]]="Yes", 1,0)</f>
        <v>0</v>
      </c>
      <c r="L303" s="28">
        <f>Inventory_Tbl[[#This Row],[Restock Indicator]]*(Inventory_Tbl[[#This Row],[Restock Level]]-Inventory_Tbl[[#This Row],[Stock Qty]])</f>
        <v>0</v>
      </c>
      <c r="M303" s="30">
        <f>Inventory_Tbl[[#This Row],[Restock Qty]]*Inventory_Tbl[[#This Row],[Unit Cost]]</f>
        <v>0</v>
      </c>
    </row>
    <row r="304" spans="1:13" hidden="1" x14ac:dyDescent="0.25">
      <c r="A304" s="32" t="s">
        <v>542</v>
      </c>
      <c r="B304" s="32" t="s">
        <v>432</v>
      </c>
      <c r="C304" s="32" t="s">
        <v>463</v>
      </c>
      <c r="D304" s="32">
        <v>12</v>
      </c>
      <c r="E304" s="46">
        <v>342.21</v>
      </c>
      <c r="F304" s="32">
        <v>260</v>
      </c>
      <c r="G304" s="45">
        <f>Inventory_Tbl[[#This Row],[Unit Cost]]*Inventory_Tbl[[#This Row],[Stock Qty]]</f>
        <v>88974.599999999991</v>
      </c>
      <c r="H304" s="32">
        <v>200</v>
      </c>
      <c r="I304" s="32">
        <v>260</v>
      </c>
      <c r="J304" s="28" t="str">
        <f>IF(Inventory_Tbl[[#This Row],[Stock Qty]]&lt;=Inventory_Tbl[[#This Row],[Reorder Qty]], "Yes", "No")</f>
        <v>No</v>
      </c>
      <c r="K304" s="28">
        <f>IF(Inventory_Tbl[[#This Row],[Restock]]="Yes", 1,0)</f>
        <v>0</v>
      </c>
      <c r="L304" s="28">
        <f>Inventory_Tbl[[#This Row],[Restock Indicator]]*(Inventory_Tbl[[#This Row],[Restock Level]]-Inventory_Tbl[[#This Row],[Stock Qty]])</f>
        <v>0</v>
      </c>
      <c r="M304" s="30">
        <f>Inventory_Tbl[[#This Row],[Restock Qty]]*Inventory_Tbl[[#This Row],[Unit Cost]]</f>
        <v>0</v>
      </c>
    </row>
    <row r="305" spans="1:13" hidden="1" x14ac:dyDescent="0.25">
      <c r="A305" s="32" t="s">
        <v>661</v>
      </c>
      <c r="B305" s="32" t="s">
        <v>93</v>
      </c>
      <c r="C305" s="32" t="s">
        <v>463</v>
      </c>
      <c r="D305" s="32">
        <v>12</v>
      </c>
      <c r="E305" s="46">
        <v>275.06</v>
      </c>
      <c r="F305" s="32">
        <v>183</v>
      </c>
      <c r="G305" s="45">
        <f>Inventory_Tbl[[#This Row],[Unit Cost]]*Inventory_Tbl[[#This Row],[Stock Qty]]</f>
        <v>50335.98</v>
      </c>
      <c r="H305" s="32">
        <v>175</v>
      </c>
      <c r="I305" s="32">
        <v>230</v>
      </c>
      <c r="J305" s="28" t="str">
        <f>IF(Inventory_Tbl[[#This Row],[Stock Qty]]&lt;=Inventory_Tbl[[#This Row],[Reorder Qty]], "Yes", "No")</f>
        <v>No</v>
      </c>
      <c r="K305" s="28">
        <f>IF(Inventory_Tbl[[#This Row],[Restock]]="Yes", 1,0)</f>
        <v>0</v>
      </c>
      <c r="L305" s="28">
        <f>Inventory_Tbl[[#This Row],[Restock Indicator]]*(Inventory_Tbl[[#This Row],[Restock Level]]-Inventory_Tbl[[#This Row],[Stock Qty]])</f>
        <v>0</v>
      </c>
      <c r="M305" s="30">
        <f>Inventory_Tbl[[#This Row],[Restock Qty]]*Inventory_Tbl[[#This Row],[Unit Cost]]</f>
        <v>0</v>
      </c>
    </row>
    <row r="306" spans="1:13" hidden="1" x14ac:dyDescent="0.25">
      <c r="A306" s="32" t="s">
        <v>662</v>
      </c>
      <c r="B306" s="32" t="s">
        <v>84</v>
      </c>
      <c r="C306" s="32" t="s">
        <v>463</v>
      </c>
      <c r="D306" s="32">
        <v>12</v>
      </c>
      <c r="E306" s="46">
        <v>100.76</v>
      </c>
      <c r="F306" s="32">
        <v>208</v>
      </c>
      <c r="G306" s="45">
        <f>Inventory_Tbl[[#This Row],[Unit Cost]]*Inventory_Tbl[[#This Row],[Stock Qty]]</f>
        <v>20958.080000000002</v>
      </c>
      <c r="H306" s="32">
        <v>175</v>
      </c>
      <c r="I306" s="32">
        <v>230</v>
      </c>
      <c r="J306" s="28" t="str">
        <f>IF(Inventory_Tbl[[#This Row],[Stock Qty]]&lt;=Inventory_Tbl[[#This Row],[Reorder Qty]], "Yes", "No")</f>
        <v>No</v>
      </c>
      <c r="K306" s="28">
        <f>IF(Inventory_Tbl[[#This Row],[Restock]]="Yes", 1,0)</f>
        <v>0</v>
      </c>
      <c r="L306" s="28">
        <f>Inventory_Tbl[[#This Row],[Restock Indicator]]*(Inventory_Tbl[[#This Row],[Restock Level]]-Inventory_Tbl[[#This Row],[Stock Qty]])</f>
        <v>0</v>
      </c>
      <c r="M306" s="30">
        <f>Inventory_Tbl[[#This Row],[Restock Qty]]*Inventory_Tbl[[#This Row],[Unit Cost]]</f>
        <v>0</v>
      </c>
    </row>
    <row r="307" spans="1:13" hidden="1" x14ac:dyDescent="0.25">
      <c r="A307" s="32" t="s">
        <v>674</v>
      </c>
      <c r="B307" s="32" t="s">
        <v>222</v>
      </c>
      <c r="C307" s="32" t="s">
        <v>464</v>
      </c>
      <c r="D307" s="32">
        <v>1</v>
      </c>
      <c r="E307" s="46">
        <v>69.97</v>
      </c>
      <c r="F307" s="32">
        <v>169</v>
      </c>
      <c r="G307" s="45">
        <f>Inventory_Tbl[[#This Row],[Unit Cost]]*Inventory_Tbl[[#This Row],[Stock Qty]]</f>
        <v>11824.93</v>
      </c>
      <c r="H307" s="32">
        <v>150</v>
      </c>
      <c r="I307" s="32">
        <v>200</v>
      </c>
      <c r="J307" s="28" t="str">
        <f>IF(Inventory_Tbl[[#This Row],[Stock Qty]]&lt;=Inventory_Tbl[[#This Row],[Reorder Qty]], "Yes", "No")</f>
        <v>No</v>
      </c>
      <c r="K307" s="28">
        <f>IF(Inventory_Tbl[[#This Row],[Restock]]="Yes", 1,0)</f>
        <v>0</v>
      </c>
      <c r="L307" s="28">
        <f>Inventory_Tbl[[#This Row],[Restock Indicator]]*(Inventory_Tbl[[#This Row],[Restock Level]]-Inventory_Tbl[[#This Row],[Stock Qty]])</f>
        <v>0</v>
      </c>
      <c r="M307" s="30">
        <f>Inventory_Tbl[[#This Row],[Restock Qty]]*Inventory_Tbl[[#This Row],[Unit Cost]]</f>
        <v>0</v>
      </c>
    </row>
    <row r="308" spans="1:13" hidden="1" x14ac:dyDescent="0.25">
      <c r="A308" s="32" t="s">
        <v>565</v>
      </c>
      <c r="B308" s="32" t="s">
        <v>196</v>
      </c>
      <c r="C308" s="32" t="s">
        <v>464</v>
      </c>
      <c r="D308" s="32">
        <v>1</v>
      </c>
      <c r="E308" s="46">
        <v>49.82</v>
      </c>
      <c r="F308" s="32">
        <v>260</v>
      </c>
      <c r="G308" s="45">
        <f>Inventory_Tbl[[#This Row],[Unit Cost]]*Inventory_Tbl[[#This Row],[Stock Qty]]</f>
        <v>12953.2</v>
      </c>
      <c r="H308" s="32">
        <v>200</v>
      </c>
      <c r="I308" s="32">
        <v>260</v>
      </c>
      <c r="J308" s="28" t="str">
        <f>IF(Inventory_Tbl[[#This Row],[Stock Qty]]&lt;=Inventory_Tbl[[#This Row],[Reorder Qty]], "Yes", "No")</f>
        <v>No</v>
      </c>
      <c r="K308" s="28">
        <f>IF(Inventory_Tbl[[#This Row],[Restock]]="Yes", 1,0)</f>
        <v>0</v>
      </c>
      <c r="L308" s="28">
        <f>Inventory_Tbl[[#This Row],[Restock Indicator]]*(Inventory_Tbl[[#This Row],[Restock Level]]-Inventory_Tbl[[#This Row],[Stock Qty]])</f>
        <v>0</v>
      </c>
      <c r="M308" s="30">
        <f>Inventory_Tbl[[#This Row],[Restock Qty]]*Inventory_Tbl[[#This Row],[Unit Cost]]</f>
        <v>0</v>
      </c>
    </row>
    <row r="309" spans="1:13" hidden="1" x14ac:dyDescent="0.25">
      <c r="A309" s="32" t="s">
        <v>855</v>
      </c>
      <c r="B309" s="32" t="s">
        <v>243</v>
      </c>
      <c r="C309" s="32" t="s">
        <v>464</v>
      </c>
      <c r="D309" s="32">
        <v>1</v>
      </c>
      <c r="E309" s="46">
        <v>70.069999999999993</v>
      </c>
      <c r="F309" s="32">
        <v>107</v>
      </c>
      <c r="G309" s="45">
        <f>Inventory_Tbl[[#This Row],[Unit Cost]]*Inventory_Tbl[[#This Row],[Stock Qty]]</f>
        <v>7497.4899999999989</v>
      </c>
      <c r="H309" s="32">
        <v>100</v>
      </c>
      <c r="I309" s="32">
        <v>130</v>
      </c>
      <c r="J309" s="28" t="str">
        <f>IF(Inventory_Tbl[[#This Row],[Stock Qty]]&lt;=Inventory_Tbl[[#This Row],[Reorder Qty]], "Yes", "No")</f>
        <v>No</v>
      </c>
      <c r="K309" s="28">
        <f>IF(Inventory_Tbl[[#This Row],[Restock]]="Yes", 1,0)</f>
        <v>0</v>
      </c>
      <c r="L309" s="28">
        <f>Inventory_Tbl[[#This Row],[Restock Indicator]]*(Inventory_Tbl[[#This Row],[Restock Level]]-Inventory_Tbl[[#This Row],[Stock Qty]])</f>
        <v>0</v>
      </c>
      <c r="M309" s="30">
        <f>Inventory_Tbl[[#This Row],[Restock Qty]]*Inventory_Tbl[[#This Row],[Unit Cost]]</f>
        <v>0</v>
      </c>
    </row>
    <row r="310" spans="1:13" hidden="1" x14ac:dyDescent="0.25">
      <c r="A310" s="32" t="s">
        <v>954</v>
      </c>
      <c r="B310" s="32" t="s">
        <v>315</v>
      </c>
      <c r="C310" s="32" t="s">
        <v>464</v>
      </c>
      <c r="D310" s="32">
        <v>1</v>
      </c>
      <c r="E310" s="46">
        <v>54.98</v>
      </c>
      <c r="F310" s="32">
        <v>290</v>
      </c>
      <c r="G310" s="45">
        <f>Inventory_Tbl[[#This Row],[Unit Cost]]*Inventory_Tbl[[#This Row],[Stock Qty]]</f>
        <v>15944.199999999999</v>
      </c>
      <c r="H310" s="32">
        <v>225</v>
      </c>
      <c r="I310" s="32">
        <v>290</v>
      </c>
      <c r="J310" s="28" t="str">
        <f>IF(Inventory_Tbl[[#This Row],[Stock Qty]]&lt;=Inventory_Tbl[[#This Row],[Reorder Qty]], "Yes", "No")</f>
        <v>No</v>
      </c>
      <c r="K310" s="28">
        <f>IF(Inventory_Tbl[[#This Row],[Restock]]="Yes", 1,0)</f>
        <v>0</v>
      </c>
      <c r="L310" s="28">
        <f>Inventory_Tbl[[#This Row],[Restock Indicator]]*(Inventory_Tbl[[#This Row],[Restock Level]]-Inventory_Tbl[[#This Row],[Stock Qty]])</f>
        <v>0</v>
      </c>
      <c r="M310" s="30">
        <f>Inventory_Tbl[[#This Row],[Restock Qty]]*Inventory_Tbl[[#This Row],[Unit Cost]]</f>
        <v>0</v>
      </c>
    </row>
    <row r="311" spans="1:13" hidden="1" x14ac:dyDescent="0.25">
      <c r="A311" s="32" t="s">
        <v>870</v>
      </c>
      <c r="B311" s="32" t="s">
        <v>1045</v>
      </c>
      <c r="C311" s="32" t="s">
        <v>464</v>
      </c>
      <c r="D311" s="32">
        <v>1</v>
      </c>
      <c r="E311" s="46">
        <v>35.17</v>
      </c>
      <c r="F311" s="32">
        <v>160</v>
      </c>
      <c r="G311" s="45">
        <f>Inventory_Tbl[[#This Row],[Unit Cost]]*Inventory_Tbl[[#This Row],[Stock Qty]]</f>
        <v>5627.2000000000007</v>
      </c>
      <c r="H311" s="32">
        <v>175</v>
      </c>
      <c r="I311" s="32">
        <v>230</v>
      </c>
      <c r="J311" s="28" t="str">
        <f>IF(Inventory_Tbl[[#This Row],[Stock Qty]]&lt;=Inventory_Tbl[[#This Row],[Reorder Qty]], "Yes", "No")</f>
        <v>Yes</v>
      </c>
      <c r="K311" s="28">
        <f>IF(Inventory_Tbl[[#This Row],[Restock]]="Yes", 1,0)</f>
        <v>1</v>
      </c>
      <c r="L311" s="28">
        <f>Inventory_Tbl[[#This Row],[Restock Indicator]]*(Inventory_Tbl[[#This Row],[Restock Level]]-Inventory_Tbl[[#This Row],[Stock Qty]])</f>
        <v>70</v>
      </c>
      <c r="M311" s="30">
        <f>Inventory_Tbl[[#This Row],[Restock Qty]]*Inventory_Tbl[[#This Row],[Unit Cost]]</f>
        <v>2461.9</v>
      </c>
    </row>
    <row r="312" spans="1:13" hidden="1" x14ac:dyDescent="0.25">
      <c r="A312" s="32" t="s">
        <v>675</v>
      </c>
      <c r="B312" s="32" t="s">
        <v>325</v>
      </c>
      <c r="C312" s="32" t="s">
        <v>464</v>
      </c>
      <c r="D312" s="32">
        <v>1</v>
      </c>
      <c r="E312" s="46">
        <v>53.42</v>
      </c>
      <c r="F312" s="32">
        <v>160</v>
      </c>
      <c r="G312" s="45">
        <f>Inventory_Tbl[[#This Row],[Unit Cost]]*Inventory_Tbl[[#This Row],[Stock Qty]]</f>
        <v>8547.2000000000007</v>
      </c>
      <c r="H312" s="32">
        <v>125</v>
      </c>
      <c r="I312" s="32">
        <v>160</v>
      </c>
      <c r="J312" s="28" t="str">
        <f>IF(Inventory_Tbl[[#This Row],[Stock Qty]]&lt;=Inventory_Tbl[[#This Row],[Reorder Qty]], "Yes", "No")</f>
        <v>No</v>
      </c>
      <c r="K312" s="28">
        <f>IF(Inventory_Tbl[[#This Row],[Restock]]="Yes", 1,0)</f>
        <v>0</v>
      </c>
      <c r="L312" s="28">
        <f>Inventory_Tbl[[#This Row],[Restock Indicator]]*(Inventory_Tbl[[#This Row],[Restock Level]]-Inventory_Tbl[[#This Row],[Stock Qty]])</f>
        <v>0</v>
      </c>
      <c r="M312" s="30">
        <f>Inventory_Tbl[[#This Row],[Restock Qty]]*Inventory_Tbl[[#This Row],[Unit Cost]]</f>
        <v>0</v>
      </c>
    </row>
    <row r="313" spans="1:13" hidden="1" x14ac:dyDescent="0.25">
      <c r="A313" s="32" t="s">
        <v>837</v>
      </c>
      <c r="B313" s="32" t="s">
        <v>171</v>
      </c>
      <c r="C313" s="32" t="s">
        <v>464</v>
      </c>
      <c r="D313" s="32">
        <v>1</v>
      </c>
      <c r="E313" s="46">
        <v>45.81</v>
      </c>
      <c r="F313" s="32">
        <v>230</v>
      </c>
      <c r="G313" s="45">
        <f>Inventory_Tbl[[#This Row],[Unit Cost]]*Inventory_Tbl[[#This Row],[Stock Qty]]</f>
        <v>10536.300000000001</v>
      </c>
      <c r="H313" s="32">
        <v>175</v>
      </c>
      <c r="I313" s="32">
        <v>230</v>
      </c>
      <c r="J313" s="28" t="str">
        <f>IF(Inventory_Tbl[[#This Row],[Stock Qty]]&lt;=Inventory_Tbl[[#This Row],[Reorder Qty]], "Yes", "No")</f>
        <v>No</v>
      </c>
      <c r="K313" s="28">
        <f>IF(Inventory_Tbl[[#This Row],[Restock]]="Yes", 1,0)</f>
        <v>0</v>
      </c>
      <c r="L313" s="28">
        <f>Inventory_Tbl[[#This Row],[Restock Indicator]]*(Inventory_Tbl[[#This Row],[Restock Level]]-Inventory_Tbl[[#This Row],[Stock Qty]])</f>
        <v>0</v>
      </c>
      <c r="M313" s="30">
        <f>Inventory_Tbl[[#This Row],[Restock Qty]]*Inventory_Tbl[[#This Row],[Unit Cost]]</f>
        <v>0</v>
      </c>
    </row>
    <row r="314" spans="1:13" hidden="1" x14ac:dyDescent="0.25">
      <c r="A314" s="32" t="s">
        <v>906</v>
      </c>
      <c r="B314" s="32" t="s">
        <v>406</v>
      </c>
      <c r="C314" s="32" t="s">
        <v>464</v>
      </c>
      <c r="D314" s="32">
        <v>1</v>
      </c>
      <c r="E314" s="46">
        <v>35.89</v>
      </c>
      <c r="F314" s="32">
        <v>160</v>
      </c>
      <c r="G314" s="45">
        <f>Inventory_Tbl[[#This Row],[Unit Cost]]*Inventory_Tbl[[#This Row],[Stock Qty]]</f>
        <v>5742.4</v>
      </c>
      <c r="H314" s="32">
        <v>125</v>
      </c>
      <c r="I314" s="32">
        <v>160</v>
      </c>
      <c r="J314" s="28" t="str">
        <f>IF(Inventory_Tbl[[#This Row],[Stock Qty]]&lt;=Inventory_Tbl[[#This Row],[Reorder Qty]], "Yes", "No")</f>
        <v>No</v>
      </c>
      <c r="K314" s="28">
        <f>IF(Inventory_Tbl[[#This Row],[Restock]]="Yes", 1,0)</f>
        <v>0</v>
      </c>
      <c r="L314" s="28">
        <f>Inventory_Tbl[[#This Row],[Restock Indicator]]*(Inventory_Tbl[[#This Row],[Restock Level]]-Inventory_Tbl[[#This Row],[Stock Qty]])</f>
        <v>0</v>
      </c>
      <c r="M314" s="30">
        <f>Inventory_Tbl[[#This Row],[Restock Qty]]*Inventory_Tbl[[#This Row],[Unit Cost]]</f>
        <v>0</v>
      </c>
    </row>
    <row r="315" spans="1:13" hidden="1" x14ac:dyDescent="0.25">
      <c r="A315" s="32" t="s">
        <v>831</v>
      </c>
      <c r="B315" s="32" t="s">
        <v>237</v>
      </c>
      <c r="C315" s="32" t="s">
        <v>464</v>
      </c>
      <c r="D315" s="32">
        <v>1</v>
      </c>
      <c r="E315" s="46">
        <v>59.38</v>
      </c>
      <c r="F315" s="32">
        <v>230</v>
      </c>
      <c r="G315" s="45">
        <f>Inventory_Tbl[[#This Row],[Unit Cost]]*Inventory_Tbl[[#This Row],[Stock Qty]]</f>
        <v>13657.400000000001</v>
      </c>
      <c r="H315" s="32">
        <v>175</v>
      </c>
      <c r="I315" s="32">
        <v>230</v>
      </c>
      <c r="J315" s="28" t="str">
        <f>IF(Inventory_Tbl[[#This Row],[Stock Qty]]&lt;=Inventory_Tbl[[#This Row],[Reorder Qty]], "Yes", "No")</f>
        <v>No</v>
      </c>
      <c r="K315" s="28">
        <f>IF(Inventory_Tbl[[#This Row],[Restock]]="Yes", 1,0)</f>
        <v>0</v>
      </c>
      <c r="L315" s="28">
        <f>Inventory_Tbl[[#This Row],[Restock Indicator]]*(Inventory_Tbl[[#This Row],[Restock Level]]-Inventory_Tbl[[#This Row],[Stock Qty]])</f>
        <v>0</v>
      </c>
      <c r="M315" s="30">
        <f>Inventory_Tbl[[#This Row],[Restock Qty]]*Inventory_Tbl[[#This Row],[Unit Cost]]</f>
        <v>0</v>
      </c>
    </row>
    <row r="316" spans="1:13" hidden="1" x14ac:dyDescent="0.25">
      <c r="A316" s="32" t="s">
        <v>494</v>
      </c>
      <c r="B316" s="32" t="s">
        <v>1033</v>
      </c>
      <c r="C316" s="32" t="s">
        <v>464</v>
      </c>
      <c r="D316" s="32">
        <v>1</v>
      </c>
      <c r="E316" s="46">
        <v>31.19</v>
      </c>
      <c r="F316" s="32">
        <v>200</v>
      </c>
      <c r="G316" s="45">
        <f>Inventory_Tbl[[#This Row],[Unit Cost]]*Inventory_Tbl[[#This Row],[Stock Qty]]</f>
        <v>6238</v>
      </c>
      <c r="H316" s="32">
        <v>150</v>
      </c>
      <c r="I316" s="32">
        <v>200</v>
      </c>
      <c r="J316" s="28" t="str">
        <f>IF(Inventory_Tbl[[#This Row],[Stock Qty]]&lt;=Inventory_Tbl[[#This Row],[Reorder Qty]], "Yes", "No")</f>
        <v>No</v>
      </c>
      <c r="K316" s="28">
        <f>IF(Inventory_Tbl[[#This Row],[Restock]]="Yes", 1,0)</f>
        <v>0</v>
      </c>
      <c r="L316" s="28">
        <f>Inventory_Tbl[[#This Row],[Restock Indicator]]*(Inventory_Tbl[[#This Row],[Restock Level]]-Inventory_Tbl[[#This Row],[Stock Qty]])</f>
        <v>0</v>
      </c>
      <c r="M316" s="30">
        <f>Inventory_Tbl[[#This Row],[Restock Qty]]*Inventory_Tbl[[#This Row],[Unit Cost]]</f>
        <v>0</v>
      </c>
    </row>
    <row r="317" spans="1:13" hidden="1" x14ac:dyDescent="0.25">
      <c r="A317" s="32" t="s">
        <v>676</v>
      </c>
      <c r="B317" s="32" t="s">
        <v>357</v>
      </c>
      <c r="C317" s="32" t="s">
        <v>464</v>
      </c>
      <c r="D317" s="32">
        <v>1</v>
      </c>
      <c r="E317" s="46">
        <v>34.71</v>
      </c>
      <c r="F317" s="32">
        <v>260</v>
      </c>
      <c r="G317" s="45">
        <f>Inventory_Tbl[[#This Row],[Unit Cost]]*Inventory_Tbl[[#This Row],[Stock Qty]]</f>
        <v>9024.6</v>
      </c>
      <c r="H317" s="32">
        <v>200</v>
      </c>
      <c r="I317" s="32">
        <v>260</v>
      </c>
      <c r="J317" s="28" t="str">
        <f>IF(Inventory_Tbl[[#This Row],[Stock Qty]]&lt;=Inventory_Tbl[[#This Row],[Reorder Qty]], "Yes", "No")</f>
        <v>No</v>
      </c>
      <c r="K317" s="28">
        <f>IF(Inventory_Tbl[[#This Row],[Restock]]="Yes", 1,0)</f>
        <v>0</v>
      </c>
      <c r="L317" s="28">
        <f>Inventory_Tbl[[#This Row],[Restock Indicator]]*(Inventory_Tbl[[#This Row],[Restock Level]]-Inventory_Tbl[[#This Row],[Stock Qty]])</f>
        <v>0</v>
      </c>
      <c r="M317" s="30">
        <f>Inventory_Tbl[[#This Row],[Restock Qty]]*Inventory_Tbl[[#This Row],[Unit Cost]]</f>
        <v>0</v>
      </c>
    </row>
    <row r="318" spans="1:13" hidden="1" x14ac:dyDescent="0.25">
      <c r="A318" s="32" t="s">
        <v>617</v>
      </c>
      <c r="B318" s="32" t="s">
        <v>347</v>
      </c>
      <c r="C318" s="32" t="s">
        <v>464</v>
      </c>
      <c r="D318" s="32">
        <v>1</v>
      </c>
      <c r="E318" s="46">
        <v>54.15</v>
      </c>
      <c r="F318" s="32">
        <v>153</v>
      </c>
      <c r="G318" s="45">
        <f>Inventory_Tbl[[#This Row],[Unit Cost]]*Inventory_Tbl[[#This Row],[Stock Qty]]</f>
        <v>8284.9499999999989</v>
      </c>
      <c r="H318" s="32">
        <v>125</v>
      </c>
      <c r="I318" s="32">
        <v>160</v>
      </c>
      <c r="J318" s="28" t="str">
        <f>IF(Inventory_Tbl[[#This Row],[Stock Qty]]&lt;=Inventory_Tbl[[#This Row],[Reorder Qty]], "Yes", "No")</f>
        <v>No</v>
      </c>
      <c r="K318" s="28">
        <f>IF(Inventory_Tbl[[#This Row],[Restock]]="Yes", 1,0)</f>
        <v>0</v>
      </c>
      <c r="L318" s="28">
        <f>Inventory_Tbl[[#This Row],[Restock Indicator]]*(Inventory_Tbl[[#This Row],[Restock Level]]-Inventory_Tbl[[#This Row],[Stock Qty]])</f>
        <v>0</v>
      </c>
      <c r="M318" s="30">
        <f>Inventory_Tbl[[#This Row],[Restock Qty]]*Inventory_Tbl[[#This Row],[Unit Cost]]</f>
        <v>0</v>
      </c>
    </row>
    <row r="319" spans="1:13" hidden="1" x14ac:dyDescent="0.25">
      <c r="A319" s="32" t="s">
        <v>734</v>
      </c>
      <c r="B319" s="32" t="s">
        <v>1048</v>
      </c>
      <c r="C319" s="32" t="s">
        <v>464</v>
      </c>
      <c r="D319" s="32">
        <v>1</v>
      </c>
      <c r="E319" s="46">
        <v>44.15</v>
      </c>
      <c r="F319" s="32">
        <v>171</v>
      </c>
      <c r="G319" s="45">
        <f>Inventory_Tbl[[#This Row],[Unit Cost]]*Inventory_Tbl[[#This Row],[Stock Qty]]</f>
        <v>7549.65</v>
      </c>
      <c r="H319" s="32">
        <v>150</v>
      </c>
      <c r="I319" s="32">
        <v>200</v>
      </c>
      <c r="J319" s="28" t="str">
        <f>IF(Inventory_Tbl[[#This Row],[Stock Qty]]&lt;=Inventory_Tbl[[#This Row],[Reorder Qty]], "Yes", "No")</f>
        <v>No</v>
      </c>
      <c r="K319" s="28">
        <f>IF(Inventory_Tbl[[#This Row],[Restock]]="Yes", 1,0)</f>
        <v>0</v>
      </c>
      <c r="L319" s="28">
        <f>Inventory_Tbl[[#This Row],[Restock Indicator]]*(Inventory_Tbl[[#This Row],[Restock Level]]-Inventory_Tbl[[#This Row],[Stock Qty]])</f>
        <v>0</v>
      </c>
      <c r="M319" s="30">
        <f>Inventory_Tbl[[#This Row],[Restock Qty]]*Inventory_Tbl[[#This Row],[Unit Cost]]</f>
        <v>0</v>
      </c>
    </row>
    <row r="320" spans="1:13" hidden="1" x14ac:dyDescent="0.25">
      <c r="A320" s="32" t="s">
        <v>568</v>
      </c>
      <c r="B320" s="32" t="s">
        <v>82</v>
      </c>
      <c r="C320" s="32" t="s">
        <v>464</v>
      </c>
      <c r="D320" s="32">
        <v>1</v>
      </c>
      <c r="E320" s="46">
        <v>34.99</v>
      </c>
      <c r="F320" s="32">
        <v>112</v>
      </c>
      <c r="G320" s="45">
        <f>Inventory_Tbl[[#This Row],[Unit Cost]]*Inventory_Tbl[[#This Row],[Stock Qty]]</f>
        <v>3918.88</v>
      </c>
      <c r="H320" s="32">
        <v>125</v>
      </c>
      <c r="I320" s="32">
        <v>160</v>
      </c>
      <c r="J320" s="28" t="str">
        <f>IF(Inventory_Tbl[[#This Row],[Stock Qty]]&lt;=Inventory_Tbl[[#This Row],[Reorder Qty]], "Yes", "No")</f>
        <v>Yes</v>
      </c>
      <c r="K320" s="28">
        <f>IF(Inventory_Tbl[[#This Row],[Restock]]="Yes", 1,0)</f>
        <v>1</v>
      </c>
      <c r="L320" s="28">
        <f>Inventory_Tbl[[#This Row],[Restock Indicator]]*(Inventory_Tbl[[#This Row],[Restock Level]]-Inventory_Tbl[[#This Row],[Stock Qty]])</f>
        <v>48</v>
      </c>
      <c r="M320" s="30">
        <f>Inventory_Tbl[[#This Row],[Restock Qty]]*Inventory_Tbl[[#This Row],[Unit Cost]]</f>
        <v>1679.52</v>
      </c>
    </row>
    <row r="321" spans="1:13" hidden="1" x14ac:dyDescent="0.25">
      <c r="A321" s="32" t="s">
        <v>858</v>
      </c>
      <c r="B321" s="32" t="s">
        <v>105</v>
      </c>
      <c r="C321" s="32" t="s">
        <v>464</v>
      </c>
      <c r="D321" s="32">
        <v>2</v>
      </c>
      <c r="E321" s="46">
        <v>53.55</v>
      </c>
      <c r="F321" s="32">
        <v>134</v>
      </c>
      <c r="G321" s="45">
        <f>Inventory_Tbl[[#This Row],[Unit Cost]]*Inventory_Tbl[[#This Row],[Stock Qty]]</f>
        <v>7175.7</v>
      </c>
      <c r="H321" s="32">
        <v>125</v>
      </c>
      <c r="I321" s="32">
        <v>160</v>
      </c>
      <c r="J321" s="28" t="str">
        <f>IF(Inventory_Tbl[[#This Row],[Stock Qty]]&lt;=Inventory_Tbl[[#This Row],[Reorder Qty]], "Yes", "No")</f>
        <v>No</v>
      </c>
      <c r="K321" s="28">
        <f>IF(Inventory_Tbl[[#This Row],[Restock]]="Yes", 1,0)</f>
        <v>0</v>
      </c>
      <c r="L321" s="28">
        <f>Inventory_Tbl[[#This Row],[Restock Indicator]]*(Inventory_Tbl[[#This Row],[Restock Level]]-Inventory_Tbl[[#This Row],[Stock Qty]])</f>
        <v>0</v>
      </c>
      <c r="M321" s="30">
        <f>Inventory_Tbl[[#This Row],[Restock Qty]]*Inventory_Tbl[[#This Row],[Unit Cost]]</f>
        <v>0</v>
      </c>
    </row>
    <row r="322" spans="1:13" hidden="1" x14ac:dyDescent="0.25">
      <c r="A322" s="32" t="s">
        <v>781</v>
      </c>
      <c r="B322" s="32" t="s">
        <v>1070</v>
      </c>
      <c r="C322" s="32" t="s">
        <v>464</v>
      </c>
      <c r="D322" s="32">
        <v>2</v>
      </c>
      <c r="E322" s="46">
        <v>44.81</v>
      </c>
      <c r="F322" s="32">
        <v>200</v>
      </c>
      <c r="G322" s="45">
        <f>Inventory_Tbl[[#This Row],[Unit Cost]]*Inventory_Tbl[[#This Row],[Stock Qty]]</f>
        <v>8962</v>
      </c>
      <c r="H322" s="32">
        <v>150</v>
      </c>
      <c r="I322" s="32">
        <v>200</v>
      </c>
      <c r="J322" s="28" t="str">
        <f>IF(Inventory_Tbl[[#This Row],[Stock Qty]]&lt;=Inventory_Tbl[[#This Row],[Reorder Qty]], "Yes", "No")</f>
        <v>No</v>
      </c>
      <c r="K322" s="28">
        <f>IF(Inventory_Tbl[[#This Row],[Restock]]="Yes", 1,0)</f>
        <v>0</v>
      </c>
      <c r="L322" s="28">
        <f>Inventory_Tbl[[#This Row],[Restock Indicator]]*(Inventory_Tbl[[#This Row],[Restock Level]]-Inventory_Tbl[[#This Row],[Stock Qty]])</f>
        <v>0</v>
      </c>
      <c r="M322" s="30">
        <f>Inventory_Tbl[[#This Row],[Restock Qty]]*Inventory_Tbl[[#This Row],[Unit Cost]]</f>
        <v>0</v>
      </c>
    </row>
    <row r="323" spans="1:13" hidden="1" x14ac:dyDescent="0.25">
      <c r="A323" s="32" t="s">
        <v>660</v>
      </c>
      <c r="B323" s="32" t="s">
        <v>92</v>
      </c>
      <c r="C323" s="32" t="s">
        <v>464</v>
      </c>
      <c r="D323" s="32">
        <v>2</v>
      </c>
      <c r="E323" s="46">
        <v>50.39</v>
      </c>
      <c r="F323" s="32">
        <v>230</v>
      </c>
      <c r="G323" s="45">
        <f>Inventory_Tbl[[#This Row],[Unit Cost]]*Inventory_Tbl[[#This Row],[Stock Qty]]</f>
        <v>11589.7</v>
      </c>
      <c r="H323" s="32">
        <v>175</v>
      </c>
      <c r="I323" s="32">
        <v>230</v>
      </c>
      <c r="J323" s="28" t="str">
        <f>IF(Inventory_Tbl[[#This Row],[Stock Qty]]&lt;=Inventory_Tbl[[#This Row],[Reorder Qty]], "Yes", "No")</f>
        <v>No</v>
      </c>
      <c r="K323" s="28">
        <f>IF(Inventory_Tbl[[#This Row],[Restock]]="Yes", 1,0)</f>
        <v>0</v>
      </c>
      <c r="L323" s="28">
        <f>Inventory_Tbl[[#This Row],[Restock Indicator]]*(Inventory_Tbl[[#This Row],[Restock Level]]-Inventory_Tbl[[#This Row],[Stock Qty]])</f>
        <v>0</v>
      </c>
      <c r="M323" s="30">
        <f>Inventory_Tbl[[#This Row],[Restock Qty]]*Inventory_Tbl[[#This Row],[Unit Cost]]</f>
        <v>0</v>
      </c>
    </row>
    <row r="324" spans="1:13" hidden="1" x14ac:dyDescent="0.25">
      <c r="A324" s="32" t="s">
        <v>779</v>
      </c>
      <c r="B324" s="32" t="s">
        <v>38</v>
      </c>
      <c r="C324" s="32" t="s">
        <v>464</v>
      </c>
      <c r="D324" s="32">
        <v>2</v>
      </c>
      <c r="E324" s="46">
        <v>40.15</v>
      </c>
      <c r="F324" s="32">
        <v>192</v>
      </c>
      <c r="G324" s="45">
        <f>Inventory_Tbl[[#This Row],[Unit Cost]]*Inventory_Tbl[[#This Row],[Stock Qty]]</f>
        <v>7708.7999999999993</v>
      </c>
      <c r="H324" s="32">
        <v>150</v>
      </c>
      <c r="I324" s="32">
        <v>200</v>
      </c>
      <c r="J324" s="28" t="str">
        <f>IF(Inventory_Tbl[[#This Row],[Stock Qty]]&lt;=Inventory_Tbl[[#This Row],[Reorder Qty]], "Yes", "No")</f>
        <v>No</v>
      </c>
      <c r="K324" s="28">
        <f>IF(Inventory_Tbl[[#This Row],[Restock]]="Yes", 1,0)</f>
        <v>0</v>
      </c>
      <c r="L324" s="28">
        <f>Inventory_Tbl[[#This Row],[Restock Indicator]]*(Inventory_Tbl[[#This Row],[Restock Level]]-Inventory_Tbl[[#This Row],[Stock Qty]])</f>
        <v>0</v>
      </c>
      <c r="M324" s="30">
        <f>Inventory_Tbl[[#This Row],[Restock Qty]]*Inventory_Tbl[[#This Row],[Unit Cost]]</f>
        <v>0</v>
      </c>
    </row>
    <row r="325" spans="1:13" hidden="1" x14ac:dyDescent="0.25">
      <c r="A325" s="32" t="s">
        <v>495</v>
      </c>
      <c r="B325" s="32" t="s">
        <v>212</v>
      </c>
      <c r="C325" s="32" t="s">
        <v>464</v>
      </c>
      <c r="D325" s="32">
        <v>2</v>
      </c>
      <c r="E325" s="46">
        <v>48.6</v>
      </c>
      <c r="F325" s="32">
        <v>160</v>
      </c>
      <c r="G325" s="45">
        <f>Inventory_Tbl[[#This Row],[Unit Cost]]*Inventory_Tbl[[#This Row],[Stock Qty]]</f>
        <v>7776</v>
      </c>
      <c r="H325" s="32">
        <v>125</v>
      </c>
      <c r="I325" s="32">
        <v>160</v>
      </c>
      <c r="J325" s="28" t="str">
        <f>IF(Inventory_Tbl[[#This Row],[Stock Qty]]&lt;=Inventory_Tbl[[#This Row],[Reorder Qty]], "Yes", "No")</f>
        <v>No</v>
      </c>
      <c r="K325" s="28">
        <f>IF(Inventory_Tbl[[#This Row],[Restock]]="Yes", 1,0)</f>
        <v>0</v>
      </c>
      <c r="L325" s="28">
        <f>Inventory_Tbl[[#This Row],[Restock Indicator]]*(Inventory_Tbl[[#This Row],[Restock Level]]-Inventory_Tbl[[#This Row],[Stock Qty]])</f>
        <v>0</v>
      </c>
      <c r="M325" s="30">
        <f>Inventory_Tbl[[#This Row],[Restock Qty]]*Inventory_Tbl[[#This Row],[Unit Cost]]</f>
        <v>0</v>
      </c>
    </row>
    <row r="326" spans="1:13" hidden="1" x14ac:dyDescent="0.25">
      <c r="A326" s="32" t="s">
        <v>859</v>
      </c>
      <c r="B326" s="32" t="s">
        <v>125</v>
      </c>
      <c r="C326" s="32" t="s">
        <v>464</v>
      </c>
      <c r="D326" s="32">
        <v>2</v>
      </c>
      <c r="E326" s="46">
        <v>28.86</v>
      </c>
      <c r="F326" s="32">
        <v>260</v>
      </c>
      <c r="G326" s="45">
        <f>Inventory_Tbl[[#This Row],[Unit Cost]]*Inventory_Tbl[[#This Row],[Stock Qty]]</f>
        <v>7503.5999999999995</v>
      </c>
      <c r="H326" s="32">
        <v>200</v>
      </c>
      <c r="I326" s="32">
        <v>260</v>
      </c>
      <c r="J326" s="28" t="str">
        <f>IF(Inventory_Tbl[[#This Row],[Stock Qty]]&lt;=Inventory_Tbl[[#This Row],[Reorder Qty]], "Yes", "No")</f>
        <v>No</v>
      </c>
      <c r="K326" s="28">
        <f>IF(Inventory_Tbl[[#This Row],[Restock]]="Yes", 1,0)</f>
        <v>0</v>
      </c>
      <c r="L326" s="28">
        <f>Inventory_Tbl[[#This Row],[Restock Indicator]]*(Inventory_Tbl[[#This Row],[Restock Level]]-Inventory_Tbl[[#This Row],[Stock Qty]])</f>
        <v>0</v>
      </c>
      <c r="M326" s="30">
        <f>Inventory_Tbl[[#This Row],[Restock Qty]]*Inventory_Tbl[[#This Row],[Unit Cost]]</f>
        <v>0</v>
      </c>
    </row>
    <row r="327" spans="1:13" hidden="1" x14ac:dyDescent="0.25">
      <c r="A327" s="32" t="s">
        <v>869</v>
      </c>
      <c r="B327" s="32" t="s">
        <v>262</v>
      </c>
      <c r="C327" s="32" t="s">
        <v>464</v>
      </c>
      <c r="D327" s="32">
        <v>2</v>
      </c>
      <c r="E327" s="46">
        <v>50.48</v>
      </c>
      <c r="F327" s="32">
        <v>130</v>
      </c>
      <c r="G327" s="45">
        <f>Inventory_Tbl[[#This Row],[Unit Cost]]*Inventory_Tbl[[#This Row],[Stock Qty]]</f>
        <v>6562.4</v>
      </c>
      <c r="H327" s="32">
        <v>100</v>
      </c>
      <c r="I327" s="32">
        <v>130</v>
      </c>
      <c r="J327" s="28" t="str">
        <f>IF(Inventory_Tbl[[#This Row],[Stock Qty]]&lt;=Inventory_Tbl[[#This Row],[Reorder Qty]], "Yes", "No")</f>
        <v>No</v>
      </c>
      <c r="K327" s="28">
        <f>IF(Inventory_Tbl[[#This Row],[Restock]]="Yes", 1,0)</f>
        <v>0</v>
      </c>
      <c r="L327" s="28">
        <f>Inventory_Tbl[[#This Row],[Restock Indicator]]*(Inventory_Tbl[[#This Row],[Restock Level]]-Inventory_Tbl[[#This Row],[Stock Qty]])</f>
        <v>0</v>
      </c>
      <c r="M327" s="30">
        <f>Inventory_Tbl[[#This Row],[Restock Qty]]*Inventory_Tbl[[#This Row],[Unit Cost]]</f>
        <v>0</v>
      </c>
    </row>
    <row r="328" spans="1:13" hidden="1" x14ac:dyDescent="0.25">
      <c r="A328" s="32" t="s">
        <v>541</v>
      </c>
      <c r="B328" s="32" t="s">
        <v>467</v>
      </c>
      <c r="C328" s="32" t="s">
        <v>464</v>
      </c>
      <c r="D328" s="32">
        <v>2</v>
      </c>
      <c r="E328" s="46">
        <v>39.29</v>
      </c>
      <c r="F328" s="32">
        <v>130</v>
      </c>
      <c r="G328" s="45">
        <f>Inventory_Tbl[[#This Row],[Unit Cost]]*Inventory_Tbl[[#This Row],[Stock Qty]]</f>
        <v>5107.7</v>
      </c>
      <c r="H328" s="32">
        <v>100</v>
      </c>
      <c r="I328" s="32">
        <v>130</v>
      </c>
      <c r="J328" s="28" t="str">
        <f>IF(Inventory_Tbl[[#This Row],[Stock Qty]]&lt;=Inventory_Tbl[[#This Row],[Reorder Qty]], "Yes", "No")</f>
        <v>No</v>
      </c>
      <c r="K328" s="28">
        <f>IF(Inventory_Tbl[[#This Row],[Restock]]="Yes", 1,0)</f>
        <v>0</v>
      </c>
      <c r="L328" s="28">
        <f>Inventory_Tbl[[#This Row],[Restock Indicator]]*(Inventory_Tbl[[#This Row],[Restock Level]]-Inventory_Tbl[[#This Row],[Stock Qty]])</f>
        <v>0</v>
      </c>
      <c r="M328" s="30">
        <f>Inventory_Tbl[[#This Row],[Restock Qty]]*Inventory_Tbl[[#This Row],[Unit Cost]]</f>
        <v>0</v>
      </c>
    </row>
    <row r="329" spans="1:13" hidden="1" x14ac:dyDescent="0.25">
      <c r="A329" s="32" t="s">
        <v>747</v>
      </c>
      <c r="B329" s="32" t="s">
        <v>362</v>
      </c>
      <c r="C329" s="32" t="s">
        <v>464</v>
      </c>
      <c r="D329" s="32">
        <v>2</v>
      </c>
      <c r="E329" s="46">
        <v>49.23</v>
      </c>
      <c r="F329" s="32">
        <v>130</v>
      </c>
      <c r="G329" s="45">
        <f>Inventory_Tbl[[#This Row],[Unit Cost]]*Inventory_Tbl[[#This Row],[Stock Qty]]</f>
        <v>6399.9</v>
      </c>
      <c r="H329" s="32">
        <v>100</v>
      </c>
      <c r="I329" s="32">
        <v>130</v>
      </c>
      <c r="J329" s="28" t="str">
        <f>IF(Inventory_Tbl[[#This Row],[Stock Qty]]&lt;=Inventory_Tbl[[#This Row],[Reorder Qty]], "Yes", "No")</f>
        <v>No</v>
      </c>
      <c r="K329" s="28">
        <f>IF(Inventory_Tbl[[#This Row],[Restock]]="Yes", 1,0)</f>
        <v>0</v>
      </c>
      <c r="L329" s="28">
        <f>Inventory_Tbl[[#This Row],[Restock Indicator]]*(Inventory_Tbl[[#This Row],[Restock Level]]-Inventory_Tbl[[#This Row],[Stock Qty]])</f>
        <v>0</v>
      </c>
      <c r="M329" s="30">
        <f>Inventory_Tbl[[#This Row],[Restock Qty]]*Inventory_Tbl[[#This Row],[Unit Cost]]</f>
        <v>0</v>
      </c>
    </row>
    <row r="330" spans="1:13" hidden="1" x14ac:dyDescent="0.25">
      <c r="A330" s="32" t="s">
        <v>532</v>
      </c>
      <c r="B330" s="32" t="s">
        <v>388</v>
      </c>
      <c r="C330" s="32" t="s">
        <v>464</v>
      </c>
      <c r="D330" s="32">
        <v>2</v>
      </c>
      <c r="E330" s="46">
        <v>41.5</v>
      </c>
      <c r="F330" s="32">
        <v>160</v>
      </c>
      <c r="G330" s="45">
        <f>Inventory_Tbl[[#This Row],[Unit Cost]]*Inventory_Tbl[[#This Row],[Stock Qty]]</f>
        <v>6640</v>
      </c>
      <c r="H330" s="32">
        <v>125</v>
      </c>
      <c r="I330" s="32">
        <v>160</v>
      </c>
      <c r="J330" s="28" t="str">
        <f>IF(Inventory_Tbl[[#This Row],[Stock Qty]]&lt;=Inventory_Tbl[[#This Row],[Reorder Qty]], "Yes", "No")</f>
        <v>No</v>
      </c>
      <c r="K330" s="28">
        <f>IF(Inventory_Tbl[[#This Row],[Restock]]="Yes", 1,0)</f>
        <v>0</v>
      </c>
      <c r="L330" s="28">
        <f>Inventory_Tbl[[#This Row],[Restock Indicator]]*(Inventory_Tbl[[#This Row],[Restock Level]]-Inventory_Tbl[[#This Row],[Stock Qty]])</f>
        <v>0</v>
      </c>
      <c r="M330" s="30">
        <f>Inventory_Tbl[[#This Row],[Restock Qty]]*Inventory_Tbl[[#This Row],[Unit Cost]]</f>
        <v>0</v>
      </c>
    </row>
    <row r="331" spans="1:13" hidden="1" x14ac:dyDescent="0.25">
      <c r="A331" s="32" t="s">
        <v>988</v>
      </c>
      <c r="B331" s="32" t="s">
        <v>384</v>
      </c>
      <c r="C331" s="32" t="s">
        <v>464</v>
      </c>
      <c r="D331" s="32">
        <v>2</v>
      </c>
      <c r="E331" s="46">
        <v>51.91</v>
      </c>
      <c r="F331" s="32">
        <v>260</v>
      </c>
      <c r="G331" s="45">
        <f>Inventory_Tbl[[#This Row],[Unit Cost]]*Inventory_Tbl[[#This Row],[Stock Qty]]</f>
        <v>13496.599999999999</v>
      </c>
      <c r="H331" s="32">
        <v>200</v>
      </c>
      <c r="I331" s="32">
        <v>260</v>
      </c>
      <c r="J331" s="28" t="str">
        <f>IF(Inventory_Tbl[[#This Row],[Stock Qty]]&lt;=Inventory_Tbl[[#This Row],[Reorder Qty]], "Yes", "No")</f>
        <v>No</v>
      </c>
      <c r="K331" s="28">
        <f>IF(Inventory_Tbl[[#This Row],[Restock]]="Yes", 1,0)</f>
        <v>0</v>
      </c>
      <c r="L331" s="28">
        <f>Inventory_Tbl[[#This Row],[Restock Indicator]]*(Inventory_Tbl[[#This Row],[Restock Level]]-Inventory_Tbl[[#This Row],[Stock Qty]])</f>
        <v>0</v>
      </c>
      <c r="M331" s="30">
        <f>Inventory_Tbl[[#This Row],[Restock Qty]]*Inventory_Tbl[[#This Row],[Unit Cost]]</f>
        <v>0</v>
      </c>
    </row>
    <row r="332" spans="1:13" hidden="1" x14ac:dyDescent="0.25">
      <c r="A332" s="32" t="s">
        <v>564</v>
      </c>
      <c r="B332" s="32" t="s">
        <v>195</v>
      </c>
      <c r="C332" s="32" t="s">
        <v>464</v>
      </c>
      <c r="D332" s="32">
        <v>3</v>
      </c>
      <c r="E332" s="46">
        <v>65.55</v>
      </c>
      <c r="F332" s="32">
        <v>148</v>
      </c>
      <c r="G332" s="45">
        <f>Inventory_Tbl[[#This Row],[Unit Cost]]*Inventory_Tbl[[#This Row],[Stock Qty]]</f>
        <v>9701.4</v>
      </c>
      <c r="H332" s="32">
        <v>125</v>
      </c>
      <c r="I332" s="32">
        <v>160</v>
      </c>
      <c r="J332" s="28" t="str">
        <f>IF(Inventory_Tbl[[#This Row],[Stock Qty]]&lt;=Inventory_Tbl[[#This Row],[Reorder Qty]], "Yes", "No")</f>
        <v>No</v>
      </c>
      <c r="K332" s="28">
        <f>IF(Inventory_Tbl[[#This Row],[Restock]]="Yes", 1,0)</f>
        <v>0</v>
      </c>
      <c r="L332" s="28">
        <f>Inventory_Tbl[[#This Row],[Restock Indicator]]*(Inventory_Tbl[[#This Row],[Restock Level]]-Inventory_Tbl[[#This Row],[Stock Qty]])</f>
        <v>0</v>
      </c>
      <c r="M332" s="30">
        <f>Inventory_Tbl[[#This Row],[Restock Qty]]*Inventory_Tbl[[#This Row],[Unit Cost]]</f>
        <v>0</v>
      </c>
    </row>
    <row r="333" spans="1:13" hidden="1" x14ac:dyDescent="0.25">
      <c r="A333" s="32" t="s">
        <v>885</v>
      </c>
      <c r="B333" s="32" t="s">
        <v>450</v>
      </c>
      <c r="C333" s="32" t="s">
        <v>464</v>
      </c>
      <c r="D333" s="32">
        <v>3</v>
      </c>
      <c r="E333" s="46">
        <v>49.73</v>
      </c>
      <c r="F333" s="32">
        <v>166</v>
      </c>
      <c r="G333" s="45">
        <f>Inventory_Tbl[[#This Row],[Unit Cost]]*Inventory_Tbl[[#This Row],[Stock Qty]]</f>
        <v>8255.18</v>
      </c>
      <c r="H333" s="32">
        <v>225</v>
      </c>
      <c r="I333" s="32">
        <v>290</v>
      </c>
      <c r="J333" s="28" t="str">
        <f>IF(Inventory_Tbl[[#This Row],[Stock Qty]]&lt;=Inventory_Tbl[[#This Row],[Reorder Qty]], "Yes", "No")</f>
        <v>Yes</v>
      </c>
      <c r="K333" s="28">
        <f>IF(Inventory_Tbl[[#This Row],[Restock]]="Yes", 1,0)</f>
        <v>1</v>
      </c>
      <c r="L333" s="28">
        <f>Inventory_Tbl[[#This Row],[Restock Indicator]]*(Inventory_Tbl[[#This Row],[Restock Level]]-Inventory_Tbl[[#This Row],[Stock Qty]])</f>
        <v>124</v>
      </c>
      <c r="M333" s="30">
        <f>Inventory_Tbl[[#This Row],[Restock Qty]]*Inventory_Tbl[[#This Row],[Unit Cost]]</f>
        <v>6166.5199999999995</v>
      </c>
    </row>
    <row r="334" spans="1:13" hidden="1" x14ac:dyDescent="0.25">
      <c r="A334" s="32" t="s">
        <v>820</v>
      </c>
      <c r="B334" s="32" t="s">
        <v>78</v>
      </c>
      <c r="C334" s="32" t="s">
        <v>464</v>
      </c>
      <c r="D334" s="32">
        <v>3</v>
      </c>
      <c r="E334" s="46">
        <v>64.849999999999994</v>
      </c>
      <c r="F334" s="32">
        <v>160</v>
      </c>
      <c r="G334" s="45">
        <f>Inventory_Tbl[[#This Row],[Unit Cost]]*Inventory_Tbl[[#This Row],[Stock Qty]]</f>
        <v>10376</v>
      </c>
      <c r="H334" s="32">
        <v>125</v>
      </c>
      <c r="I334" s="32">
        <v>160</v>
      </c>
      <c r="J334" s="28" t="str">
        <f>IF(Inventory_Tbl[[#This Row],[Stock Qty]]&lt;=Inventory_Tbl[[#This Row],[Reorder Qty]], "Yes", "No")</f>
        <v>No</v>
      </c>
      <c r="K334" s="28">
        <f>IF(Inventory_Tbl[[#This Row],[Restock]]="Yes", 1,0)</f>
        <v>0</v>
      </c>
      <c r="L334" s="28">
        <f>Inventory_Tbl[[#This Row],[Restock Indicator]]*(Inventory_Tbl[[#This Row],[Restock Level]]-Inventory_Tbl[[#This Row],[Stock Qty]])</f>
        <v>0</v>
      </c>
      <c r="M334" s="30">
        <f>Inventory_Tbl[[#This Row],[Restock Qty]]*Inventory_Tbl[[#This Row],[Unit Cost]]</f>
        <v>0</v>
      </c>
    </row>
    <row r="335" spans="1:13" hidden="1" x14ac:dyDescent="0.25">
      <c r="A335" s="32" t="s">
        <v>949</v>
      </c>
      <c r="B335" s="32" t="s">
        <v>482</v>
      </c>
      <c r="C335" s="32" t="s">
        <v>464</v>
      </c>
      <c r="D335" s="32">
        <v>3</v>
      </c>
      <c r="E335" s="46">
        <v>49.79</v>
      </c>
      <c r="F335" s="32">
        <v>182</v>
      </c>
      <c r="G335" s="45">
        <f>Inventory_Tbl[[#This Row],[Unit Cost]]*Inventory_Tbl[[#This Row],[Stock Qty]]</f>
        <v>9061.7800000000007</v>
      </c>
      <c r="H335" s="32">
        <v>150</v>
      </c>
      <c r="I335" s="32">
        <v>200</v>
      </c>
      <c r="J335" s="28" t="str">
        <f>IF(Inventory_Tbl[[#This Row],[Stock Qty]]&lt;=Inventory_Tbl[[#This Row],[Reorder Qty]], "Yes", "No")</f>
        <v>No</v>
      </c>
      <c r="K335" s="28">
        <f>IF(Inventory_Tbl[[#This Row],[Restock]]="Yes", 1,0)</f>
        <v>0</v>
      </c>
      <c r="L335" s="28">
        <f>Inventory_Tbl[[#This Row],[Restock Indicator]]*(Inventory_Tbl[[#This Row],[Restock Level]]-Inventory_Tbl[[#This Row],[Stock Qty]])</f>
        <v>0</v>
      </c>
      <c r="M335" s="30">
        <f>Inventory_Tbl[[#This Row],[Restock Qty]]*Inventory_Tbl[[#This Row],[Unit Cost]]</f>
        <v>0</v>
      </c>
    </row>
    <row r="336" spans="1:13" hidden="1" x14ac:dyDescent="0.25">
      <c r="A336" s="32" t="s">
        <v>816</v>
      </c>
      <c r="B336" s="32" t="s">
        <v>366</v>
      </c>
      <c r="C336" s="32" t="s">
        <v>464</v>
      </c>
      <c r="D336" s="32">
        <v>3</v>
      </c>
      <c r="E336" s="46">
        <v>54.56</v>
      </c>
      <c r="F336" s="32">
        <v>260</v>
      </c>
      <c r="G336" s="45">
        <f>Inventory_Tbl[[#This Row],[Unit Cost]]*Inventory_Tbl[[#This Row],[Stock Qty]]</f>
        <v>14185.6</v>
      </c>
      <c r="H336" s="32">
        <v>200</v>
      </c>
      <c r="I336" s="32">
        <v>260</v>
      </c>
      <c r="J336" s="28" t="str">
        <f>IF(Inventory_Tbl[[#This Row],[Stock Qty]]&lt;=Inventory_Tbl[[#This Row],[Reorder Qty]], "Yes", "No")</f>
        <v>No</v>
      </c>
      <c r="K336" s="28">
        <f>IF(Inventory_Tbl[[#This Row],[Restock]]="Yes", 1,0)</f>
        <v>0</v>
      </c>
      <c r="L336" s="28">
        <f>Inventory_Tbl[[#This Row],[Restock Indicator]]*(Inventory_Tbl[[#This Row],[Restock Level]]-Inventory_Tbl[[#This Row],[Stock Qty]])</f>
        <v>0</v>
      </c>
      <c r="M336" s="30">
        <f>Inventory_Tbl[[#This Row],[Restock Qty]]*Inventory_Tbl[[#This Row],[Unit Cost]]</f>
        <v>0</v>
      </c>
    </row>
    <row r="337" spans="1:13" hidden="1" x14ac:dyDescent="0.25">
      <c r="A337" s="32" t="s">
        <v>1019</v>
      </c>
      <c r="B337" s="32" t="s">
        <v>261</v>
      </c>
      <c r="C337" s="32" t="s">
        <v>464</v>
      </c>
      <c r="D337" s="32">
        <v>3</v>
      </c>
      <c r="E337" s="46">
        <v>42.67</v>
      </c>
      <c r="F337" s="32">
        <v>230</v>
      </c>
      <c r="G337" s="45">
        <f>Inventory_Tbl[[#This Row],[Unit Cost]]*Inventory_Tbl[[#This Row],[Stock Qty]]</f>
        <v>9814.1</v>
      </c>
      <c r="H337" s="32">
        <v>175</v>
      </c>
      <c r="I337" s="32">
        <v>230</v>
      </c>
      <c r="J337" s="28" t="str">
        <f>IF(Inventory_Tbl[[#This Row],[Stock Qty]]&lt;=Inventory_Tbl[[#This Row],[Reorder Qty]], "Yes", "No")</f>
        <v>No</v>
      </c>
      <c r="K337" s="28">
        <f>IF(Inventory_Tbl[[#This Row],[Restock]]="Yes", 1,0)</f>
        <v>0</v>
      </c>
      <c r="L337" s="28">
        <f>Inventory_Tbl[[#This Row],[Restock Indicator]]*(Inventory_Tbl[[#This Row],[Restock Level]]-Inventory_Tbl[[#This Row],[Stock Qty]])</f>
        <v>0</v>
      </c>
      <c r="M337" s="30">
        <f>Inventory_Tbl[[#This Row],[Restock Qty]]*Inventory_Tbl[[#This Row],[Unit Cost]]</f>
        <v>0</v>
      </c>
    </row>
    <row r="338" spans="1:13" hidden="1" x14ac:dyDescent="0.25">
      <c r="A338" s="32" t="s">
        <v>971</v>
      </c>
      <c r="B338" s="32" t="s">
        <v>381</v>
      </c>
      <c r="C338" s="32" t="s">
        <v>464</v>
      </c>
      <c r="D338" s="32">
        <v>3</v>
      </c>
      <c r="E338" s="46">
        <v>47.77</v>
      </c>
      <c r="F338" s="32">
        <v>246</v>
      </c>
      <c r="G338" s="45">
        <f>Inventory_Tbl[[#This Row],[Unit Cost]]*Inventory_Tbl[[#This Row],[Stock Qty]]</f>
        <v>11751.42</v>
      </c>
      <c r="H338" s="32">
        <v>200</v>
      </c>
      <c r="I338" s="32">
        <v>260</v>
      </c>
      <c r="J338" s="28" t="str">
        <f>IF(Inventory_Tbl[[#This Row],[Stock Qty]]&lt;=Inventory_Tbl[[#This Row],[Reorder Qty]], "Yes", "No")</f>
        <v>No</v>
      </c>
      <c r="K338" s="28">
        <f>IF(Inventory_Tbl[[#This Row],[Restock]]="Yes", 1,0)</f>
        <v>0</v>
      </c>
      <c r="L338" s="28">
        <f>Inventory_Tbl[[#This Row],[Restock Indicator]]*(Inventory_Tbl[[#This Row],[Restock Level]]-Inventory_Tbl[[#This Row],[Stock Qty]])</f>
        <v>0</v>
      </c>
      <c r="M338" s="30">
        <f>Inventory_Tbl[[#This Row],[Restock Qty]]*Inventory_Tbl[[#This Row],[Unit Cost]]</f>
        <v>0</v>
      </c>
    </row>
    <row r="339" spans="1:13" hidden="1" x14ac:dyDescent="0.25">
      <c r="A339" s="32" t="s">
        <v>721</v>
      </c>
      <c r="B339" s="32" t="s">
        <v>358</v>
      </c>
      <c r="C339" s="32" t="s">
        <v>464</v>
      </c>
      <c r="D339" s="32">
        <v>3</v>
      </c>
      <c r="E339" s="46">
        <v>37.15</v>
      </c>
      <c r="F339" s="32">
        <v>287</v>
      </c>
      <c r="G339" s="45">
        <f>Inventory_Tbl[[#This Row],[Unit Cost]]*Inventory_Tbl[[#This Row],[Stock Qty]]</f>
        <v>10662.05</v>
      </c>
      <c r="H339" s="32">
        <v>225</v>
      </c>
      <c r="I339" s="32">
        <v>290</v>
      </c>
      <c r="J339" s="28" t="str">
        <f>IF(Inventory_Tbl[[#This Row],[Stock Qty]]&lt;=Inventory_Tbl[[#This Row],[Reorder Qty]], "Yes", "No")</f>
        <v>No</v>
      </c>
      <c r="K339" s="28">
        <f>IF(Inventory_Tbl[[#This Row],[Restock]]="Yes", 1,0)</f>
        <v>0</v>
      </c>
      <c r="L339" s="28">
        <f>Inventory_Tbl[[#This Row],[Restock Indicator]]*(Inventory_Tbl[[#This Row],[Restock Level]]-Inventory_Tbl[[#This Row],[Stock Qty]])</f>
        <v>0</v>
      </c>
      <c r="M339" s="30">
        <f>Inventory_Tbl[[#This Row],[Restock Qty]]*Inventory_Tbl[[#This Row],[Unit Cost]]</f>
        <v>0</v>
      </c>
    </row>
    <row r="340" spans="1:13" hidden="1" x14ac:dyDescent="0.25">
      <c r="A340" s="32" t="s">
        <v>944</v>
      </c>
      <c r="B340" s="32" t="s">
        <v>380</v>
      </c>
      <c r="C340" s="32" t="s">
        <v>464</v>
      </c>
      <c r="D340" s="32">
        <v>3</v>
      </c>
      <c r="E340" s="46">
        <v>41.3</v>
      </c>
      <c r="F340" s="32">
        <v>294</v>
      </c>
      <c r="G340" s="45">
        <f>Inventory_Tbl[[#This Row],[Unit Cost]]*Inventory_Tbl[[#This Row],[Stock Qty]]</f>
        <v>12142.199999999999</v>
      </c>
      <c r="H340" s="32">
        <v>250</v>
      </c>
      <c r="I340" s="32">
        <v>330</v>
      </c>
      <c r="J340" s="28" t="str">
        <f>IF(Inventory_Tbl[[#This Row],[Stock Qty]]&lt;=Inventory_Tbl[[#This Row],[Reorder Qty]], "Yes", "No")</f>
        <v>No</v>
      </c>
      <c r="K340" s="28">
        <f>IF(Inventory_Tbl[[#This Row],[Restock]]="Yes", 1,0)</f>
        <v>0</v>
      </c>
      <c r="L340" s="28">
        <f>Inventory_Tbl[[#This Row],[Restock Indicator]]*(Inventory_Tbl[[#This Row],[Restock Level]]-Inventory_Tbl[[#This Row],[Stock Qty]])</f>
        <v>0</v>
      </c>
      <c r="M340" s="30">
        <f>Inventory_Tbl[[#This Row],[Restock Qty]]*Inventory_Tbl[[#This Row],[Unit Cost]]</f>
        <v>0</v>
      </c>
    </row>
    <row r="341" spans="1:13" hidden="1" x14ac:dyDescent="0.25">
      <c r="A341" s="32" t="s">
        <v>887</v>
      </c>
      <c r="B341" s="32" t="s">
        <v>271</v>
      </c>
      <c r="C341" s="32" t="s">
        <v>464</v>
      </c>
      <c r="D341" s="32">
        <v>3</v>
      </c>
      <c r="E341" s="46">
        <v>38.47</v>
      </c>
      <c r="F341" s="32">
        <v>160</v>
      </c>
      <c r="G341" s="45">
        <f>Inventory_Tbl[[#This Row],[Unit Cost]]*Inventory_Tbl[[#This Row],[Stock Qty]]</f>
        <v>6155.2</v>
      </c>
      <c r="H341" s="32">
        <v>125</v>
      </c>
      <c r="I341" s="32">
        <v>160</v>
      </c>
      <c r="J341" s="28" t="str">
        <f>IF(Inventory_Tbl[[#This Row],[Stock Qty]]&lt;=Inventory_Tbl[[#This Row],[Reorder Qty]], "Yes", "No")</f>
        <v>No</v>
      </c>
      <c r="K341" s="28">
        <f>IF(Inventory_Tbl[[#This Row],[Restock]]="Yes", 1,0)</f>
        <v>0</v>
      </c>
      <c r="L341" s="28">
        <f>Inventory_Tbl[[#This Row],[Restock Indicator]]*(Inventory_Tbl[[#This Row],[Restock Level]]-Inventory_Tbl[[#This Row],[Stock Qty]])</f>
        <v>0</v>
      </c>
      <c r="M341" s="30">
        <f>Inventory_Tbl[[#This Row],[Restock Qty]]*Inventory_Tbl[[#This Row],[Unit Cost]]</f>
        <v>0</v>
      </c>
    </row>
    <row r="342" spans="1:13" hidden="1" x14ac:dyDescent="0.25">
      <c r="A342" s="32" t="s">
        <v>889</v>
      </c>
      <c r="B342" s="32" t="s">
        <v>118</v>
      </c>
      <c r="C342" s="32" t="s">
        <v>464</v>
      </c>
      <c r="D342" s="32">
        <v>4</v>
      </c>
      <c r="E342" s="46">
        <v>55.47</v>
      </c>
      <c r="F342" s="32">
        <v>160</v>
      </c>
      <c r="G342" s="45">
        <f>Inventory_Tbl[[#This Row],[Unit Cost]]*Inventory_Tbl[[#This Row],[Stock Qty]]</f>
        <v>8875.2000000000007</v>
      </c>
      <c r="H342" s="32">
        <v>125</v>
      </c>
      <c r="I342" s="32">
        <v>160</v>
      </c>
      <c r="J342" s="28" t="str">
        <f>IF(Inventory_Tbl[[#This Row],[Stock Qty]]&lt;=Inventory_Tbl[[#This Row],[Reorder Qty]], "Yes", "No")</f>
        <v>No</v>
      </c>
      <c r="K342" s="28">
        <f>IF(Inventory_Tbl[[#This Row],[Restock]]="Yes", 1,0)</f>
        <v>0</v>
      </c>
      <c r="L342" s="28">
        <f>Inventory_Tbl[[#This Row],[Restock Indicator]]*(Inventory_Tbl[[#This Row],[Restock Level]]-Inventory_Tbl[[#This Row],[Stock Qty]])</f>
        <v>0</v>
      </c>
      <c r="M342" s="30">
        <f>Inventory_Tbl[[#This Row],[Restock Qty]]*Inventory_Tbl[[#This Row],[Unit Cost]]</f>
        <v>0</v>
      </c>
    </row>
    <row r="343" spans="1:13" hidden="1" x14ac:dyDescent="0.25">
      <c r="A343" s="32" t="s">
        <v>789</v>
      </c>
      <c r="B343" s="32" t="s">
        <v>320</v>
      </c>
      <c r="C343" s="32" t="s">
        <v>464</v>
      </c>
      <c r="D343" s="32">
        <v>4</v>
      </c>
      <c r="E343" s="46">
        <v>44.57</v>
      </c>
      <c r="F343" s="32">
        <v>230</v>
      </c>
      <c r="G343" s="45">
        <f>Inventory_Tbl[[#This Row],[Unit Cost]]*Inventory_Tbl[[#This Row],[Stock Qty]]</f>
        <v>10251.1</v>
      </c>
      <c r="H343" s="32">
        <v>175</v>
      </c>
      <c r="I343" s="32">
        <v>230</v>
      </c>
      <c r="J343" s="28" t="str">
        <f>IF(Inventory_Tbl[[#This Row],[Stock Qty]]&lt;=Inventory_Tbl[[#This Row],[Reorder Qty]], "Yes", "No")</f>
        <v>No</v>
      </c>
      <c r="K343" s="28">
        <f>IF(Inventory_Tbl[[#This Row],[Restock]]="Yes", 1,0)</f>
        <v>0</v>
      </c>
      <c r="L343" s="28">
        <f>Inventory_Tbl[[#This Row],[Restock Indicator]]*(Inventory_Tbl[[#This Row],[Restock Level]]-Inventory_Tbl[[#This Row],[Stock Qty]])</f>
        <v>0</v>
      </c>
      <c r="M343" s="30">
        <f>Inventory_Tbl[[#This Row],[Restock Qty]]*Inventory_Tbl[[#This Row],[Unit Cost]]</f>
        <v>0</v>
      </c>
    </row>
    <row r="344" spans="1:13" hidden="1" x14ac:dyDescent="0.25">
      <c r="A344" s="32" t="s">
        <v>857</v>
      </c>
      <c r="B344" s="32" t="s">
        <v>1068</v>
      </c>
      <c r="C344" s="32" t="s">
        <v>464</v>
      </c>
      <c r="D344" s="32">
        <v>4</v>
      </c>
      <c r="E344" s="46">
        <v>55.89</v>
      </c>
      <c r="F344" s="32">
        <v>183</v>
      </c>
      <c r="G344" s="45">
        <f>Inventory_Tbl[[#This Row],[Unit Cost]]*Inventory_Tbl[[#This Row],[Stock Qty]]</f>
        <v>10227.870000000001</v>
      </c>
      <c r="H344" s="32">
        <v>200</v>
      </c>
      <c r="I344" s="32">
        <v>260</v>
      </c>
      <c r="J344" s="28" t="str">
        <f>IF(Inventory_Tbl[[#This Row],[Stock Qty]]&lt;=Inventory_Tbl[[#This Row],[Reorder Qty]], "Yes", "No")</f>
        <v>Yes</v>
      </c>
      <c r="K344" s="28">
        <f>IF(Inventory_Tbl[[#This Row],[Restock]]="Yes", 1,0)</f>
        <v>1</v>
      </c>
      <c r="L344" s="28">
        <f>Inventory_Tbl[[#This Row],[Restock Indicator]]*(Inventory_Tbl[[#This Row],[Restock Level]]-Inventory_Tbl[[#This Row],[Stock Qty]])</f>
        <v>77</v>
      </c>
      <c r="M344" s="30">
        <f>Inventory_Tbl[[#This Row],[Restock Qty]]*Inventory_Tbl[[#This Row],[Unit Cost]]</f>
        <v>4303.53</v>
      </c>
    </row>
    <row r="345" spans="1:13" hidden="1" x14ac:dyDescent="0.25">
      <c r="A345" s="32" t="s">
        <v>544</v>
      </c>
      <c r="B345" s="32" t="s">
        <v>344</v>
      </c>
      <c r="C345" s="32" t="s">
        <v>464</v>
      </c>
      <c r="D345" s="32">
        <v>4</v>
      </c>
      <c r="E345" s="46">
        <v>46.72</v>
      </c>
      <c r="F345" s="32">
        <v>288</v>
      </c>
      <c r="G345" s="45">
        <f>Inventory_Tbl[[#This Row],[Unit Cost]]*Inventory_Tbl[[#This Row],[Stock Qty]]</f>
        <v>13455.36</v>
      </c>
      <c r="H345" s="32">
        <v>225</v>
      </c>
      <c r="I345" s="32">
        <v>290</v>
      </c>
      <c r="J345" s="28" t="str">
        <f>IF(Inventory_Tbl[[#This Row],[Stock Qty]]&lt;=Inventory_Tbl[[#This Row],[Reorder Qty]], "Yes", "No")</f>
        <v>No</v>
      </c>
      <c r="K345" s="28">
        <f>IF(Inventory_Tbl[[#This Row],[Restock]]="Yes", 1,0)</f>
        <v>0</v>
      </c>
      <c r="L345" s="28">
        <f>Inventory_Tbl[[#This Row],[Restock Indicator]]*(Inventory_Tbl[[#This Row],[Restock Level]]-Inventory_Tbl[[#This Row],[Stock Qty]])</f>
        <v>0</v>
      </c>
      <c r="M345" s="30">
        <f>Inventory_Tbl[[#This Row],[Restock Qty]]*Inventory_Tbl[[#This Row],[Unit Cost]]</f>
        <v>0</v>
      </c>
    </row>
    <row r="346" spans="1:13" hidden="1" x14ac:dyDescent="0.25">
      <c r="A346" s="32" t="s">
        <v>917</v>
      </c>
      <c r="B346" s="32" t="s">
        <v>378</v>
      </c>
      <c r="C346" s="32" t="s">
        <v>464</v>
      </c>
      <c r="D346" s="32">
        <v>4</v>
      </c>
      <c r="E346" s="46">
        <v>37.090000000000003</v>
      </c>
      <c r="F346" s="32">
        <v>175</v>
      </c>
      <c r="G346" s="45">
        <f>Inventory_Tbl[[#This Row],[Unit Cost]]*Inventory_Tbl[[#This Row],[Stock Qty]]</f>
        <v>6490.7500000000009</v>
      </c>
      <c r="H346" s="32">
        <v>175</v>
      </c>
      <c r="I346" s="32">
        <v>230</v>
      </c>
      <c r="J346" s="28" t="str">
        <f>IF(Inventory_Tbl[[#This Row],[Stock Qty]]&lt;=Inventory_Tbl[[#This Row],[Reorder Qty]], "Yes", "No")</f>
        <v>Yes</v>
      </c>
      <c r="K346" s="28">
        <f>IF(Inventory_Tbl[[#This Row],[Restock]]="Yes", 1,0)</f>
        <v>1</v>
      </c>
      <c r="L346" s="28">
        <f>Inventory_Tbl[[#This Row],[Restock Indicator]]*(Inventory_Tbl[[#This Row],[Restock Level]]-Inventory_Tbl[[#This Row],[Stock Qty]])</f>
        <v>55</v>
      </c>
      <c r="M346" s="30">
        <f>Inventory_Tbl[[#This Row],[Restock Qty]]*Inventory_Tbl[[#This Row],[Unit Cost]]</f>
        <v>2039.9500000000003</v>
      </c>
    </row>
    <row r="347" spans="1:13" hidden="1" x14ac:dyDescent="0.25">
      <c r="A347" s="32" t="s">
        <v>543</v>
      </c>
      <c r="B347" s="32" t="s">
        <v>343</v>
      </c>
      <c r="C347" s="32" t="s">
        <v>464</v>
      </c>
      <c r="D347" s="32">
        <v>4</v>
      </c>
      <c r="E347" s="46">
        <v>49.76</v>
      </c>
      <c r="F347" s="32">
        <v>290</v>
      </c>
      <c r="G347" s="45">
        <f>Inventory_Tbl[[#This Row],[Unit Cost]]*Inventory_Tbl[[#This Row],[Stock Qty]]</f>
        <v>14430.4</v>
      </c>
      <c r="H347" s="32">
        <v>225</v>
      </c>
      <c r="I347" s="32">
        <v>290</v>
      </c>
      <c r="J347" s="28" t="str">
        <f>IF(Inventory_Tbl[[#This Row],[Stock Qty]]&lt;=Inventory_Tbl[[#This Row],[Reorder Qty]], "Yes", "No")</f>
        <v>No</v>
      </c>
      <c r="K347" s="28">
        <f>IF(Inventory_Tbl[[#This Row],[Restock]]="Yes", 1,0)</f>
        <v>0</v>
      </c>
      <c r="L347" s="28">
        <f>Inventory_Tbl[[#This Row],[Restock Indicator]]*(Inventory_Tbl[[#This Row],[Restock Level]]-Inventory_Tbl[[#This Row],[Stock Qty]])</f>
        <v>0</v>
      </c>
      <c r="M347" s="30">
        <f>Inventory_Tbl[[#This Row],[Restock Qty]]*Inventory_Tbl[[#This Row],[Unit Cost]]</f>
        <v>0</v>
      </c>
    </row>
    <row r="348" spans="1:13" hidden="1" x14ac:dyDescent="0.25">
      <c r="A348" s="32" t="s">
        <v>896</v>
      </c>
      <c r="B348" s="32" t="s">
        <v>274</v>
      </c>
      <c r="C348" s="32" t="s">
        <v>464</v>
      </c>
      <c r="D348" s="32">
        <v>4</v>
      </c>
      <c r="E348" s="46">
        <v>28.31</v>
      </c>
      <c r="F348" s="32">
        <v>290</v>
      </c>
      <c r="G348" s="45">
        <f>Inventory_Tbl[[#This Row],[Unit Cost]]*Inventory_Tbl[[#This Row],[Stock Qty]]</f>
        <v>8209.9</v>
      </c>
      <c r="H348" s="32">
        <v>225</v>
      </c>
      <c r="I348" s="32">
        <v>290</v>
      </c>
      <c r="J348" s="28" t="str">
        <f>IF(Inventory_Tbl[[#This Row],[Stock Qty]]&lt;=Inventory_Tbl[[#This Row],[Reorder Qty]], "Yes", "No")</f>
        <v>No</v>
      </c>
      <c r="K348" s="28">
        <f>IF(Inventory_Tbl[[#This Row],[Restock]]="Yes", 1,0)</f>
        <v>0</v>
      </c>
      <c r="L348" s="28">
        <f>Inventory_Tbl[[#This Row],[Restock Indicator]]*(Inventory_Tbl[[#This Row],[Restock Level]]-Inventory_Tbl[[#This Row],[Stock Qty]])</f>
        <v>0</v>
      </c>
      <c r="M348" s="30">
        <f>Inventory_Tbl[[#This Row],[Restock Qty]]*Inventory_Tbl[[#This Row],[Unit Cost]]</f>
        <v>0</v>
      </c>
    </row>
    <row r="349" spans="1:13" hidden="1" x14ac:dyDescent="0.25">
      <c r="A349" s="32" t="s">
        <v>943</v>
      </c>
      <c r="B349" s="32" t="s">
        <v>1062</v>
      </c>
      <c r="C349" s="32" t="s">
        <v>464</v>
      </c>
      <c r="D349" s="32">
        <v>4</v>
      </c>
      <c r="E349" s="46">
        <v>57.77</v>
      </c>
      <c r="F349" s="32">
        <v>160</v>
      </c>
      <c r="G349" s="45">
        <f>Inventory_Tbl[[#This Row],[Unit Cost]]*Inventory_Tbl[[#This Row],[Stock Qty]]</f>
        <v>9243.2000000000007</v>
      </c>
      <c r="H349" s="32">
        <v>125</v>
      </c>
      <c r="I349" s="32">
        <v>160</v>
      </c>
      <c r="J349" s="28" t="str">
        <f>IF(Inventory_Tbl[[#This Row],[Stock Qty]]&lt;=Inventory_Tbl[[#This Row],[Reorder Qty]], "Yes", "No")</f>
        <v>No</v>
      </c>
      <c r="K349" s="28">
        <f>IF(Inventory_Tbl[[#This Row],[Restock]]="Yes", 1,0)</f>
        <v>0</v>
      </c>
      <c r="L349" s="28">
        <f>Inventory_Tbl[[#This Row],[Restock Indicator]]*(Inventory_Tbl[[#This Row],[Restock Level]]-Inventory_Tbl[[#This Row],[Stock Qty]])</f>
        <v>0</v>
      </c>
      <c r="M349" s="30">
        <f>Inventory_Tbl[[#This Row],[Restock Qty]]*Inventory_Tbl[[#This Row],[Unit Cost]]</f>
        <v>0</v>
      </c>
    </row>
    <row r="350" spans="1:13" hidden="1" x14ac:dyDescent="0.25">
      <c r="A350" s="32" t="s">
        <v>742</v>
      </c>
      <c r="B350" s="32" t="s">
        <v>241</v>
      </c>
      <c r="C350" s="32" t="s">
        <v>464</v>
      </c>
      <c r="D350" s="32">
        <v>5</v>
      </c>
      <c r="E350" s="46">
        <v>43.85</v>
      </c>
      <c r="F350" s="32">
        <v>290</v>
      </c>
      <c r="G350" s="45">
        <f>Inventory_Tbl[[#This Row],[Unit Cost]]*Inventory_Tbl[[#This Row],[Stock Qty]]</f>
        <v>12716.5</v>
      </c>
      <c r="H350" s="32">
        <v>225</v>
      </c>
      <c r="I350" s="32">
        <v>290</v>
      </c>
      <c r="J350" s="28" t="str">
        <f>IF(Inventory_Tbl[[#This Row],[Stock Qty]]&lt;=Inventory_Tbl[[#This Row],[Reorder Qty]], "Yes", "No")</f>
        <v>No</v>
      </c>
      <c r="K350" s="28">
        <f>IF(Inventory_Tbl[[#This Row],[Restock]]="Yes", 1,0)</f>
        <v>0</v>
      </c>
      <c r="L350" s="28">
        <f>Inventory_Tbl[[#This Row],[Restock Indicator]]*(Inventory_Tbl[[#This Row],[Restock Level]]-Inventory_Tbl[[#This Row],[Stock Qty]])</f>
        <v>0</v>
      </c>
      <c r="M350" s="30">
        <f>Inventory_Tbl[[#This Row],[Restock Qty]]*Inventory_Tbl[[#This Row],[Unit Cost]]</f>
        <v>0</v>
      </c>
    </row>
    <row r="351" spans="1:13" hidden="1" x14ac:dyDescent="0.25">
      <c r="A351" s="32" t="s">
        <v>888</v>
      </c>
      <c r="B351" s="32" t="s">
        <v>63</v>
      </c>
      <c r="C351" s="32" t="s">
        <v>464</v>
      </c>
      <c r="D351" s="32">
        <v>5</v>
      </c>
      <c r="E351" s="46">
        <v>57.74</v>
      </c>
      <c r="F351" s="32">
        <v>230</v>
      </c>
      <c r="G351" s="45">
        <f>Inventory_Tbl[[#This Row],[Unit Cost]]*Inventory_Tbl[[#This Row],[Stock Qty]]</f>
        <v>13280.2</v>
      </c>
      <c r="H351" s="32">
        <v>175</v>
      </c>
      <c r="I351" s="32">
        <v>230</v>
      </c>
      <c r="J351" s="28" t="str">
        <f>IF(Inventory_Tbl[[#This Row],[Stock Qty]]&lt;=Inventory_Tbl[[#This Row],[Reorder Qty]], "Yes", "No")</f>
        <v>No</v>
      </c>
      <c r="K351" s="28">
        <f>IF(Inventory_Tbl[[#This Row],[Restock]]="Yes", 1,0)</f>
        <v>0</v>
      </c>
      <c r="L351" s="28">
        <f>Inventory_Tbl[[#This Row],[Restock Indicator]]*(Inventory_Tbl[[#This Row],[Restock Level]]-Inventory_Tbl[[#This Row],[Stock Qty]])</f>
        <v>0</v>
      </c>
      <c r="M351" s="30">
        <f>Inventory_Tbl[[#This Row],[Restock Qty]]*Inventory_Tbl[[#This Row],[Unit Cost]]</f>
        <v>0</v>
      </c>
    </row>
    <row r="352" spans="1:13" hidden="1" x14ac:dyDescent="0.25">
      <c r="A352" s="32" t="s">
        <v>1018</v>
      </c>
      <c r="B352" s="32" t="s">
        <v>113</v>
      </c>
      <c r="C352" s="32" t="s">
        <v>464</v>
      </c>
      <c r="D352" s="32">
        <v>5</v>
      </c>
      <c r="E352" s="46">
        <v>49.76</v>
      </c>
      <c r="F352" s="32">
        <v>200</v>
      </c>
      <c r="G352" s="45">
        <f>Inventory_Tbl[[#This Row],[Unit Cost]]*Inventory_Tbl[[#This Row],[Stock Qty]]</f>
        <v>9952</v>
      </c>
      <c r="H352" s="32">
        <v>150</v>
      </c>
      <c r="I352" s="32">
        <v>200</v>
      </c>
      <c r="J352" s="28" t="str">
        <f>IF(Inventory_Tbl[[#This Row],[Stock Qty]]&lt;=Inventory_Tbl[[#This Row],[Reorder Qty]], "Yes", "No")</f>
        <v>No</v>
      </c>
      <c r="K352" s="28">
        <f>IF(Inventory_Tbl[[#This Row],[Restock]]="Yes", 1,0)</f>
        <v>0</v>
      </c>
      <c r="L352" s="28">
        <f>Inventory_Tbl[[#This Row],[Restock Indicator]]*(Inventory_Tbl[[#This Row],[Restock Level]]-Inventory_Tbl[[#This Row],[Stock Qty]])</f>
        <v>0</v>
      </c>
      <c r="M352" s="30">
        <f>Inventory_Tbl[[#This Row],[Restock Qty]]*Inventory_Tbl[[#This Row],[Unit Cost]]</f>
        <v>0</v>
      </c>
    </row>
    <row r="353" spans="1:13" hidden="1" x14ac:dyDescent="0.25">
      <c r="A353" s="32" t="s">
        <v>848</v>
      </c>
      <c r="B353" s="32" t="s">
        <v>329</v>
      </c>
      <c r="C353" s="32" t="s">
        <v>464</v>
      </c>
      <c r="D353" s="32">
        <v>5</v>
      </c>
      <c r="E353" s="46">
        <v>52.73</v>
      </c>
      <c r="F353" s="32">
        <v>290</v>
      </c>
      <c r="G353" s="45">
        <f>Inventory_Tbl[[#This Row],[Unit Cost]]*Inventory_Tbl[[#This Row],[Stock Qty]]</f>
        <v>15291.699999999999</v>
      </c>
      <c r="H353" s="32">
        <v>225</v>
      </c>
      <c r="I353" s="32">
        <v>290</v>
      </c>
      <c r="J353" s="28" t="str">
        <f>IF(Inventory_Tbl[[#This Row],[Stock Qty]]&lt;=Inventory_Tbl[[#This Row],[Reorder Qty]], "Yes", "No")</f>
        <v>No</v>
      </c>
      <c r="K353" s="28">
        <f>IF(Inventory_Tbl[[#This Row],[Restock]]="Yes", 1,0)</f>
        <v>0</v>
      </c>
      <c r="L353" s="28">
        <f>Inventory_Tbl[[#This Row],[Restock Indicator]]*(Inventory_Tbl[[#This Row],[Restock Level]]-Inventory_Tbl[[#This Row],[Stock Qty]])</f>
        <v>0</v>
      </c>
      <c r="M353" s="30">
        <f>Inventory_Tbl[[#This Row],[Restock Qty]]*Inventory_Tbl[[#This Row],[Unit Cost]]</f>
        <v>0</v>
      </c>
    </row>
    <row r="354" spans="1:13" hidden="1" x14ac:dyDescent="0.25">
      <c r="A354" s="32" t="s">
        <v>1007</v>
      </c>
      <c r="B354" s="32" t="s">
        <v>1038</v>
      </c>
      <c r="C354" s="32" t="s">
        <v>464</v>
      </c>
      <c r="D354" s="32">
        <v>5</v>
      </c>
      <c r="E354" s="46">
        <v>44.87</v>
      </c>
      <c r="F354" s="32">
        <v>230</v>
      </c>
      <c r="G354" s="45">
        <f>Inventory_Tbl[[#This Row],[Unit Cost]]*Inventory_Tbl[[#This Row],[Stock Qty]]</f>
        <v>10320.099999999999</v>
      </c>
      <c r="H354" s="32">
        <v>175</v>
      </c>
      <c r="I354" s="32">
        <v>230</v>
      </c>
      <c r="J354" s="28" t="str">
        <f>IF(Inventory_Tbl[[#This Row],[Stock Qty]]&lt;=Inventory_Tbl[[#This Row],[Reorder Qty]], "Yes", "No")</f>
        <v>No</v>
      </c>
      <c r="K354" s="28">
        <f>IF(Inventory_Tbl[[#This Row],[Restock]]="Yes", 1,0)</f>
        <v>0</v>
      </c>
      <c r="L354" s="28">
        <f>Inventory_Tbl[[#This Row],[Restock Indicator]]*(Inventory_Tbl[[#This Row],[Restock Level]]-Inventory_Tbl[[#This Row],[Stock Qty]])</f>
        <v>0</v>
      </c>
      <c r="M354" s="30">
        <f>Inventory_Tbl[[#This Row],[Restock Qty]]*Inventory_Tbl[[#This Row],[Unit Cost]]</f>
        <v>0</v>
      </c>
    </row>
    <row r="355" spans="1:13" hidden="1" x14ac:dyDescent="0.25">
      <c r="A355" s="32" t="s">
        <v>631</v>
      </c>
      <c r="B355" s="32" t="s">
        <v>351</v>
      </c>
      <c r="C355" s="32" t="s">
        <v>464</v>
      </c>
      <c r="D355" s="32">
        <v>5</v>
      </c>
      <c r="E355" s="46">
        <v>66.03</v>
      </c>
      <c r="F355" s="32">
        <v>130</v>
      </c>
      <c r="G355" s="45">
        <f>Inventory_Tbl[[#This Row],[Unit Cost]]*Inventory_Tbl[[#This Row],[Stock Qty]]</f>
        <v>8583.9</v>
      </c>
      <c r="H355" s="32">
        <v>100</v>
      </c>
      <c r="I355" s="32">
        <v>130</v>
      </c>
      <c r="J355" s="28" t="str">
        <f>IF(Inventory_Tbl[[#This Row],[Stock Qty]]&lt;=Inventory_Tbl[[#This Row],[Reorder Qty]], "Yes", "No")</f>
        <v>No</v>
      </c>
      <c r="K355" s="28">
        <f>IF(Inventory_Tbl[[#This Row],[Restock]]="Yes", 1,0)</f>
        <v>0</v>
      </c>
      <c r="L355" s="28">
        <f>Inventory_Tbl[[#This Row],[Restock Indicator]]*(Inventory_Tbl[[#This Row],[Restock Level]]-Inventory_Tbl[[#This Row],[Stock Qty]])</f>
        <v>0</v>
      </c>
      <c r="M355" s="30">
        <f>Inventory_Tbl[[#This Row],[Restock Qty]]*Inventory_Tbl[[#This Row],[Unit Cost]]</f>
        <v>0</v>
      </c>
    </row>
    <row r="356" spans="1:13" hidden="1" x14ac:dyDescent="0.25">
      <c r="A356" s="32" t="s">
        <v>1021</v>
      </c>
      <c r="B356" s="32" t="s">
        <v>339</v>
      </c>
      <c r="C356" s="32" t="s">
        <v>464</v>
      </c>
      <c r="D356" s="32">
        <v>5</v>
      </c>
      <c r="E356" s="46">
        <v>52.22</v>
      </c>
      <c r="F356" s="32">
        <v>260</v>
      </c>
      <c r="G356" s="45">
        <f>Inventory_Tbl[[#This Row],[Unit Cost]]*Inventory_Tbl[[#This Row],[Stock Qty]]</f>
        <v>13577.199999999999</v>
      </c>
      <c r="H356" s="32">
        <v>200</v>
      </c>
      <c r="I356" s="32">
        <v>260</v>
      </c>
      <c r="J356" s="28" t="str">
        <f>IF(Inventory_Tbl[[#This Row],[Stock Qty]]&lt;=Inventory_Tbl[[#This Row],[Reorder Qty]], "Yes", "No")</f>
        <v>No</v>
      </c>
      <c r="K356" s="28">
        <f>IF(Inventory_Tbl[[#This Row],[Restock]]="Yes", 1,0)</f>
        <v>0</v>
      </c>
      <c r="L356" s="28">
        <f>Inventory_Tbl[[#This Row],[Restock Indicator]]*(Inventory_Tbl[[#This Row],[Restock Level]]-Inventory_Tbl[[#This Row],[Stock Qty]])</f>
        <v>0</v>
      </c>
      <c r="M356" s="30">
        <f>Inventory_Tbl[[#This Row],[Restock Qty]]*Inventory_Tbl[[#This Row],[Unit Cost]]</f>
        <v>0</v>
      </c>
    </row>
    <row r="357" spans="1:13" hidden="1" x14ac:dyDescent="0.25">
      <c r="A357" s="32" t="s">
        <v>864</v>
      </c>
      <c r="B357" s="32" t="s">
        <v>370</v>
      </c>
      <c r="C357" s="32" t="s">
        <v>464</v>
      </c>
      <c r="D357" s="32">
        <v>5</v>
      </c>
      <c r="E357" s="46">
        <v>33.54</v>
      </c>
      <c r="F357" s="32">
        <v>260</v>
      </c>
      <c r="G357" s="45">
        <f>Inventory_Tbl[[#This Row],[Unit Cost]]*Inventory_Tbl[[#This Row],[Stock Qty]]</f>
        <v>8720.4</v>
      </c>
      <c r="H357" s="32">
        <v>200</v>
      </c>
      <c r="I357" s="32">
        <v>260</v>
      </c>
      <c r="J357" s="28" t="str">
        <f>IF(Inventory_Tbl[[#This Row],[Stock Qty]]&lt;=Inventory_Tbl[[#This Row],[Reorder Qty]], "Yes", "No")</f>
        <v>No</v>
      </c>
      <c r="K357" s="28">
        <f>IF(Inventory_Tbl[[#This Row],[Restock]]="Yes", 1,0)</f>
        <v>0</v>
      </c>
      <c r="L357" s="28">
        <f>Inventory_Tbl[[#This Row],[Restock Indicator]]*(Inventory_Tbl[[#This Row],[Restock Level]]-Inventory_Tbl[[#This Row],[Stock Qty]])</f>
        <v>0</v>
      </c>
      <c r="M357" s="30">
        <f>Inventory_Tbl[[#This Row],[Restock Qty]]*Inventory_Tbl[[#This Row],[Unit Cost]]</f>
        <v>0</v>
      </c>
    </row>
    <row r="358" spans="1:13" hidden="1" x14ac:dyDescent="0.25">
      <c r="A358" s="32" t="s">
        <v>1020</v>
      </c>
      <c r="B358" s="32" t="s">
        <v>1031</v>
      </c>
      <c r="C358" s="32" t="s">
        <v>464</v>
      </c>
      <c r="D358" s="32">
        <v>6</v>
      </c>
      <c r="E358" s="46">
        <v>58.29</v>
      </c>
      <c r="F358" s="32">
        <v>230</v>
      </c>
      <c r="G358" s="45">
        <f>Inventory_Tbl[[#This Row],[Unit Cost]]*Inventory_Tbl[[#This Row],[Stock Qty]]</f>
        <v>13406.699999999999</v>
      </c>
      <c r="H358" s="32">
        <v>175</v>
      </c>
      <c r="I358" s="32">
        <v>230</v>
      </c>
      <c r="J358" s="28" t="str">
        <f>IF(Inventory_Tbl[[#This Row],[Stock Qty]]&lt;=Inventory_Tbl[[#This Row],[Reorder Qty]], "Yes", "No")</f>
        <v>No</v>
      </c>
      <c r="K358" s="28">
        <f>IF(Inventory_Tbl[[#This Row],[Restock]]="Yes", 1,0)</f>
        <v>0</v>
      </c>
      <c r="L358" s="28">
        <f>Inventory_Tbl[[#This Row],[Restock Indicator]]*(Inventory_Tbl[[#This Row],[Restock Level]]-Inventory_Tbl[[#This Row],[Stock Qty]])</f>
        <v>0</v>
      </c>
      <c r="M358" s="30">
        <f>Inventory_Tbl[[#This Row],[Restock Qty]]*Inventory_Tbl[[#This Row],[Unit Cost]]</f>
        <v>0</v>
      </c>
    </row>
    <row r="359" spans="1:13" hidden="1" x14ac:dyDescent="0.25">
      <c r="A359" s="32" t="s">
        <v>609</v>
      </c>
      <c r="B359" s="32" t="s">
        <v>316</v>
      </c>
      <c r="C359" s="32" t="s">
        <v>464</v>
      </c>
      <c r="D359" s="32">
        <v>6</v>
      </c>
      <c r="E359" s="46">
        <v>37.090000000000003</v>
      </c>
      <c r="F359" s="32">
        <v>123</v>
      </c>
      <c r="G359" s="45">
        <f>Inventory_Tbl[[#This Row],[Unit Cost]]*Inventory_Tbl[[#This Row],[Stock Qty]]</f>
        <v>4562.0700000000006</v>
      </c>
      <c r="H359" s="32">
        <v>125</v>
      </c>
      <c r="I359" s="32">
        <v>160</v>
      </c>
      <c r="J359" s="28" t="str">
        <f>IF(Inventory_Tbl[[#This Row],[Stock Qty]]&lt;=Inventory_Tbl[[#This Row],[Reorder Qty]], "Yes", "No")</f>
        <v>Yes</v>
      </c>
      <c r="K359" s="28">
        <f>IF(Inventory_Tbl[[#This Row],[Restock]]="Yes", 1,0)</f>
        <v>1</v>
      </c>
      <c r="L359" s="28">
        <f>Inventory_Tbl[[#This Row],[Restock Indicator]]*(Inventory_Tbl[[#This Row],[Restock Level]]-Inventory_Tbl[[#This Row],[Stock Qty]])</f>
        <v>37</v>
      </c>
      <c r="M359" s="30">
        <f>Inventory_Tbl[[#This Row],[Restock Qty]]*Inventory_Tbl[[#This Row],[Unit Cost]]</f>
        <v>1372.3300000000002</v>
      </c>
    </row>
    <row r="360" spans="1:13" hidden="1" x14ac:dyDescent="0.25">
      <c r="A360" s="32" t="s">
        <v>860</v>
      </c>
      <c r="B360" s="32" t="s">
        <v>117</v>
      </c>
      <c r="C360" s="32" t="s">
        <v>464</v>
      </c>
      <c r="D360" s="32">
        <v>6</v>
      </c>
      <c r="E360" s="46">
        <v>53.25</v>
      </c>
      <c r="F360" s="32">
        <v>202</v>
      </c>
      <c r="G360" s="45">
        <f>Inventory_Tbl[[#This Row],[Unit Cost]]*Inventory_Tbl[[#This Row],[Stock Qty]]</f>
        <v>10756.5</v>
      </c>
      <c r="H360" s="32">
        <v>175</v>
      </c>
      <c r="I360" s="32">
        <v>230</v>
      </c>
      <c r="J360" s="28" t="str">
        <f>IF(Inventory_Tbl[[#This Row],[Stock Qty]]&lt;=Inventory_Tbl[[#This Row],[Reorder Qty]], "Yes", "No")</f>
        <v>No</v>
      </c>
      <c r="K360" s="28">
        <f>IF(Inventory_Tbl[[#This Row],[Restock]]="Yes", 1,0)</f>
        <v>0</v>
      </c>
      <c r="L360" s="28">
        <f>Inventory_Tbl[[#This Row],[Restock Indicator]]*(Inventory_Tbl[[#This Row],[Restock Level]]-Inventory_Tbl[[#This Row],[Stock Qty]])</f>
        <v>0</v>
      </c>
      <c r="M360" s="30">
        <f>Inventory_Tbl[[#This Row],[Restock Qty]]*Inventory_Tbl[[#This Row],[Unit Cost]]</f>
        <v>0</v>
      </c>
    </row>
    <row r="361" spans="1:13" hidden="1" x14ac:dyDescent="0.25">
      <c r="A361" s="32" t="s">
        <v>986</v>
      </c>
      <c r="B361" s="32" t="s">
        <v>391</v>
      </c>
      <c r="C361" s="32" t="s">
        <v>464</v>
      </c>
      <c r="D361" s="32">
        <v>6</v>
      </c>
      <c r="E361" s="46">
        <v>33.520000000000003</v>
      </c>
      <c r="F361" s="32">
        <v>173</v>
      </c>
      <c r="G361" s="45">
        <f>Inventory_Tbl[[#This Row],[Unit Cost]]*Inventory_Tbl[[#This Row],[Stock Qty]]</f>
        <v>5798.9600000000009</v>
      </c>
      <c r="H361" s="32">
        <v>175</v>
      </c>
      <c r="I361" s="32">
        <v>230</v>
      </c>
      <c r="J361" s="28" t="str">
        <f>IF(Inventory_Tbl[[#This Row],[Stock Qty]]&lt;=Inventory_Tbl[[#This Row],[Reorder Qty]], "Yes", "No")</f>
        <v>Yes</v>
      </c>
      <c r="K361" s="28">
        <f>IF(Inventory_Tbl[[#This Row],[Restock]]="Yes", 1,0)</f>
        <v>1</v>
      </c>
      <c r="L361" s="28">
        <f>Inventory_Tbl[[#This Row],[Restock Indicator]]*(Inventory_Tbl[[#This Row],[Restock Level]]-Inventory_Tbl[[#This Row],[Stock Qty]])</f>
        <v>57</v>
      </c>
      <c r="M361" s="30">
        <f>Inventory_Tbl[[#This Row],[Restock Qty]]*Inventory_Tbl[[#This Row],[Unit Cost]]</f>
        <v>1910.64</v>
      </c>
    </row>
    <row r="362" spans="1:13" hidden="1" x14ac:dyDescent="0.25">
      <c r="A362" s="32" t="s">
        <v>637</v>
      </c>
      <c r="B362" s="32" t="s">
        <v>354</v>
      </c>
      <c r="C362" s="32" t="s">
        <v>464</v>
      </c>
      <c r="D362" s="32">
        <v>6</v>
      </c>
      <c r="E362" s="46">
        <v>52.79</v>
      </c>
      <c r="F362" s="32">
        <v>150</v>
      </c>
      <c r="G362" s="45">
        <f>Inventory_Tbl[[#This Row],[Unit Cost]]*Inventory_Tbl[[#This Row],[Stock Qty]]</f>
        <v>7918.5</v>
      </c>
      <c r="H362" s="32">
        <v>125</v>
      </c>
      <c r="I362" s="32">
        <v>160</v>
      </c>
      <c r="J362" s="28" t="str">
        <f>IF(Inventory_Tbl[[#This Row],[Stock Qty]]&lt;=Inventory_Tbl[[#This Row],[Reorder Qty]], "Yes", "No")</f>
        <v>No</v>
      </c>
      <c r="K362" s="28">
        <f>IF(Inventory_Tbl[[#This Row],[Restock]]="Yes", 1,0)</f>
        <v>0</v>
      </c>
      <c r="L362" s="28">
        <f>Inventory_Tbl[[#This Row],[Restock Indicator]]*(Inventory_Tbl[[#This Row],[Restock Level]]-Inventory_Tbl[[#This Row],[Stock Qty]])</f>
        <v>0</v>
      </c>
      <c r="M362" s="30">
        <f>Inventory_Tbl[[#This Row],[Restock Qty]]*Inventory_Tbl[[#This Row],[Unit Cost]]</f>
        <v>0</v>
      </c>
    </row>
    <row r="363" spans="1:13" hidden="1" x14ac:dyDescent="0.25">
      <c r="A363" s="32" t="s">
        <v>632</v>
      </c>
      <c r="B363" s="32" t="s">
        <v>210</v>
      </c>
      <c r="C363" s="32" t="s">
        <v>464</v>
      </c>
      <c r="D363" s="32">
        <v>6</v>
      </c>
      <c r="E363" s="46">
        <v>56.95</v>
      </c>
      <c r="F363" s="32">
        <v>230</v>
      </c>
      <c r="G363" s="45">
        <f>Inventory_Tbl[[#This Row],[Unit Cost]]*Inventory_Tbl[[#This Row],[Stock Qty]]</f>
        <v>13098.5</v>
      </c>
      <c r="H363" s="32">
        <v>175</v>
      </c>
      <c r="I363" s="32">
        <v>230</v>
      </c>
      <c r="J363" s="28" t="str">
        <f>IF(Inventory_Tbl[[#This Row],[Stock Qty]]&lt;=Inventory_Tbl[[#This Row],[Reorder Qty]], "Yes", "No")</f>
        <v>No</v>
      </c>
      <c r="K363" s="28">
        <f>IF(Inventory_Tbl[[#This Row],[Restock]]="Yes", 1,0)</f>
        <v>0</v>
      </c>
      <c r="L363" s="28">
        <f>Inventory_Tbl[[#This Row],[Restock Indicator]]*(Inventory_Tbl[[#This Row],[Restock Level]]-Inventory_Tbl[[#This Row],[Stock Qty]])</f>
        <v>0</v>
      </c>
      <c r="M363" s="30">
        <f>Inventory_Tbl[[#This Row],[Restock Qty]]*Inventory_Tbl[[#This Row],[Unit Cost]]</f>
        <v>0</v>
      </c>
    </row>
    <row r="364" spans="1:13" hidden="1" x14ac:dyDescent="0.25">
      <c r="A364" s="32" t="s">
        <v>854</v>
      </c>
      <c r="B364" s="32" t="s">
        <v>368</v>
      </c>
      <c r="C364" s="32" t="s">
        <v>464</v>
      </c>
      <c r="D364" s="32">
        <v>6</v>
      </c>
      <c r="E364" s="46">
        <v>48.6</v>
      </c>
      <c r="F364" s="32">
        <v>260</v>
      </c>
      <c r="G364" s="45">
        <f>Inventory_Tbl[[#This Row],[Unit Cost]]*Inventory_Tbl[[#This Row],[Stock Qty]]</f>
        <v>12636</v>
      </c>
      <c r="H364" s="32">
        <v>200</v>
      </c>
      <c r="I364" s="32">
        <v>260</v>
      </c>
      <c r="J364" s="28" t="str">
        <f>IF(Inventory_Tbl[[#This Row],[Stock Qty]]&lt;=Inventory_Tbl[[#This Row],[Reorder Qty]], "Yes", "No")</f>
        <v>No</v>
      </c>
      <c r="K364" s="28">
        <f>IF(Inventory_Tbl[[#This Row],[Restock]]="Yes", 1,0)</f>
        <v>0</v>
      </c>
      <c r="L364" s="28">
        <f>Inventory_Tbl[[#This Row],[Restock Indicator]]*(Inventory_Tbl[[#This Row],[Restock Level]]-Inventory_Tbl[[#This Row],[Stock Qty]])</f>
        <v>0</v>
      </c>
      <c r="M364" s="30">
        <f>Inventory_Tbl[[#This Row],[Restock Qty]]*Inventory_Tbl[[#This Row],[Unit Cost]]</f>
        <v>0</v>
      </c>
    </row>
    <row r="365" spans="1:13" hidden="1" x14ac:dyDescent="0.25">
      <c r="A365" s="32" t="s">
        <v>876</v>
      </c>
      <c r="B365" s="32" t="s">
        <v>434</v>
      </c>
      <c r="C365" s="32" t="s">
        <v>464</v>
      </c>
      <c r="D365" s="32">
        <v>7</v>
      </c>
      <c r="E365" s="46">
        <v>58.13</v>
      </c>
      <c r="F365" s="32">
        <v>290</v>
      </c>
      <c r="G365" s="45">
        <f>Inventory_Tbl[[#This Row],[Unit Cost]]*Inventory_Tbl[[#This Row],[Stock Qty]]</f>
        <v>16857.7</v>
      </c>
      <c r="H365" s="32">
        <v>225</v>
      </c>
      <c r="I365" s="32">
        <v>290</v>
      </c>
      <c r="J365" s="28" t="str">
        <f>IF(Inventory_Tbl[[#This Row],[Stock Qty]]&lt;=Inventory_Tbl[[#This Row],[Reorder Qty]], "Yes", "No")</f>
        <v>No</v>
      </c>
      <c r="K365" s="28">
        <f>IF(Inventory_Tbl[[#This Row],[Restock]]="Yes", 1,0)</f>
        <v>0</v>
      </c>
      <c r="L365" s="28">
        <f>Inventory_Tbl[[#This Row],[Restock Indicator]]*(Inventory_Tbl[[#This Row],[Restock Level]]-Inventory_Tbl[[#This Row],[Stock Qty]])</f>
        <v>0</v>
      </c>
      <c r="M365" s="30">
        <f>Inventory_Tbl[[#This Row],[Restock Qty]]*Inventory_Tbl[[#This Row],[Unit Cost]]</f>
        <v>0</v>
      </c>
    </row>
    <row r="366" spans="1:13" hidden="1" x14ac:dyDescent="0.25">
      <c r="A366" s="32" t="s">
        <v>615</v>
      </c>
      <c r="B366" s="32" t="s">
        <v>272</v>
      </c>
      <c r="C366" s="32" t="s">
        <v>464</v>
      </c>
      <c r="D366" s="32">
        <v>7</v>
      </c>
      <c r="E366" s="46">
        <v>37.58</v>
      </c>
      <c r="F366" s="32">
        <v>199</v>
      </c>
      <c r="G366" s="45">
        <f>Inventory_Tbl[[#This Row],[Unit Cost]]*Inventory_Tbl[[#This Row],[Stock Qty]]</f>
        <v>7478.42</v>
      </c>
      <c r="H366" s="32">
        <v>150</v>
      </c>
      <c r="I366" s="32">
        <v>200</v>
      </c>
      <c r="J366" s="28" t="str">
        <f>IF(Inventory_Tbl[[#This Row],[Stock Qty]]&lt;=Inventory_Tbl[[#This Row],[Reorder Qty]], "Yes", "No")</f>
        <v>No</v>
      </c>
      <c r="K366" s="28">
        <f>IF(Inventory_Tbl[[#This Row],[Restock]]="Yes", 1,0)</f>
        <v>0</v>
      </c>
      <c r="L366" s="28">
        <f>Inventory_Tbl[[#This Row],[Restock Indicator]]*(Inventory_Tbl[[#This Row],[Restock Level]]-Inventory_Tbl[[#This Row],[Stock Qty]])</f>
        <v>0</v>
      </c>
      <c r="M366" s="30">
        <f>Inventory_Tbl[[#This Row],[Restock Qty]]*Inventory_Tbl[[#This Row],[Unit Cost]]</f>
        <v>0</v>
      </c>
    </row>
    <row r="367" spans="1:13" hidden="1" x14ac:dyDescent="0.25">
      <c r="A367" s="32" t="s">
        <v>780</v>
      </c>
      <c r="B367" s="32" t="s">
        <v>136</v>
      </c>
      <c r="C367" s="32" t="s">
        <v>464</v>
      </c>
      <c r="D367" s="32">
        <v>7</v>
      </c>
      <c r="E367" s="46">
        <v>36.44</v>
      </c>
      <c r="F367" s="32">
        <v>260</v>
      </c>
      <c r="G367" s="45">
        <f>Inventory_Tbl[[#This Row],[Unit Cost]]*Inventory_Tbl[[#This Row],[Stock Qty]]</f>
        <v>9474.4</v>
      </c>
      <c r="H367" s="32">
        <v>200</v>
      </c>
      <c r="I367" s="32">
        <v>260</v>
      </c>
      <c r="J367" s="28" t="str">
        <f>IF(Inventory_Tbl[[#This Row],[Stock Qty]]&lt;=Inventory_Tbl[[#This Row],[Reorder Qty]], "Yes", "No")</f>
        <v>No</v>
      </c>
      <c r="K367" s="28">
        <f>IF(Inventory_Tbl[[#This Row],[Restock]]="Yes", 1,0)</f>
        <v>0</v>
      </c>
      <c r="L367" s="28">
        <f>Inventory_Tbl[[#This Row],[Restock Indicator]]*(Inventory_Tbl[[#This Row],[Restock Level]]-Inventory_Tbl[[#This Row],[Stock Qty]])</f>
        <v>0</v>
      </c>
      <c r="M367" s="30">
        <f>Inventory_Tbl[[#This Row],[Restock Qty]]*Inventory_Tbl[[#This Row],[Unit Cost]]</f>
        <v>0</v>
      </c>
    </row>
    <row r="368" spans="1:13" hidden="1" x14ac:dyDescent="0.25">
      <c r="A368" s="32" t="s">
        <v>769</v>
      </c>
      <c r="B368" s="32" t="s">
        <v>294</v>
      </c>
      <c r="C368" s="32" t="s">
        <v>464</v>
      </c>
      <c r="D368" s="32">
        <v>7</v>
      </c>
      <c r="E368" s="46">
        <v>48.63</v>
      </c>
      <c r="F368" s="32">
        <v>123</v>
      </c>
      <c r="G368" s="45">
        <f>Inventory_Tbl[[#This Row],[Unit Cost]]*Inventory_Tbl[[#This Row],[Stock Qty]]</f>
        <v>5981.4900000000007</v>
      </c>
      <c r="H368" s="32">
        <v>175</v>
      </c>
      <c r="I368" s="32">
        <v>230</v>
      </c>
      <c r="J368" s="28" t="str">
        <f>IF(Inventory_Tbl[[#This Row],[Stock Qty]]&lt;=Inventory_Tbl[[#This Row],[Reorder Qty]], "Yes", "No")</f>
        <v>Yes</v>
      </c>
      <c r="K368" s="28">
        <f>IF(Inventory_Tbl[[#This Row],[Restock]]="Yes", 1,0)</f>
        <v>1</v>
      </c>
      <c r="L368" s="28">
        <f>Inventory_Tbl[[#This Row],[Restock Indicator]]*(Inventory_Tbl[[#This Row],[Restock Level]]-Inventory_Tbl[[#This Row],[Stock Qty]])</f>
        <v>107</v>
      </c>
      <c r="M368" s="30">
        <f>Inventory_Tbl[[#This Row],[Restock Qty]]*Inventory_Tbl[[#This Row],[Unit Cost]]</f>
        <v>5203.41</v>
      </c>
    </row>
    <row r="369" spans="1:13" hidden="1" x14ac:dyDescent="0.25">
      <c r="A369" s="32" t="s">
        <v>948</v>
      </c>
      <c r="B369" s="32" t="s">
        <v>333</v>
      </c>
      <c r="C369" s="32" t="s">
        <v>464</v>
      </c>
      <c r="D369" s="32">
        <v>7</v>
      </c>
      <c r="E369" s="46">
        <v>49.53</v>
      </c>
      <c r="F369" s="32">
        <v>160</v>
      </c>
      <c r="G369" s="45">
        <f>Inventory_Tbl[[#This Row],[Unit Cost]]*Inventory_Tbl[[#This Row],[Stock Qty]]</f>
        <v>7924.8</v>
      </c>
      <c r="H369" s="32">
        <v>125</v>
      </c>
      <c r="I369" s="32">
        <v>160</v>
      </c>
      <c r="J369" s="28" t="str">
        <f>IF(Inventory_Tbl[[#This Row],[Stock Qty]]&lt;=Inventory_Tbl[[#This Row],[Reorder Qty]], "Yes", "No")</f>
        <v>No</v>
      </c>
      <c r="K369" s="28">
        <f>IF(Inventory_Tbl[[#This Row],[Restock]]="Yes", 1,0)</f>
        <v>0</v>
      </c>
      <c r="L369" s="28">
        <f>Inventory_Tbl[[#This Row],[Restock Indicator]]*(Inventory_Tbl[[#This Row],[Restock Level]]-Inventory_Tbl[[#This Row],[Stock Qty]])</f>
        <v>0</v>
      </c>
      <c r="M369" s="30">
        <f>Inventory_Tbl[[#This Row],[Restock Qty]]*Inventory_Tbl[[#This Row],[Unit Cost]]</f>
        <v>0</v>
      </c>
    </row>
    <row r="370" spans="1:13" hidden="1" x14ac:dyDescent="0.25">
      <c r="A370" s="32" t="s">
        <v>953</v>
      </c>
      <c r="B370" s="32" t="s">
        <v>334</v>
      </c>
      <c r="C370" s="32" t="s">
        <v>464</v>
      </c>
      <c r="D370" s="32">
        <v>7</v>
      </c>
      <c r="E370" s="46">
        <v>67.959999999999994</v>
      </c>
      <c r="F370" s="32">
        <v>102</v>
      </c>
      <c r="G370" s="45">
        <f>Inventory_Tbl[[#This Row],[Unit Cost]]*Inventory_Tbl[[#This Row],[Stock Qty]]</f>
        <v>6931.9199999999992</v>
      </c>
      <c r="H370" s="32">
        <v>100</v>
      </c>
      <c r="I370" s="32">
        <v>130</v>
      </c>
      <c r="J370" s="28" t="str">
        <f>IF(Inventory_Tbl[[#This Row],[Stock Qty]]&lt;=Inventory_Tbl[[#This Row],[Reorder Qty]], "Yes", "No")</f>
        <v>No</v>
      </c>
      <c r="K370" s="28">
        <f>IF(Inventory_Tbl[[#This Row],[Restock]]="Yes", 1,0)</f>
        <v>0</v>
      </c>
      <c r="L370" s="28">
        <f>Inventory_Tbl[[#This Row],[Restock Indicator]]*(Inventory_Tbl[[#This Row],[Restock Level]]-Inventory_Tbl[[#This Row],[Stock Qty]])</f>
        <v>0</v>
      </c>
      <c r="M370" s="30">
        <f>Inventory_Tbl[[#This Row],[Restock Qty]]*Inventory_Tbl[[#This Row],[Unit Cost]]</f>
        <v>0</v>
      </c>
    </row>
    <row r="371" spans="1:13" hidden="1" x14ac:dyDescent="0.25">
      <c r="A371" s="32" t="s">
        <v>901</v>
      </c>
      <c r="B371" s="32" t="s">
        <v>399</v>
      </c>
      <c r="C371" s="32" t="s">
        <v>464</v>
      </c>
      <c r="D371" s="32">
        <v>7</v>
      </c>
      <c r="E371" s="46">
        <v>74.17</v>
      </c>
      <c r="F371" s="32">
        <v>200</v>
      </c>
      <c r="G371" s="45">
        <f>Inventory_Tbl[[#This Row],[Unit Cost]]*Inventory_Tbl[[#This Row],[Stock Qty]]</f>
        <v>14834</v>
      </c>
      <c r="H371" s="32">
        <v>150</v>
      </c>
      <c r="I371" s="32">
        <v>200</v>
      </c>
      <c r="J371" s="28" t="str">
        <f>IF(Inventory_Tbl[[#This Row],[Stock Qty]]&lt;=Inventory_Tbl[[#This Row],[Reorder Qty]], "Yes", "No")</f>
        <v>No</v>
      </c>
      <c r="K371" s="28">
        <f>IF(Inventory_Tbl[[#This Row],[Restock]]="Yes", 1,0)</f>
        <v>0</v>
      </c>
      <c r="L371" s="28">
        <f>Inventory_Tbl[[#This Row],[Restock Indicator]]*(Inventory_Tbl[[#This Row],[Restock Level]]-Inventory_Tbl[[#This Row],[Stock Qty]])</f>
        <v>0</v>
      </c>
      <c r="M371" s="30">
        <f>Inventory_Tbl[[#This Row],[Restock Qty]]*Inventory_Tbl[[#This Row],[Unit Cost]]</f>
        <v>0</v>
      </c>
    </row>
    <row r="372" spans="1:13" hidden="1" x14ac:dyDescent="0.25">
      <c r="A372" s="32" t="s">
        <v>566</v>
      </c>
      <c r="B372" s="32" t="s">
        <v>493</v>
      </c>
      <c r="C372" s="32" t="s">
        <v>464</v>
      </c>
      <c r="D372" s="32">
        <v>7</v>
      </c>
      <c r="E372" s="46">
        <v>50.71</v>
      </c>
      <c r="F372" s="32">
        <v>213</v>
      </c>
      <c r="G372" s="45">
        <f>Inventory_Tbl[[#This Row],[Unit Cost]]*Inventory_Tbl[[#This Row],[Stock Qty]]</f>
        <v>10801.23</v>
      </c>
      <c r="H372" s="32">
        <v>175</v>
      </c>
      <c r="I372" s="32">
        <v>230</v>
      </c>
      <c r="J372" s="28" t="str">
        <f>IF(Inventory_Tbl[[#This Row],[Stock Qty]]&lt;=Inventory_Tbl[[#This Row],[Reorder Qty]], "Yes", "No")</f>
        <v>No</v>
      </c>
      <c r="K372" s="28">
        <f>IF(Inventory_Tbl[[#This Row],[Restock]]="Yes", 1,0)</f>
        <v>0</v>
      </c>
      <c r="L372" s="28">
        <f>Inventory_Tbl[[#This Row],[Restock Indicator]]*(Inventory_Tbl[[#This Row],[Restock Level]]-Inventory_Tbl[[#This Row],[Stock Qty]])</f>
        <v>0</v>
      </c>
      <c r="M372" s="30">
        <f>Inventory_Tbl[[#This Row],[Restock Qty]]*Inventory_Tbl[[#This Row],[Unit Cost]]</f>
        <v>0</v>
      </c>
    </row>
    <row r="373" spans="1:13" hidden="1" x14ac:dyDescent="0.25">
      <c r="A373" s="32" t="s">
        <v>1006</v>
      </c>
      <c r="B373" s="32" t="s">
        <v>1037</v>
      </c>
      <c r="C373" s="32" t="s">
        <v>464</v>
      </c>
      <c r="D373" s="32">
        <v>7</v>
      </c>
      <c r="E373" s="46">
        <v>44.91</v>
      </c>
      <c r="F373" s="32">
        <v>224</v>
      </c>
      <c r="G373" s="45">
        <f>Inventory_Tbl[[#This Row],[Unit Cost]]*Inventory_Tbl[[#This Row],[Stock Qty]]</f>
        <v>10059.84</v>
      </c>
      <c r="H373" s="32">
        <v>250</v>
      </c>
      <c r="I373" s="32">
        <v>330</v>
      </c>
      <c r="J373" s="28" t="str">
        <f>IF(Inventory_Tbl[[#This Row],[Stock Qty]]&lt;=Inventory_Tbl[[#This Row],[Reorder Qty]], "Yes", "No")</f>
        <v>Yes</v>
      </c>
      <c r="K373" s="28">
        <f>IF(Inventory_Tbl[[#This Row],[Restock]]="Yes", 1,0)</f>
        <v>1</v>
      </c>
      <c r="L373" s="28">
        <f>Inventory_Tbl[[#This Row],[Restock Indicator]]*(Inventory_Tbl[[#This Row],[Restock Level]]-Inventory_Tbl[[#This Row],[Stock Qty]])</f>
        <v>106</v>
      </c>
      <c r="M373" s="30">
        <f>Inventory_Tbl[[#This Row],[Restock Qty]]*Inventory_Tbl[[#This Row],[Unit Cost]]</f>
        <v>4760.46</v>
      </c>
    </row>
    <row r="374" spans="1:13" hidden="1" x14ac:dyDescent="0.25">
      <c r="A374" s="32" t="s">
        <v>952</v>
      </c>
      <c r="B374" s="32" t="s">
        <v>322</v>
      </c>
      <c r="C374" s="32" t="s">
        <v>464</v>
      </c>
      <c r="D374" s="32">
        <v>8</v>
      </c>
      <c r="E374" s="46">
        <v>41.37</v>
      </c>
      <c r="F374" s="32">
        <v>165</v>
      </c>
      <c r="G374" s="45">
        <f>Inventory_Tbl[[#This Row],[Unit Cost]]*Inventory_Tbl[[#This Row],[Stock Qty]]</f>
        <v>6826.0499999999993</v>
      </c>
      <c r="H374" s="32">
        <v>150</v>
      </c>
      <c r="I374" s="32">
        <v>200</v>
      </c>
      <c r="J374" s="28" t="str">
        <f>IF(Inventory_Tbl[[#This Row],[Stock Qty]]&lt;=Inventory_Tbl[[#This Row],[Reorder Qty]], "Yes", "No")</f>
        <v>No</v>
      </c>
      <c r="K374" s="28">
        <f>IF(Inventory_Tbl[[#This Row],[Restock]]="Yes", 1,0)</f>
        <v>0</v>
      </c>
      <c r="L374" s="28">
        <f>Inventory_Tbl[[#This Row],[Restock Indicator]]*(Inventory_Tbl[[#This Row],[Restock Level]]-Inventory_Tbl[[#This Row],[Stock Qty]])</f>
        <v>0</v>
      </c>
      <c r="M374" s="30">
        <f>Inventory_Tbl[[#This Row],[Restock Qty]]*Inventory_Tbl[[#This Row],[Unit Cost]]</f>
        <v>0</v>
      </c>
    </row>
    <row r="375" spans="1:13" hidden="1" x14ac:dyDescent="0.25">
      <c r="A375" s="32" t="s">
        <v>601</v>
      </c>
      <c r="B375" s="32" t="s">
        <v>1029</v>
      </c>
      <c r="C375" s="32" t="s">
        <v>464</v>
      </c>
      <c r="D375" s="32">
        <v>8</v>
      </c>
      <c r="E375" s="46">
        <v>55.55</v>
      </c>
      <c r="F375" s="32">
        <v>130</v>
      </c>
      <c r="G375" s="45">
        <f>Inventory_Tbl[[#This Row],[Unit Cost]]*Inventory_Tbl[[#This Row],[Stock Qty]]</f>
        <v>7221.5</v>
      </c>
      <c r="H375" s="32">
        <v>100</v>
      </c>
      <c r="I375" s="32">
        <v>130</v>
      </c>
      <c r="J375" s="28" t="str">
        <f>IF(Inventory_Tbl[[#This Row],[Stock Qty]]&lt;=Inventory_Tbl[[#This Row],[Reorder Qty]], "Yes", "No")</f>
        <v>No</v>
      </c>
      <c r="K375" s="28">
        <f>IF(Inventory_Tbl[[#This Row],[Restock]]="Yes", 1,0)</f>
        <v>0</v>
      </c>
      <c r="L375" s="28">
        <f>Inventory_Tbl[[#This Row],[Restock Indicator]]*(Inventory_Tbl[[#This Row],[Restock Level]]-Inventory_Tbl[[#This Row],[Stock Qty]])</f>
        <v>0</v>
      </c>
      <c r="M375" s="30">
        <f>Inventory_Tbl[[#This Row],[Restock Qty]]*Inventory_Tbl[[#This Row],[Unit Cost]]</f>
        <v>0</v>
      </c>
    </row>
    <row r="376" spans="1:13" hidden="1" x14ac:dyDescent="0.25">
      <c r="A376" s="32" t="s">
        <v>908</v>
      </c>
      <c r="B376" s="32" t="s">
        <v>405</v>
      </c>
      <c r="C376" s="32" t="s">
        <v>464</v>
      </c>
      <c r="D376" s="32">
        <v>8</v>
      </c>
      <c r="E376" s="46">
        <v>67.97</v>
      </c>
      <c r="F376" s="32">
        <v>230</v>
      </c>
      <c r="G376" s="45">
        <f>Inventory_Tbl[[#This Row],[Unit Cost]]*Inventory_Tbl[[#This Row],[Stock Qty]]</f>
        <v>15633.1</v>
      </c>
      <c r="H376" s="32">
        <v>175</v>
      </c>
      <c r="I376" s="32">
        <v>230</v>
      </c>
      <c r="J376" s="28" t="str">
        <f>IF(Inventory_Tbl[[#This Row],[Stock Qty]]&lt;=Inventory_Tbl[[#This Row],[Reorder Qty]], "Yes", "No")</f>
        <v>No</v>
      </c>
      <c r="K376" s="28">
        <f>IF(Inventory_Tbl[[#This Row],[Restock]]="Yes", 1,0)</f>
        <v>0</v>
      </c>
      <c r="L376" s="28">
        <f>Inventory_Tbl[[#This Row],[Restock Indicator]]*(Inventory_Tbl[[#This Row],[Restock Level]]-Inventory_Tbl[[#This Row],[Stock Qty]])</f>
        <v>0</v>
      </c>
      <c r="M376" s="30">
        <f>Inventory_Tbl[[#This Row],[Restock Qty]]*Inventory_Tbl[[#This Row],[Unit Cost]]</f>
        <v>0</v>
      </c>
    </row>
    <row r="377" spans="1:13" hidden="1" x14ac:dyDescent="0.25">
      <c r="A377" s="32" t="s">
        <v>638</v>
      </c>
      <c r="B377" s="32" t="s">
        <v>445</v>
      </c>
      <c r="C377" s="32" t="s">
        <v>464</v>
      </c>
      <c r="D377" s="32">
        <v>8</v>
      </c>
      <c r="E377" s="46">
        <v>53.89</v>
      </c>
      <c r="F377" s="32">
        <v>100</v>
      </c>
      <c r="G377" s="45">
        <f>Inventory_Tbl[[#This Row],[Unit Cost]]*Inventory_Tbl[[#This Row],[Stock Qty]]</f>
        <v>5389</v>
      </c>
      <c r="H377" s="32">
        <v>125</v>
      </c>
      <c r="I377" s="32">
        <v>160</v>
      </c>
      <c r="J377" s="28" t="str">
        <f>IF(Inventory_Tbl[[#This Row],[Stock Qty]]&lt;=Inventory_Tbl[[#This Row],[Reorder Qty]], "Yes", "No")</f>
        <v>Yes</v>
      </c>
      <c r="K377" s="28">
        <f>IF(Inventory_Tbl[[#This Row],[Restock]]="Yes", 1,0)</f>
        <v>1</v>
      </c>
      <c r="L377" s="28">
        <f>Inventory_Tbl[[#This Row],[Restock Indicator]]*(Inventory_Tbl[[#This Row],[Restock Level]]-Inventory_Tbl[[#This Row],[Stock Qty]])</f>
        <v>60</v>
      </c>
      <c r="M377" s="30">
        <f>Inventory_Tbl[[#This Row],[Restock Qty]]*Inventory_Tbl[[#This Row],[Unit Cost]]</f>
        <v>3233.4</v>
      </c>
    </row>
    <row r="378" spans="1:13" hidden="1" x14ac:dyDescent="0.25">
      <c r="A378" s="32" t="s">
        <v>902</v>
      </c>
      <c r="B378" s="32" t="s">
        <v>402</v>
      </c>
      <c r="C378" s="32" t="s">
        <v>464</v>
      </c>
      <c r="D378" s="32">
        <v>8</v>
      </c>
      <c r="E378" s="46">
        <v>50.96</v>
      </c>
      <c r="F378" s="32">
        <v>150</v>
      </c>
      <c r="G378" s="45">
        <f>Inventory_Tbl[[#This Row],[Unit Cost]]*Inventory_Tbl[[#This Row],[Stock Qty]]</f>
        <v>7644</v>
      </c>
      <c r="H378" s="32">
        <v>200</v>
      </c>
      <c r="I378" s="32">
        <v>260</v>
      </c>
      <c r="J378" s="28" t="str">
        <f>IF(Inventory_Tbl[[#This Row],[Stock Qty]]&lt;=Inventory_Tbl[[#This Row],[Reorder Qty]], "Yes", "No")</f>
        <v>Yes</v>
      </c>
      <c r="K378" s="28">
        <f>IF(Inventory_Tbl[[#This Row],[Restock]]="Yes", 1,0)</f>
        <v>1</v>
      </c>
      <c r="L378" s="28">
        <f>Inventory_Tbl[[#This Row],[Restock Indicator]]*(Inventory_Tbl[[#This Row],[Restock Level]]-Inventory_Tbl[[#This Row],[Stock Qty]])</f>
        <v>110</v>
      </c>
      <c r="M378" s="30">
        <f>Inventory_Tbl[[#This Row],[Restock Qty]]*Inventory_Tbl[[#This Row],[Unit Cost]]</f>
        <v>5605.6</v>
      </c>
    </row>
    <row r="379" spans="1:13" hidden="1" x14ac:dyDescent="0.25">
      <c r="A379" s="32" t="s">
        <v>1008</v>
      </c>
      <c r="B379" s="32" t="s">
        <v>330</v>
      </c>
      <c r="C379" s="32" t="s">
        <v>464</v>
      </c>
      <c r="D379" s="32">
        <v>8</v>
      </c>
      <c r="E379" s="46">
        <v>64.930000000000007</v>
      </c>
      <c r="F379" s="32">
        <v>260</v>
      </c>
      <c r="G379" s="45">
        <f>Inventory_Tbl[[#This Row],[Unit Cost]]*Inventory_Tbl[[#This Row],[Stock Qty]]</f>
        <v>16881.800000000003</v>
      </c>
      <c r="H379" s="32">
        <v>200</v>
      </c>
      <c r="I379" s="32">
        <v>260</v>
      </c>
      <c r="J379" s="28" t="str">
        <f>IF(Inventory_Tbl[[#This Row],[Stock Qty]]&lt;=Inventory_Tbl[[#This Row],[Reorder Qty]], "Yes", "No")</f>
        <v>No</v>
      </c>
      <c r="K379" s="28">
        <f>IF(Inventory_Tbl[[#This Row],[Restock]]="Yes", 1,0)</f>
        <v>0</v>
      </c>
      <c r="L379" s="28">
        <f>Inventory_Tbl[[#This Row],[Restock Indicator]]*(Inventory_Tbl[[#This Row],[Restock Level]]-Inventory_Tbl[[#This Row],[Stock Qty]])</f>
        <v>0</v>
      </c>
      <c r="M379" s="30">
        <f>Inventory_Tbl[[#This Row],[Restock Qty]]*Inventory_Tbl[[#This Row],[Unit Cost]]</f>
        <v>0</v>
      </c>
    </row>
    <row r="380" spans="1:13" hidden="1" x14ac:dyDescent="0.25">
      <c r="A380" s="32" t="s">
        <v>907</v>
      </c>
      <c r="B380" s="32" t="s">
        <v>404</v>
      </c>
      <c r="C380" s="32" t="s">
        <v>464</v>
      </c>
      <c r="D380" s="32">
        <v>8</v>
      </c>
      <c r="E380" s="46">
        <v>55.02</v>
      </c>
      <c r="F380" s="32">
        <v>172</v>
      </c>
      <c r="G380" s="45">
        <f>Inventory_Tbl[[#This Row],[Unit Cost]]*Inventory_Tbl[[#This Row],[Stock Qty]]</f>
        <v>9463.44</v>
      </c>
      <c r="H380" s="32">
        <v>225</v>
      </c>
      <c r="I380" s="32">
        <v>290</v>
      </c>
      <c r="J380" s="28" t="str">
        <f>IF(Inventory_Tbl[[#This Row],[Stock Qty]]&lt;=Inventory_Tbl[[#This Row],[Reorder Qty]], "Yes", "No")</f>
        <v>Yes</v>
      </c>
      <c r="K380" s="28">
        <f>IF(Inventory_Tbl[[#This Row],[Restock]]="Yes", 1,0)</f>
        <v>1</v>
      </c>
      <c r="L380" s="28">
        <f>Inventory_Tbl[[#This Row],[Restock Indicator]]*(Inventory_Tbl[[#This Row],[Restock Level]]-Inventory_Tbl[[#This Row],[Stock Qty]])</f>
        <v>118</v>
      </c>
      <c r="M380" s="30">
        <f>Inventory_Tbl[[#This Row],[Restock Qty]]*Inventory_Tbl[[#This Row],[Unit Cost]]</f>
        <v>6492.3600000000006</v>
      </c>
    </row>
    <row r="381" spans="1:13" hidden="1" x14ac:dyDescent="0.25">
      <c r="A381" s="32" t="s">
        <v>847</v>
      </c>
      <c r="B381" s="32" t="s">
        <v>328</v>
      </c>
      <c r="C381" s="32" t="s">
        <v>464</v>
      </c>
      <c r="D381" s="32">
        <v>8</v>
      </c>
      <c r="E381" s="46">
        <v>36.43</v>
      </c>
      <c r="F381" s="32">
        <v>230</v>
      </c>
      <c r="G381" s="45">
        <f>Inventory_Tbl[[#This Row],[Unit Cost]]*Inventory_Tbl[[#This Row],[Stock Qty]]</f>
        <v>8378.9</v>
      </c>
      <c r="H381" s="32">
        <v>175</v>
      </c>
      <c r="I381" s="32">
        <v>230</v>
      </c>
      <c r="J381" s="28" t="str">
        <f>IF(Inventory_Tbl[[#This Row],[Stock Qty]]&lt;=Inventory_Tbl[[#This Row],[Reorder Qty]], "Yes", "No")</f>
        <v>No</v>
      </c>
      <c r="K381" s="28">
        <f>IF(Inventory_Tbl[[#This Row],[Restock]]="Yes", 1,0)</f>
        <v>0</v>
      </c>
      <c r="L381" s="28">
        <f>Inventory_Tbl[[#This Row],[Restock Indicator]]*(Inventory_Tbl[[#This Row],[Restock Level]]-Inventory_Tbl[[#This Row],[Stock Qty]])</f>
        <v>0</v>
      </c>
      <c r="M381" s="30">
        <f>Inventory_Tbl[[#This Row],[Restock Qty]]*Inventory_Tbl[[#This Row],[Unit Cost]]</f>
        <v>0</v>
      </c>
    </row>
    <row r="382" spans="1:13" hidden="1" x14ac:dyDescent="0.25">
      <c r="A382" s="32" t="s">
        <v>838</v>
      </c>
      <c r="B382" s="32" t="s">
        <v>87</v>
      </c>
      <c r="C382" s="32" t="s">
        <v>464</v>
      </c>
      <c r="D382" s="32">
        <v>8</v>
      </c>
      <c r="E382" s="46">
        <v>63.98</v>
      </c>
      <c r="F382" s="32">
        <v>230</v>
      </c>
      <c r="G382" s="45">
        <f>Inventory_Tbl[[#This Row],[Unit Cost]]*Inventory_Tbl[[#This Row],[Stock Qty]]</f>
        <v>14715.4</v>
      </c>
      <c r="H382" s="32">
        <v>175</v>
      </c>
      <c r="I382" s="32">
        <v>230</v>
      </c>
      <c r="J382" s="28" t="str">
        <f>IF(Inventory_Tbl[[#This Row],[Stock Qty]]&lt;=Inventory_Tbl[[#This Row],[Reorder Qty]], "Yes", "No")</f>
        <v>No</v>
      </c>
      <c r="K382" s="28">
        <f>IF(Inventory_Tbl[[#This Row],[Restock]]="Yes", 1,0)</f>
        <v>0</v>
      </c>
      <c r="L382" s="28">
        <f>Inventory_Tbl[[#This Row],[Restock Indicator]]*(Inventory_Tbl[[#This Row],[Restock Level]]-Inventory_Tbl[[#This Row],[Stock Qty]])</f>
        <v>0</v>
      </c>
      <c r="M382" s="30">
        <f>Inventory_Tbl[[#This Row],[Restock Qty]]*Inventory_Tbl[[#This Row],[Unit Cost]]</f>
        <v>0</v>
      </c>
    </row>
    <row r="383" spans="1:13" hidden="1" x14ac:dyDescent="0.25">
      <c r="A383" s="32" t="s">
        <v>931</v>
      </c>
      <c r="B383" s="32" t="s">
        <v>393</v>
      </c>
      <c r="C383" s="32" t="s">
        <v>464</v>
      </c>
      <c r="D383" s="32">
        <v>8</v>
      </c>
      <c r="E383" s="46">
        <v>51.49</v>
      </c>
      <c r="F383" s="32">
        <v>324</v>
      </c>
      <c r="G383" s="45">
        <f>Inventory_Tbl[[#This Row],[Unit Cost]]*Inventory_Tbl[[#This Row],[Stock Qty]]</f>
        <v>16682.760000000002</v>
      </c>
      <c r="H383" s="32">
        <v>250</v>
      </c>
      <c r="I383" s="32">
        <v>330</v>
      </c>
      <c r="J383" s="28" t="str">
        <f>IF(Inventory_Tbl[[#This Row],[Stock Qty]]&lt;=Inventory_Tbl[[#This Row],[Reorder Qty]], "Yes", "No")</f>
        <v>No</v>
      </c>
      <c r="K383" s="28">
        <f>IF(Inventory_Tbl[[#This Row],[Restock]]="Yes", 1,0)</f>
        <v>0</v>
      </c>
      <c r="L383" s="28">
        <f>Inventory_Tbl[[#This Row],[Restock Indicator]]*(Inventory_Tbl[[#This Row],[Restock Level]]-Inventory_Tbl[[#This Row],[Stock Qty]])</f>
        <v>0</v>
      </c>
      <c r="M383" s="30">
        <f>Inventory_Tbl[[#This Row],[Restock Qty]]*Inventory_Tbl[[#This Row],[Unit Cost]]</f>
        <v>0</v>
      </c>
    </row>
    <row r="384" spans="1:13" hidden="1" x14ac:dyDescent="0.25">
      <c r="A384" s="32" t="s">
        <v>942</v>
      </c>
      <c r="B384" s="32" t="s">
        <v>379</v>
      </c>
      <c r="C384" s="32" t="s">
        <v>464</v>
      </c>
      <c r="D384" s="32">
        <v>8</v>
      </c>
      <c r="E384" s="46">
        <v>38.94</v>
      </c>
      <c r="F384" s="32">
        <v>215</v>
      </c>
      <c r="G384" s="45">
        <f>Inventory_Tbl[[#This Row],[Unit Cost]]*Inventory_Tbl[[#This Row],[Stock Qty]]</f>
        <v>8372.1</v>
      </c>
      <c r="H384" s="32">
        <v>175</v>
      </c>
      <c r="I384" s="32">
        <v>230</v>
      </c>
      <c r="J384" s="28" t="str">
        <f>IF(Inventory_Tbl[[#This Row],[Stock Qty]]&lt;=Inventory_Tbl[[#This Row],[Reorder Qty]], "Yes", "No")</f>
        <v>No</v>
      </c>
      <c r="K384" s="28">
        <f>IF(Inventory_Tbl[[#This Row],[Restock]]="Yes", 1,0)</f>
        <v>0</v>
      </c>
      <c r="L384" s="28">
        <f>Inventory_Tbl[[#This Row],[Restock Indicator]]*(Inventory_Tbl[[#This Row],[Restock Level]]-Inventory_Tbl[[#This Row],[Stock Qty]])</f>
        <v>0</v>
      </c>
      <c r="M384" s="30">
        <f>Inventory_Tbl[[#This Row],[Restock Qty]]*Inventory_Tbl[[#This Row],[Unit Cost]]</f>
        <v>0</v>
      </c>
    </row>
    <row r="385" spans="1:13" hidden="1" x14ac:dyDescent="0.25">
      <c r="A385" s="32" t="s">
        <v>636</v>
      </c>
      <c r="B385" s="32" t="s">
        <v>353</v>
      </c>
      <c r="C385" s="32" t="s">
        <v>464</v>
      </c>
      <c r="D385" s="32">
        <v>8</v>
      </c>
      <c r="E385" s="46">
        <v>58.8</v>
      </c>
      <c r="F385" s="32">
        <v>230</v>
      </c>
      <c r="G385" s="45">
        <f>Inventory_Tbl[[#This Row],[Unit Cost]]*Inventory_Tbl[[#This Row],[Stock Qty]]</f>
        <v>13524</v>
      </c>
      <c r="H385" s="32">
        <v>175</v>
      </c>
      <c r="I385" s="32">
        <v>230</v>
      </c>
      <c r="J385" s="28" t="str">
        <f>IF(Inventory_Tbl[[#This Row],[Stock Qty]]&lt;=Inventory_Tbl[[#This Row],[Reorder Qty]], "Yes", "No")</f>
        <v>No</v>
      </c>
      <c r="K385" s="28">
        <f>IF(Inventory_Tbl[[#This Row],[Restock]]="Yes", 1,0)</f>
        <v>0</v>
      </c>
      <c r="L385" s="28">
        <f>Inventory_Tbl[[#This Row],[Restock Indicator]]*(Inventory_Tbl[[#This Row],[Restock Level]]-Inventory_Tbl[[#This Row],[Stock Qty]])</f>
        <v>0</v>
      </c>
      <c r="M385" s="30">
        <f>Inventory_Tbl[[#This Row],[Restock Qty]]*Inventory_Tbl[[#This Row],[Unit Cost]]</f>
        <v>0</v>
      </c>
    </row>
    <row r="386" spans="1:13" hidden="1" x14ac:dyDescent="0.25">
      <c r="A386" s="32" t="s">
        <v>533</v>
      </c>
      <c r="B386" s="32" t="s">
        <v>389</v>
      </c>
      <c r="C386" s="32" t="s">
        <v>464</v>
      </c>
      <c r="D386" s="32">
        <v>8</v>
      </c>
      <c r="E386" s="46">
        <v>49.4</v>
      </c>
      <c r="F386" s="32">
        <v>160</v>
      </c>
      <c r="G386" s="45">
        <f>Inventory_Tbl[[#This Row],[Unit Cost]]*Inventory_Tbl[[#This Row],[Stock Qty]]</f>
        <v>7904</v>
      </c>
      <c r="H386" s="32">
        <v>125</v>
      </c>
      <c r="I386" s="32">
        <v>160</v>
      </c>
      <c r="J386" s="28" t="str">
        <f>IF(Inventory_Tbl[[#This Row],[Stock Qty]]&lt;=Inventory_Tbl[[#This Row],[Reorder Qty]], "Yes", "No")</f>
        <v>No</v>
      </c>
      <c r="K386" s="28">
        <f>IF(Inventory_Tbl[[#This Row],[Restock]]="Yes", 1,0)</f>
        <v>0</v>
      </c>
      <c r="L386" s="28">
        <f>Inventory_Tbl[[#This Row],[Restock Indicator]]*(Inventory_Tbl[[#This Row],[Restock Level]]-Inventory_Tbl[[#This Row],[Stock Qty]])</f>
        <v>0</v>
      </c>
      <c r="M386" s="30">
        <f>Inventory_Tbl[[#This Row],[Restock Qty]]*Inventory_Tbl[[#This Row],[Unit Cost]]</f>
        <v>0</v>
      </c>
    </row>
    <row r="387" spans="1:13" hidden="1" x14ac:dyDescent="0.25">
      <c r="A387" s="32" t="s">
        <v>893</v>
      </c>
      <c r="B387" s="32" t="s">
        <v>1051</v>
      </c>
      <c r="C387" s="32" t="s">
        <v>464</v>
      </c>
      <c r="D387" s="32">
        <v>9</v>
      </c>
      <c r="E387" s="46">
        <v>59.87</v>
      </c>
      <c r="F387" s="32">
        <v>260</v>
      </c>
      <c r="G387" s="45">
        <f>Inventory_Tbl[[#This Row],[Unit Cost]]*Inventory_Tbl[[#This Row],[Stock Qty]]</f>
        <v>15566.199999999999</v>
      </c>
      <c r="H387" s="32">
        <v>200</v>
      </c>
      <c r="I387" s="32">
        <v>260</v>
      </c>
      <c r="J387" s="28" t="str">
        <f>IF(Inventory_Tbl[[#This Row],[Stock Qty]]&lt;=Inventory_Tbl[[#This Row],[Reorder Qty]], "Yes", "No")</f>
        <v>No</v>
      </c>
      <c r="K387" s="28">
        <f>IF(Inventory_Tbl[[#This Row],[Restock]]="Yes", 1,0)</f>
        <v>0</v>
      </c>
      <c r="L387" s="28">
        <f>Inventory_Tbl[[#This Row],[Restock Indicator]]*(Inventory_Tbl[[#This Row],[Restock Level]]-Inventory_Tbl[[#This Row],[Stock Qty]])</f>
        <v>0</v>
      </c>
      <c r="M387" s="30">
        <f>Inventory_Tbl[[#This Row],[Restock Qty]]*Inventory_Tbl[[#This Row],[Unit Cost]]</f>
        <v>0</v>
      </c>
    </row>
    <row r="388" spans="1:13" hidden="1" x14ac:dyDescent="0.25">
      <c r="A388" s="32" t="s">
        <v>1010</v>
      </c>
      <c r="B388" s="32" t="s">
        <v>260</v>
      </c>
      <c r="C388" s="32" t="s">
        <v>464</v>
      </c>
      <c r="D388" s="32">
        <v>9</v>
      </c>
      <c r="E388" s="46">
        <v>51.98</v>
      </c>
      <c r="F388" s="32">
        <v>200</v>
      </c>
      <c r="G388" s="45">
        <f>Inventory_Tbl[[#This Row],[Unit Cost]]*Inventory_Tbl[[#This Row],[Stock Qty]]</f>
        <v>10396</v>
      </c>
      <c r="H388" s="32">
        <v>150</v>
      </c>
      <c r="I388" s="32">
        <v>200</v>
      </c>
      <c r="J388" s="28" t="str">
        <f>IF(Inventory_Tbl[[#This Row],[Stock Qty]]&lt;=Inventory_Tbl[[#This Row],[Reorder Qty]], "Yes", "No")</f>
        <v>No</v>
      </c>
      <c r="K388" s="28">
        <f>IF(Inventory_Tbl[[#This Row],[Restock]]="Yes", 1,0)</f>
        <v>0</v>
      </c>
      <c r="L388" s="28">
        <f>Inventory_Tbl[[#This Row],[Restock Indicator]]*(Inventory_Tbl[[#This Row],[Restock Level]]-Inventory_Tbl[[#This Row],[Stock Qty]])</f>
        <v>0</v>
      </c>
      <c r="M388" s="30">
        <f>Inventory_Tbl[[#This Row],[Restock Qty]]*Inventory_Tbl[[#This Row],[Unit Cost]]</f>
        <v>0</v>
      </c>
    </row>
    <row r="389" spans="1:13" hidden="1" x14ac:dyDescent="0.25">
      <c r="A389" s="32" t="s">
        <v>680</v>
      </c>
      <c r="B389" s="32" t="s">
        <v>108</v>
      </c>
      <c r="C389" s="32" t="s">
        <v>464</v>
      </c>
      <c r="D389" s="32">
        <v>9</v>
      </c>
      <c r="E389" s="46">
        <v>59.74</v>
      </c>
      <c r="F389" s="32">
        <v>160</v>
      </c>
      <c r="G389" s="45">
        <f>Inventory_Tbl[[#This Row],[Unit Cost]]*Inventory_Tbl[[#This Row],[Stock Qty]]</f>
        <v>9558.4</v>
      </c>
      <c r="H389" s="32">
        <v>125</v>
      </c>
      <c r="I389" s="32">
        <v>160</v>
      </c>
      <c r="J389" s="28" t="str">
        <f>IF(Inventory_Tbl[[#This Row],[Stock Qty]]&lt;=Inventory_Tbl[[#This Row],[Reorder Qty]], "Yes", "No")</f>
        <v>No</v>
      </c>
      <c r="K389" s="28">
        <f>IF(Inventory_Tbl[[#This Row],[Restock]]="Yes", 1,0)</f>
        <v>0</v>
      </c>
      <c r="L389" s="28">
        <f>Inventory_Tbl[[#This Row],[Restock Indicator]]*(Inventory_Tbl[[#This Row],[Restock Level]]-Inventory_Tbl[[#This Row],[Stock Qty]])</f>
        <v>0</v>
      </c>
      <c r="M389" s="30">
        <f>Inventory_Tbl[[#This Row],[Restock Qty]]*Inventory_Tbl[[#This Row],[Unit Cost]]</f>
        <v>0</v>
      </c>
    </row>
    <row r="390" spans="1:13" hidden="1" x14ac:dyDescent="0.25">
      <c r="A390" s="32" t="s">
        <v>741</v>
      </c>
      <c r="B390" s="32" t="s">
        <v>425</v>
      </c>
      <c r="C390" s="32" t="s">
        <v>464</v>
      </c>
      <c r="D390" s="32">
        <v>9</v>
      </c>
      <c r="E390" s="46">
        <v>53.36</v>
      </c>
      <c r="F390" s="32">
        <v>130</v>
      </c>
      <c r="G390" s="45">
        <f>Inventory_Tbl[[#This Row],[Unit Cost]]*Inventory_Tbl[[#This Row],[Stock Qty]]</f>
        <v>6936.8</v>
      </c>
      <c r="H390" s="32">
        <v>100</v>
      </c>
      <c r="I390" s="32">
        <v>130</v>
      </c>
      <c r="J390" s="28" t="str">
        <f>IF(Inventory_Tbl[[#This Row],[Stock Qty]]&lt;=Inventory_Tbl[[#This Row],[Reorder Qty]], "Yes", "No")</f>
        <v>No</v>
      </c>
      <c r="K390" s="28">
        <f>IF(Inventory_Tbl[[#This Row],[Restock]]="Yes", 1,0)</f>
        <v>0</v>
      </c>
      <c r="L390" s="28">
        <f>Inventory_Tbl[[#This Row],[Restock Indicator]]*(Inventory_Tbl[[#This Row],[Restock Level]]-Inventory_Tbl[[#This Row],[Stock Qty]])</f>
        <v>0</v>
      </c>
      <c r="M390" s="30">
        <f>Inventory_Tbl[[#This Row],[Restock Qty]]*Inventory_Tbl[[#This Row],[Unit Cost]]</f>
        <v>0</v>
      </c>
    </row>
    <row r="391" spans="1:13" hidden="1" x14ac:dyDescent="0.25">
      <c r="A391" s="32" t="s">
        <v>856</v>
      </c>
      <c r="B391" s="32" t="s">
        <v>112</v>
      </c>
      <c r="C391" s="32" t="s">
        <v>464</v>
      </c>
      <c r="D391" s="32">
        <v>9</v>
      </c>
      <c r="E391" s="46">
        <v>64.63</v>
      </c>
      <c r="F391" s="32">
        <v>290</v>
      </c>
      <c r="G391" s="45">
        <f>Inventory_Tbl[[#This Row],[Unit Cost]]*Inventory_Tbl[[#This Row],[Stock Qty]]</f>
        <v>18742.699999999997</v>
      </c>
      <c r="H391" s="32">
        <v>225</v>
      </c>
      <c r="I391" s="32">
        <v>290</v>
      </c>
      <c r="J391" s="28" t="str">
        <f>IF(Inventory_Tbl[[#This Row],[Stock Qty]]&lt;=Inventory_Tbl[[#This Row],[Reorder Qty]], "Yes", "No")</f>
        <v>No</v>
      </c>
      <c r="K391" s="28">
        <f>IF(Inventory_Tbl[[#This Row],[Restock]]="Yes", 1,0)</f>
        <v>0</v>
      </c>
      <c r="L391" s="28">
        <f>Inventory_Tbl[[#This Row],[Restock Indicator]]*(Inventory_Tbl[[#This Row],[Restock Level]]-Inventory_Tbl[[#This Row],[Stock Qty]])</f>
        <v>0</v>
      </c>
      <c r="M391" s="30">
        <f>Inventory_Tbl[[#This Row],[Restock Qty]]*Inventory_Tbl[[#This Row],[Unit Cost]]</f>
        <v>0</v>
      </c>
    </row>
    <row r="392" spans="1:13" hidden="1" x14ac:dyDescent="0.25">
      <c r="A392" s="32" t="s">
        <v>539</v>
      </c>
      <c r="B392" s="32" t="s">
        <v>1034</v>
      </c>
      <c r="C392" s="32" t="s">
        <v>464</v>
      </c>
      <c r="D392" s="32">
        <v>9</v>
      </c>
      <c r="E392" s="46">
        <v>49.71</v>
      </c>
      <c r="F392" s="32">
        <v>161</v>
      </c>
      <c r="G392" s="45">
        <f>Inventory_Tbl[[#This Row],[Unit Cost]]*Inventory_Tbl[[#This Row],[Stock Qty]]</f>
        <v>8003.31</v>
      </c>
      <c r="H392" s="32">
        <v>175</v>
      </c>
      <c r="I392" s="32">
        <v>230</v>
      </c>
      <c r="J392" s="28" t="str">
        <f>IF(Inventory_Tbl[[#This Row],[Stock Qty]]&lt;=Inventory_Tbl[[#This Row],[Reorder Qty]], "Yes", "No")</f>
        <v>Yes</v>
      </c>
      <c r="K392" s="28">
        <f>IF(Inventory_Tbl[[#This Row],[Restock]]="Yes", 1,0)</f>
        <v>1</v>
      </c>
      <c r="L392" s="28">
        <f>Inventory_Tbl[[#This Row],[Restock Indicator]]*(Inventory_Tbl[[#This Row],[Restock Level]]-Inventory_Tbl[[#This Row],[Stock Qty]])</f>
        <v>69</v>
      </c>
      <c r="M392" s="30">
        <f>Inventory_Tbl[[#This Row],[Restock Qty]]*Inventory_Tbl[[#This Row],[Unit Cost]]</f>
        <v>3429.9900000000002</v>
      </c>
    </row>
    <row r="393" spans="1:13" hidden="1" x14ac:dyDescent="0.25">
      <c r="A393" s="32" t="s">
        <v>886</v>
      </c>
      <c r="B393" s="32" t="s">
        <v>374</v>
      </c>
      <c r="C393" s="32" t="s">
        <v>464</v>
      </c>
      <c r="D393" s="32">
        <v>9</v>
      </c>
      <c r="E393" s="46">
        <v>28.26</v>
      </c>
      <c r="F393" s="32">
        <v>230</v>
      </c>
      <c r="G393" s="45">
        <f>Inventory_Tbl[[#This Row],[Unit Cost]]*Inventory_Tbl[[#This Row],[Stock Qty]]</f>
        <v>6499.8</v>
      </c>
      <c r="H393" s="32">
        <v>175</v>
      </c>
      <c r="I393" s="32">
        <v>230</v>
      </c>
      <c r="J393" s="28" t="str">
        <f>IF(Inventory_Tbl[[#This Row],[Stock Qty]]&lt;=Inventory_Tbl[[#This Row],[Reorder Qty]], "Yes", "No")</f>
        <v>No</v>
      </c>
      <c r="K393" s="28">
        <f>IF(Inventory_Tbl[[#This Row],[Restock]]="Yes", 1,0)</f>
        <v>0</v>
      </c>
      <c r="L393" s="28">
        <f>Inventory_Tbl[[#This Row],[Restock Indicator]]*(Inventory_Tbl[[#This Row],[Restock Level]]-Inventory_Tbl[[#This Row],[Stock Qty]])</f>
        <v>0</v>
      </c>
      <c r="M393" s="30">
        <f>Inventory_Tbl[[#This Row],[Restock Qty]]*Inventory_Tbl[[#This Row],[Unit Cost]]</f>
        <v>0</v>
      </c>
    </row>
    <row r="394" spans="1:13" hidden="1" x14ac:dyDescent="0.25">
      <c r="A394" s="32" t="s">
        <v>720</v>
      </c>
      <c r="B394" s="32" t="s">
        <v>1071</v>
      </c>
      <c r="C394" s="32" t="s">
        <v>464</v>
      </c>
      <c r="D394" s="32">
        <v>9</v>
      </c>
      <c r="E394" s="46">
        <v>51.25</v>
      </c>
      <c r="F394" s="32">
        <v>230</v>
      </c>
      <c r="G394" s="45">
        <f>Inventory_Tbl[[#This Row],[Unit Cost]]*Inventory_Tbl[[#This Row],[Stock Qty]]</f>
        <v>11787.5</v>
      </c>
      <c r="H394" s="32">
        <v>175</v>
      </c>
      <c r="I394" s="32">
        <v>230</v>
      </c>
      <c r="J394" s="28" t="str">
        <f>IF(Inventory_Tbl[[#This Row],[Stock Qty]]&lt;=Inventory_Tbl[[#This Row],[Reorder Qty]], "Yes", "No")</f>
        <v>No</v>
      </c>
      <c r="K394" s="28">
        <f>IF(Inventory_Tbl[[#This Row],[Restock]]="Yes", 1,0)</f>
        <v>0</v>
      </c>
      <c r="L394" s="28">
        <f>Inventory_Tbl[[#This Row],[Restock Indicator]]*(Inventory_Tbl[[#This Row],[Restock Level]]-Inventory_Tbl[[#This Row],[Stock Qty]])</f>
        <v>0</v>
      </c>
      <c r="M394" s="30">
        <f>Inventory_Tbl[[#This Row],[Restock Qty]]*Inventory_Tbl[[#This Row],[Unit Cost]]</f>
        <v>0</v>
      </c>
    </row>
    <row r="395" spans="1:13" hidden="1" x14ac:dyDescent="0.25">
      <c r="A395" s="32" t="s">
        <v>740</v>
      </c>
      <c r="B395" s="32" t="s">
        <v>360</v>
      </c>
      <c r="C395" s="32" t="s">
        <v>464</v>
      </c>
      <c r="D395" s="32">
        <v>9</v>
      </c>
      <c r="E395" s="46">
        <v>39.21</v>
      </c>
      <c r="F395" s="32">
        <v>260</v>
      </c>
      <c r="G395" s="45">
        <f>Inventory_Tbl[[#This Row],[Unit Cost]]*Inventory_Tbl[[#This Row],[Stock Qty]]</f>
        <v>10194.6</v>
      </c>
      <c r="H395" s="32">
        <v>200</v>
      </c>
      <c r="I395" s="32">
        <v>260</v>
      </c>
      <c r="J395" s="28" t="str">
        <f>IF(Inventory_Tbl[[#This Row],[Stock Qty]]&lt;=Inventory_Tbl[[#This Row],[Reorder Qty]], "Yes", "No")</f>
        <v>No</v>
      </c>
      <c r="K395" s="28">
        <f>IF(Inventory_Tbl[[#This Row],[Restock]]="Yes", 1,0)</f>
        <v>0</v>
      </c>
      <c r="L395" s="28">
        <f>Inventory_Tbl[[#This Row],[Restock Indicator]]*(Inventory_Tbl[[#This Row],[Restock Level]]-Inventory_Tbl[[#This Row],[Stock Qty]])</f>
        <v>0</v>
      </c>
      <c r="M395" s="30">
        <f>Inventory_Tbl[[#This Row],[Restock Qty]]*Inventory_Tbl[[#This Row],[Unit Cost]]</f>
        <v>0</v>
      </c>
    </row>
    <row r="396" spans="1:13" hidden="1" x14ac:dyDescent="0.25">
      <c r="A396" s="32" t="s">
        <v>754</v>
      </c>
      <c r="B396" s="32" t="s">
        <v>159</v>
      </c>
      <c r="C396" s="32" t="s">
        <v>464</v>
      </c>
      <c r="D396" s="32">
        <v>9</v>
      </c>
      <c r="E396" s="46">
        <v>37.01</v>
      </c>
      <c r="F396" s="32">
        <v>230</v>
      </c>
      <c r="G396" s="45">
        <f>Inventory_Tbl[[#This Row],[Unit Cost]]*Inventory_Tbl[[#This Row],[Stock Qty]]</f>
        <v>8512.2999999999993</v>
      </c>
      <c r="H396" s="32">
        <v>175</v>
      </c>
      <c r="I396" s="32">
        <v>230</v>
      </c>
      <c r="J396" s="28" t="str">
        <f>IF(Inventory_Tbl[[#This Row],[Stock Qty]]&lt;=Inventory_Tbl[[#This Row],[Reorder Qty]], "Yes", "No")</f>
        <v>No</v>
      </c>
      <c r="K396" s="28">
        <f>IF(Inventory_Tbl[[#This Row],[Restock]]="Yes", 1,0)</f>
        <v>0</v>
      </c>
      <c r="L396" s="28">
        <f>Inventory_Tbl[[#This Row],[Restock Indicator]]*(Inventory_Tbl[[#This Row],[Restock Level]]-Inventory_Tbl[[#This Row],[Stock Qty]])</f>
        <v>0</v>
      </c>
      <c r="M396" s="30">
        <f>Inventory_Tbl[[#This Row],[Restock Qty]]*Inventory_Tbl[[#This Row],[Unit Cost]]</f>
        <v>0</v>
      </c>
    </row>
    <row r="397" spans="1:13" hidden="1" x14ac:dyDescent="0.25">
      <c r="A397" s="32" t="s">
        <v>900</v>
      </c>
      <c r="B397" s="32" t="s">
        <v>281</v>
      </c>
      <c r="C397" s="32" t="s">
        <v>464</v>
      </c>
      <c r="D397" s="32">
        <v>9</v>
      </c>
      <c r="E397" s="46">
        <v>36.619999999999997</v>
      </c>
      <c r="F397" s="32">
        <v>290</v>
      </c>
      <c r="G397" s="45">
        <f>Inventory_Tbl[[#This Row],[Unit Cost]]*Inventory_Tbl[[#This Row],[Stock Qty]]</f>
        <v>10619.8</v>
      </c>
      <c r="H397" s="32">
        <v>225</v>
      </c>
      <c r="I397" s="32">
        <v>290</v>
      </c>
      <c r="J397" s="28" t="str">
        <f>IF(Inventory_Tbl[[#This Row],[Stock Qty]]&lt;=Inventory_Tbl[[#This Row],[Reorder Qty]], "Yes", "No")</f>
        <v>No</v>
      </c>
      <c r="K397" s="28">
        <f>IF(Inventory_Tbl[[#This Row],[Restock]]="Yes", 1,0)</f>
        <v>0</v>
      </c>
      <c r="L397" s="28">
        <f>Inventory_Tbl[[#This Row],[Restock Indicator]]*(Inventory_Tbl[[#This Row],[Restock Level]]-Inventory_Tbl[[#This Row],[Stock Qty]])</f>
        <v>0</v>
      </c>
      <c r="M397" s="30">
        <f>Inventory_Tbl[[#This Row],[Restock Qty]]*Inventory_Tbl[[#This Row],[Unit Cost]]</f>
        <v>0</v>
      </c>
    </row>
    <row r="398" spans="1:13" hidden="1" x14ac:dyDescent="0.25">
      <c r="A398" s="32" t="s">
        <v>540</v>
      </c>
      <c r="B398" s="32" t="s">
        <v>466</v>
      </c>
      <c r="C398" s="32" t="s">
        <v>464</v>
      </c>
      <c r="D398" s="32">
        <v>9</v>
      </c>
      <c r="E398" s="46">
        <v>42.72</v>
      </c>
      <c r="F398" s="32">
        <v>206</v>
      </c>
      <c r="G398" s="45">
        <f>Inventory_Tbl[[#This Row],[Unit Cost]]*Inventory_Tbl[[#This Row],[Stock Qty]]</f>
        <v>8800.32</v>
      </c>
      <c r="H398" s="32">
        <v>225</v>
      </c>
      <c r="I398" s="32">
        <v>290</v>
      </c>
      <c r="J398" s="28" t="str">
        <f>IF(Inventory_Tbl[[#This Row],[Stock Qty]]&lt;=Inventory_Tbl[[#This Row],[Reorder Qty]], "Yes", "No")</f>
        <v>Yes</v>
      </c>
      <c r="K398" s="28">
        <f>IF(Inventory_Tbl[[#This Row],[Restock]]="Yes", 1,0)</f>
        <v>1</v>
      </c>
      <c r="L398" s="28">
        <f>Inventory_Tbl[[#This Row],[Restock Indicator]]*(Inventory_Tbl[[#This Row],[Restock Level]]-Inventory_Tbl[[#This Row],[Stock Qty]])</f>
        <v>84</v>
      </c>
      <c r="M398" s="30">
        <f>Inventory_Tbl[[#This Row],[Restock Qty]]*Inventory_Tbl[[#This Row],[Unit Cost]]</f>
        <v>3588.48</v>
      </c>
    </row>
    <row r="399" spans="1:13" hidden="1" x14ac:dyDescent="0.25">
      <c r="A399" s="32" t="s">
        <v>1009</v>
      </c>
      <c r="B399" s="32" t="s">
        <v>259</v>
      </c>
      <c r="C399" s="32" t="s">
        <v>464</v>
      </c>
      <c r="D399" s="32">
        <v>10</v>
      </c>
      <c r="E399" s="46">
        <v>72.849999999999994</v>
      </c>
      <c r="F399" s="32">
        <v>309</v>
      </c>
      <c r="G399" s="45">
        <f>Inventory_Tbl[[#This Row],[Unit Cost]]*Inventory_Tbl[[#This Row],[Stock Qty]]</f>
        <v>22510.649999999998</v>
      </c>
      <c r="H399" s="32">
        <v>250</v>
      </c>
      <c r="I399" s="32">
        <v>330</v>
      </c>
      <c r="J399" s="28" t="str">
        <f>IF(Inventory_Tbl[[#This Row],[Stock Qty]]&lt;=Inventory_Tbl[[#This Row],[Reorder Qty]], "Yes", "No")</f>
        <v>No</v>
      </c>
      <c r="K399" s="28">
        <f>IF(Inventory_Tbl[[#This Row],[Restock]]="Yes", 1,0)</f>
        <v>0</v>
      </c>
      <c r="L399" s="28">
        <f>Inventory_Tbl[[#This Row],[Restock Indicator]]*(Inventory_Tbl[[#This Row],[Restock Level]]-Inventory_Tbl[[#This Row],[Stock Qty]])</f>
        <v>0</v>
      </c>
      <c r="M399" s="30">
        <f>Inventory_Tbl[[#This Row],[Restock Qty]]*Inventory_Tbl[[#This Row],[Unit Cost]]</f>
        <v>0</v>
      </c>
    </row>
    <row r="400" spans="1:13" hidden="1" x14ac:dyDescent="0.25">
      <c r="A400" s="32" t="s">
        <v>783</v>
      </c>
      <c r="B400" s="32" t="s">
        <v>1052</v>
      </c>
      <c r="C400" s="32" t="s">
        <v>464</v>
      </c>
      <c r="D400" s="32">
        <v>10</v>
      </c>
      <c r="E400" s="46">
        <v>57.5</v>
      </c>
      <c r="F400" s="32">
        <v>290</v>
      </c>
      <c r="G400" s="45">
        <f>Inventory_Tbl[[#This Row],[Unit Cost]]*Inventory_Tbl[[#This Row],[Stock Qty]]</f>
        <v>16675</v>
      </c>
      <c r="H400" s="32">
        <v>225</v>
      </c>
      <c r="I400" s="32">
        <v>290</v>
      </c>
      <c r="J400" s="28" t="str">
        <f>IF(Inventory_Tbl[[#This Row],[Stock Qty]]&lt;=Inventory_Tbl[[#This Row],[Reorder Qty]], "Yes", "No")</f>
        <v>No</v>
      </c>
      <c r="K400" s="28">
        <f>IF(Inventory_Tbl[[#This Row],[Restock]]="Yes", 1,0)</f>
        <v>0</v>
      </c>
      <c r="L400" s="28">
        <f>Inventory_Tbl[[#This Row],[Restock Indicator]]*(Inventory_Tbl[[#This Row],[Restock Level]]-Inventory_Tbl[[#This Row],[Stock Qty]])</f>
        <v>0</v>
      </c>
      <c r="M400" s="30">
        <f>Inventory_Tbl[[#This Row],[Restock Qty]]*Inventory_Tbl[[#This Row],[Unit Cost]]</f>
        <v>0</v>
      </c>
    </row>
    <row r="401" spans="1:13" hidden="1" x14ac:dyDescent="0.25">
      <c r="A401" s="32" t="s">
        <v>785</v>
      </c>
      <c r="B401" s="32" t="s">
        <v>305</v>
      </c>
      <c r="C401" s="32" t="s">
        <v>464</v>
      </c>
      <c r="D401" s="32">
        <v>10</v>
      </c>
      <c r="E401" s="46">
        <v>63.14</v>
      </c>
      <c r="F401" s="32">
        <v>260</v>
      </c>
      <c r="G401" s="45">
        <f>Inventory_Tbl[[#This Row],[Unit Cost]]*Inventory_Tbl[[#This Row],[Stock Qty]]</f>
        <v>16416.400000000001</v>
      </c>
      <c r="H401" s="32">
        <v>200</v>
      </c>
      <c r="I401" s="32">
        <v>260</v>
      </c>
      <c r="J401" s="28" t="str">
        <f>IF(Inventory_Tbl[[#This Row],[Stock Qty]]&lt;=Inventory_Tbl[[#This Row],[Reorder Qty]], "Yes", "No")</f>
        <v>No</v>
      </c>
      <c r="K401" s="28">
        <f>IF(Inventory_Tbl[[#This Row],[Restock]]="Yes", 1,0)</f>
        <v>0</v>
      </c>
      <c r="L401" s="28">
        <f>Inventory_Tbl[[#This Row],[Restock Indicator]]*(Inventory_Tbl[[#This Row],[Restock Level]]-Inventory_Tbl[[#This Row],[Stock Qty]])</f>
        <v>0</v>
      </c>
      <c r="M401" s="30">
        <f>Inventory_Tbl[[#This Row],[Restock Qty]]*Inventory_Tbl[[#This Row],[Unit Cost]]</f>
        <v>0</v>
      </c>
    </row>
    <row r="402" spans="1:13" hidden="1" x14ac:dyDescent="0.25">
      <c r="A402" s="32" t="s">
        <v>803</v>
      </c>
      <c r="B402" s="32" t="s">
        <v>476</v>
      </c>
      <c r="C402" s="32" t="s">
        <v>464</v>
      </c>
      <c r="D402" s="32">
        <v>10</v>
      </c>
      <c r="E402" s="46">
        <v>62.76</v>
      </c>
      <c r="F402" s="32">
        <v>160</v>
      </c>
      <c r="G402" s="45">
        <f>Inventory_Tbl[[#This Row],[Unit Cost]]*Inventory_Tbl[[#This Row],[Stock Qty]]</f>
        <v>10041.6</v>
      </c>
      <c r="H402" s="32">
        <v>125</v>
      </c>
      <c r="I402" s="32">
        <v>160</v>
      </c>
      <c r="J402" s="28" t="str">
        <f>IF(Inventory_Tbl[[#This Row],[Stock Qty]]&lt;=Inventory_Tbl[[#This Row],[Reorder Qty]], "Yes", "No")</f>
        <v>No</v>
      </c>
      <c r="K402" s="28">
        <f>IF(Inventory_Tbl[[#This Row],[Restock]]="Yes", 1,0)</f>
        <v>0</v>
      </c>
      <c r="L402" s="28">
        <f>Inventory_Tbl[[#This Row],[Restock Indicator]]*(Inventory_Tbl[[#This Row],[Restock Level]]-Inventory_Tbl[[#This Row],[Stock Qty]])</f>
        <v>0</v>
      </c>
      <c r="M402" s="30">
        <f>Inventory_Tbl[[#This Row],[Restock Qty]]*Inventory_Tbl[[#This Row],[Unit Cost]]</f>
        <v>0</v>
      </c>
    </row>
    <row r="403" spans="1:13" hidden="1" x14ac:dyDescent="0.25">
      <c r="A403" s="32" t="s">
        <v>894</v>
      </c>
      <c r="B403" s="32" t="s">
        <v>375</v>
      </c>
      <c r="C403" s="32" t="s">
        <v>464</v>
      </c>
      <c r="D403" s="32">
        <v>10</v>
      </c>
      <c r="E403" s="46">
        <v>56.75</v>
      </c>
      <c r="F403" s="32">
        <v>290</v>
      </c>
      <c r="G403" s="45">
        <f>Inventory_Tbl[[#This Row],[Unit Cost]]*Inventory_Tbl[[#This Row],[Stock Qty]]</f>
        <v>16457.5</v>
      </c>
      <c r="H403" s="32">
        <v>225</v>
      </c>
      <c r="I403" s="32">
        <v>290</v>
      </c>
      <c r="J403" s="28" t="str">
        <f>IF(Inventory_Tbl[[#This Row],[Stock Qty]]&lt;=Inventory_Tbl[[#This Row],[Reorder Qty]], "Yes", "No")</f>
        <v>No</v>
      </c>
      <c r="K403" s="28">
        <f>IF(Inventory_Tbl[[#This Row],[Restock]]="Yes", 1,0)</f>
        <v>0</v>
      </c>
      <c r="L403" s="28">
        <f>Inventory_Tbl[[#This Row],[Restock Indicator]]*(Inventory_Tbl[[#This Row],[Restock Level]]-Inventory_Tbl[[#This Row],[Stock Qty]])</f>
        <v>0</v>
      </c>
      <c r="M403" s="30">
        <f>Inventory_Tbl[[#This Row],[Restock Qty]]*Inventory_Tbl[[#This Row],[Unit Cost]]</f>
        <v>0</v>
      </c>
    </row>
    <row r="404" spans="1:13" hidden="1" x14ac:dyDescent="0.25">
      <c r="A404" s="32" t="s">
        <v>993</v>
      </c>
      <c r="B404" s="32" t="s">
        <v>302</v>
      </c>
      <c r="C404" s="32" t="s">
        <v>464</v>
      </c>
      <c r="D404" s="32">
        <v>10</v>
      </c>
      <c r="E404" s="46">
        <v>68.13</v>
      </c>
      <c r="F404" s="32">
        <v>280</v>
      </c>
      <c r="G404" s="45">
        <f>Inventory_Tbl[[#This Row],[Unit Cost]]*Inventory_Tbl[[#This Row],[Stock Qty]]</f>
        <v>19076.399999999998</v>
      </c>
      <c r="H404" s="32">
        <v>225</v>
      </c>
      <c r="I404" s="32">
        <v>290</v>
      </c>
      <c r="J404" s="28" t="str">
        <f>IF(Inventory_Tbl[[#This Row],[Stock Qty]]&lt;=Inventory_Tbl[[#This Row],[Reorder Qty]], "Yes", "No")</f>
        <v>No</v>
      </c>
      <c r="K404" s="28">
        <f>IF(Inventory_Tbl[[#This Row],[Restock]]="Yes", 1,0)</f>
        <v>0</v>
      </c>
      <c r="L404" s="28">
        <f>Inventory_Tbl[[#This Row],[Restock Indicator]]*(Inventory_Tbl[[#This Row],[Restock Level]]-Inventory_Tbl[[#This Row],[Stock Qty]])</f>
        <v>0</v>
      </c>
      <c r="M404" s="30">
        <f>Inventory_Tbl[[#This Row],[Restock Qty]]*Inventory_Tbl[[#This Row],[Unit Cost]]</f>
        <v>0</v>
      </c>
    </row>
    <row r="405" spans="1:13" hidden="1" x14ac:dyDescent="0.25">
      <c r="A405" s="32" t="s">
        <v>600</v>
      </c>
      <c r="B405" s="32" t="s">
        <v>76</v>
      </c>
      <c r="C405" s="32" t="s">
        <v>464</v>
      </c>
      <c r="D405" s="32">
        <v>10</v>
      </c>
      <c r="E405" s="46">
        <v>41.23</v>
      </c>
      <c r="F405" s="32">
        <v>290</v>
      </c>
      <c r="G405" s="45">
        <f>Inventory_Tbl[[#This Row],[Unit Cost]]*Inventory_Tbl[[#This Row],[Stock Qty]]</f>
        <v>11956.699999999999</v>
      </c>
      <c r="H405" s="32">
        <v>225</v>
      </c>
      <c r="I405" s="32">
        <v>290</v>
      </c>
      <c r="J405" s="28" t="str">
        <f>IF(Inventory_Tbl[[#This Row],[Stock Qty]]&lt;=Inventory_Tbl[[#This Row],[Reorder Qty]], "Yes", "No")</f>
        <v>No</v>
      </c>
      <c r="K405" s="28">
        <f>IF(Inventory_Tbl[[#This Row],[Restock]]="Yes", 1,0)</f>
        <v>0</v>
      </c>
      <c r="L405" s="28">
        <f>Inventory_Tbl[[#This Row],[Restock Indicator]]*(Inventory_Tbl[[#This Row],[Restock Level]]-Inventory_Tbl[[#This Row],[Stock Qty]])</f>
        <v>0</v>
      </c>
      <c r="M405" s="30">
        <f>Inventory_Tbl[[#This Row],[Restock Qty]]*Inventory_Tbl[[#This Row],[Unit Cost]]</f>
        <v>0</v>
      </c>
    </row>
    <row r="406" spans="1:13" hidden="1" x14ac:dyDescent="0.25">
      <c r="A406" s="32" t="s">
        <v>567</v>
      </c>
      <c r="B406" s="32" t="s">
        <v>139</v>
      </c>
      <c r="C406" s="32" t="s">
        <v>464</v>
      </c>
      <c r="D406" s="32">
        <v>10</v>
      </c>
      <c r="E406" s="46">
        <v>62.77</v>
      </c>
      <c r="F406" s="32">
        <v>123</v>
      </c>
      <c r="G406" s="45">
        <f>Inventory_Tbl[[#This Row],[Unit Cost]]*Inventory_Tbl[[#This Row],[Stock Qty]]</f>
        <v>7720.71</v>
      </c>
      <c r="H406" s="32">
        <v>175</v>
      </c>
      <c r="I406" s="32">
        <v>230</v>
      </c>
      <c r="J406" s="28" t="str">
        <f>IF(Inventory_Tbl[[#This Row],[Stock Qty]]&lt;=Inventory_Tbl[[#This Row],[Reorder Qty]], "Yes", "No")</f>
        <v>Yes</v>
      </c>
      <c r="K406" s="28">
        <f>IF(Inventory_Tbl[[#This Row],[Restock]]="Yes", 1,0)</f>
        <v>1</v>
      </c>
      <c r="L406" s="28">
        <f>Inventory_Tbl[[#This Row],[Restock Indicator]]*(Inventory_Tbl[[#This Row],[Restock Level]]-Inventory_Tbl[[#This Row],[Stock Qty]])</f>
        <v>107</v>
      </c>
      <c r="M406" s="30">
        <f>Inventory_Tbl[[#This Row],[Restock Qty]]*Inventory_Tbl[[#This Row],[Unit Cost]]</f>
        <v>6716.39</v>
      </c>
    </row>
    <row r="407" spans="1:13" hidden="1" x14ac:dyDescent="0.25">
      <c r="A407" s="32" t="s">
        <v>719</v>
      </c>
      <c r="B407" s="32" t="s">
        <v>1072</v>
      </c>
      <c r="C407" s="32" t="s">
        <v>464</v>
      </c>
      <c r="D407" s="32">
        <v>10</v>
      </c>
      <c r="E407" s="46">
        <v>55</v>
      </c>
      <c r="F407" s="32">
        <v>160</v>
      </c>
      <c r="G407" s="45">
        <f>Inventory_Tbl[[#This Row],[Unit Cost]]*Inventory_Tbl[[#This Row],[Stock Qty]]</f>
        <v>8800</v>
      </c>
      <c r="H407" s="32">
        <v>125</v>
      </c>
      <c r="I407" s="32">
        <v>160</v>
      </c>
      <c r="J407" s="28" t="str">
        <f>IF(Inventory_Tbl[[#This Row],[Stock Qty]]&lt;=Inventory_Tbl[[#This Row],[Reorder Qty]], "Yes", "No")</f>
        <v>No</v>
      </c>
      <c r="K407" s="28">
        <f>IF(Inventory_Tbl[[#This Row],[Restock]]="Yes", 1,0)</f>
        <v>0</v>
      </c>
      <c r="L407" s="28">
        <f>Inventory_Tbl[[#This Row],[Restock Indicator]]*(Inventory_Tbl[[#This Row],[Restock Level]]-Inventory_Tbl[[#This Row],[Stock Qty]])</f>
        <v>0</v>
      </c>
      <c r="M407" s="30">
        <f>Inventory_Tbl[[#This Row],[Restock Qty]]*Inventory_Tbl[[#This Row],[Unit Cost]]</f>
        <v>0</v>
      </c>
    </row>
    <row r="408" spans="1:13" hidden="1" x14ac:dyDescent="0.25">
      <c r="A408" s="32" t="s">
        <v>897</v>
      </c>
      <c r="B408" s="32" t="s">
        <v>376</v>
      </c>
      <c r="C408" s="32" t="s">
        <v>464</v>
      </c>
      <c r="D408" s="32">
        <v>10</v>
      </c>
      <c r="E408" s="46">
        <v>42.77</v>
      </c>
      <c r="F408" s="32">
        <v>193</v>
      </c>
      <c r="G408" s="45">
        <f>Inventory_Tbl[[#This Row],[Unit Cost]]*Inventory_Tbl[[#This Row],[Stock Qty]]</f>
        <v>8254.61</v>
      </c>
      <c r="H408" s="32">
        <v>150</v>
      </c>
      <c r="I408" s="32">
        <v>200</v>
      </c>
      <c r="J408" s="28" t="str">
        <f>IF(Inventory_Tbl[[#This Row],[Stock Qty]]&lt;=Inventory_Tbl[[#This Row],[Reorder Qty]], "Yes", "No")</f>
        <v>No</v>
      </c>
      <c r="K408" s="28">
        <f>IF(Inventory_Tbl[[#This Row],[Restock]]="Yes", 1,0)</f>
        <v>0</v>
      </c>
      <c r="L408" s="28">
        <f>Inventory_Tbl[[#This Row],[Restock Indicator]]*(Inventory_Tbl[[#This Row],[Restock Level]]-Inventory_Tbl[[#This Row],[Stock Qty]])</f>
        <v>0</v>
      </c>
      <c r="M408" s="30">
        <f>Inventory_Tbl[[#This Row],[Restock Qty]]*Inventory_Tbl[[#This Row],[Unit Cost]]</f>
        <v>0</v>
      </c>
    </row>
    <row r="409" spans="1:13" hidden="1" x14ac:dyDescent="0.25">
      <c r="A409" s="32" t="s">
        <v>865</v>
      </c>
      <c r="B409" s="32" t="s">
        <v>189</v>
      </c>
      <c r="C409" s="32" t="s">
        <v>464</v>
      </c>
      <c r="D409" s="32">
        <v>10</v>
      </c>
      <c r="E409" s="46">
        <v>38.75</v>
      </c>
      <c r="F409" s="32">
        <v>144</v>
      </c>
      <c r="G409" s="45">
        <f>Inventory_Tbl[[#This Row],[Unit Cost]]*Inventory_Tbl[[#This Row],[Stock Qty]]</f>
        <v>5580</v>
      </c>
      <c r="H409" s="32">
        <v>200</v>
      </c>
      <c r="I409" s="32">
        <v>260</v>
      </c>
      <c r="J409" s="28" t="str">
        <f>IF(Inventory_Tbl[[#This Row],[Stock Qty]]&lt;=Inventory_Tbl[[#This Row],[Reorder Qty]], "Yes", "No")</f>
        <v>Yes</v>
      </c>
      <c r="K409" s="28">
        <f>IF(Inventory_Tbl[[#This Row],[Restock]]="Yes", 1,0)</f>
        <v>1</v>
      </c>
      <c r="L409" s="28">
        <f>Inventory_Tbl[[#This Row],[Restock Indicator]]*(Inventory_Tbl[[#This Row],[Restock Level]]-Inventory_Tbl[[#This Row],[Stock Qty]])</f>
        <v>116</v>
      </c>
      <c r="M409" s="30">
        <f>Inventory_Tbl[[#This Row],[Restock Qty]]*Inventory_Tbl[[#This Row],[Unit Cost]]</f>
        <v>4495</v>
      </c>
    </row>
    <row r="410" spans="1:13" hidden="1" x14ac:dyDescent="0.25">
      <c r="A410" s="32" t="s">
        <v>1004</v>
      </c>
      <c r="B410" s="32" t="s">
        <v>386</v>
      </c>
      <c r="C410" s="32" t="s">
        <v>464</v>
      </c>
      <c r="D410" s="32">
        <v>10</v>
      </c>
      <c r="E410" s="46">
        <v>67.430000000000007</v>
      </c>
      <c r="F410" s="32">
        <v>227</v>
      </c>
      <c r="G410" s="45">
        <f>Inventory_Tbl[[#This Row],[Unit Cost]]*Inventory_Tbl[[#This Row],[Stock Qty]]</f>
        <v>15306.610000000002</v>
      </c>
      <c r="H410" s="32">
        <v>175</v>
      </c>
      <c r="I410" s="32">
        <v>230</v>
      </c>
      <c r="J410" s="28" t="str">
        <f>IF(Inventory_Tbl[[#This Row],[Stock Qty]]&lt;=Inventory_Tbl[[#This Row],[Reorder Qty]], "Yes", "No")</f>
        <v>No</v>
      </c>
      <c r="K410" s="28">
        <f>IF(Inventory_Tbl[[#This Row],[Restock]]="Yes", 1,0)</f>
        <v>0</v>
      </c>
      <c r="L410" s="28">
        <f>Inventory_Tbl[[#This Row],[Restock Indicator]]*(Inventory_Tbl[[#This Row],[Restock Level]]-Inventory_Tbl[[#This Row],[Stock Qty]])</f>
        <v>0</v>
      </c>
      <c r="M410" s="30">
        <f>Inventory_Tbl[[#This Row],[Restock Qty]]*Inventory_Tbl[[#This Row],[Unit Cost]]</f>
        <v>0</v>
      </c>
    </row>
    <row r="411" spans="1:13" hidden="1" x14ac:dyDescent="0.25">
      <c r="A411" s="32" t="s">
        <v>941</v>
      </c>
      <c r="B411" s="32" t="s">
        <v>1042</v>
      </c>
      <c r="C411" s="32" t="s">
        <v>464</v>
      </c>
      <c r="D411" s="32">
        <v>10</v>
      </c>
      <c r="E411" s="46">
        <v>39.39</v>
      </c>
      <c r="F411" s="32">
        <v>275</v>
      </c>
      <c r="G411" s="45">
        <f>Inventory_Tbl[[#This Row],[Unit Cost]]*Inventory_Tbl[[#This Row],[Stock Qty]]</f>
        <v>10832.25</v>
      </c>
      <c r="H411" s="32">
        <v>250</v>
      </c>
      <c r="I411" s="32">
        <v>330</v>
      </c>
      <c r="J411" s="28" t="str">
        <f>IF(Inventory_Tbl[[#This Row],[Stock Qty]]&lt;=Inventory_Tbl[[#This Row],[Reorder Qty]], "Yes", "No")</f>
        <v>No</v>
      </c>
      <c r="K411" s="28">
        <f>IF(Inventory_Tbl[[#This Row],[Restock]]="Yes", 1,0)</f>
        <v>0</v>
      </c>
      <c r="L411" s="28">
        <f>Inventory_Tbl[[#This Row],[Restock Indicator]]*(Inventory_Tbl[[#This Row],[Restock Level]]-Inventory_Tbl[[#This Row],[Stock Qty]])</f>
        <v>0</v>
      </c>
      <c r="M411" s="30">
        <f>Inventory_Tbl[[#This Row],[Restock Qty]]*Inventory_Tbl[[#This Row],[Unit Cost]]</f>
        <v>0</v>
      </c>
    </row>
    <row r="412" spans="1:13" hidden="1" x14ac:dyDescent="0.25">
      <c r="A412" s="32" t="s">
        <v>743</v>
      </c>
      <c r="B412" s="32" t="s">
        <v>102</v>
      </c>
      <c r="C412" s="32" t="s">
        <v>464</v>
      </c>
      <c r="D412" s="32">
        <v>10</v>
      </c>
      <c r="E412" s="46">
        <v>50.96</v>
      </c>
      <c r="F412" s="32">
        <v>230</v>
      </c>
      <c r="G412" s="45">
        <f>Inventory_Tbl[[#This Row],[Unit Cost]]*Inventory_Tbl[[#This Row],[Stock Qty]]</f>
        <v>11720.800000000001</v>
      </c>
      <c r="H412" s="32">
        <v>175</v>
      </c>
      <c r="I412" s="32">
        <v>230</v>
      </c>
      <c r="J412" s="28" t="str">
        <f>IF(Inventory_Tbl[[#This Row],[Stock Qty]]&lt;=Inventory_Tbl[[#This Row],[Reorder Qty]], "Yes", "No")</f>
        <v>No</v>
      </c>
      <c r="K412" s="28">
        <f>IF(Inventory_Tbl[[#This Row],[Restock]]="Yes", 1,0)</f>
        <v>0</v>
      </c>
      <c r="L412" s="28">
        <f>Inventory_Tbl[[#This Row],[Restock Indicator]]*(Inventory_Tbl[[#This Row],[Restock Level]]-Inventory_Tbl[[#This Row],[Stock Qty]])</f>
        <v>0</v>
      </c>
      <c r="M412" s="30">
        <f>Inventory_Tbl[[#This Row],[Restock Qty]]*Inventory_Tbl[[#This Row],[Unit Cost]]</f>
        <v>0</v>
      </c>
    </row>
    <row r="413" spans="1:13" hidden="1" x14ac:dyDescent="0.25">
      <c r="A413" s="32" t="s">
        <v>778</v>
      </c>
      <c r="B413" s="32" t="s">
        <v>429</v>
      </c>
      <c r="C413" s="32" t="s">
        <v>464</v>
      </c>
      <c r="D413" s="32">
        <v>11</v>
      </c>
      <c r="E413" s="46">
        <v>33.340000000000003</v>
      </c>
      <c r="F413" s="32">
        <v>258</v>
      </c>
      <c r="G413" s="45">
        <f>Inventory_Tbl[[#This Row],[Unit Cost]]*Inventory_Tbl[[#This Row],[Stock Qty]]</f>
        <v>8601.7200000000012</v>
      </c>
      <c r="H413" s="32">
        <v>200</v>
      </c>
      <c r="I413" s="32">
        <v>260</v>
      </c>
      <c r="J413" s="28" t="str">
        <f>IF(Inventory_Tbl[[#This Row],[Stock Qty]]&lt;=Inventory_Tbl[[#This Row],[Reorder Qty]], "Yes", "No")</f>
        <v>No</v>
      </c>
      <c r="K413" s="28">
        <f>IF(Inventory_Tbl[[#This Row],[Restock]]="Yes", 1,0)</f>
        <v>0</v>
      </c>
      <c r="L413" s="28">
        <f>Inventory_Tbl[[#This Row],[Restock Indicator]]*(Inventory_Tbl[[#This Row],[Restock Level]]-Inventory_Tbl[[#This Row],[Stock Qty]])</f>
        <v>0</v>
      </c>
      <c r="M413" s="30">
        <f>Inventory_Tbl[[#This Row],[Restock Qty]]*Inventory_Tbl[[#This Row],[Unit Cost]]</f>
        <v>0</v>
      </c>
    </row>
    <row r="414" spans="1:13" hidden="1" x14ac:dyDescent="0.25">
      <c r="A414" s="32" t="s">
        <v>905</v>
      </c>
      <c r="B414" s="32" t="s">
        <v>403</v>
      </c>
      <c r="C414" s="32" t="s">
        <v>464</v>
      </c>
      <c r="D414" s="32">
        <v>11</v>
      </c>
      <c r="E414" s="46">
        <v>47.11</v>
      </c>
      <c r="F414" s="32">
        <v>230</v>
      </c>
      <c r="G414" s="45">
        <f>Inventory_Tbl[[#This Row],[Unit Cost]]*Inventory_Tbl[[#This Row],[Stock Qty]]</f>
        <v>10835.3</v>
      </c>
      <c r="H414" s="32">
        <v>175</v>
      </c>
      <c r="I414" s="32">
        <v>230</v>
      </c>
      <c r="J414" s="28" t="str">
        <f>IF(Inventory_Tbl[[#This Row],[Stock Qty]]&lt;=Inventory_Tbl[[#This Row],[Reorder Qty]], "Yes", "No")</f>
        <v>No</v>
      </c>
      <c r="K414" s="28">
        <f>IF(Inventory_Tbl[[#This Row],[Restock]]="Yes", 1,0)</f>
        <v>0</v>
      </c>
      <c r="L414" s="28">
        <f>Inventory_Tbl[[#This Row],[Restock Indicator]]*(Inventory_Tbl[[#This Row],[Restock Level]]-Inventory_Tbl[[#This Row],[Stock Qty]])</f>
        <v>0</v>
      </c>
      <c r="M414" s="30">
        <f>Inventory_Tbl[[#This Row],[Restock Qty]]*Inventory_Tbl[[#This Row],[Unit Cost]]</f>
        <v>0</v>
      </c>
    </row>
    <row r="415" spans="1:13" hidden="1" x14ac:dyDescent="0.25">
      <c r="A415" s="32" t="s">
        <v>904</v>
      </c>
      <c r="B415" s="32" t="s">
        <v>401</v>
      </c>
      <c r="C415" s="32" t="s">
        <v>464</v>
      </c>
      <c r="D415" s="32">
        <v>11</v>
      </c>
      <c r="E415" s="46">
        <v>49.15</v>
      </c>
      <c r="F415" s="32">
        <v>130</v>
      </c>
      <c r="G415" s="45">
        <f>Inventory_Tbl[[#This Row],[Unit Cost]]*Inventory_Tbl[[#This Row],[Stock Qty]]</f>
        <v>6389.5</v>
      </c>
      <c r="H415" s="32">
        <v>100</v>
      </c>
      <c r="I415" s="32">
        <v>130</v>
      </c>
      <c r="J415" s="28" t="str">
        <f>IF(Inventory_Tbl[[#This Row],[Stock Qty]]&lt;=Inventory_Tbl[[#This Row],[Reorder Qty]], "Yes", "No")</f>
        <v>No</v>
      </c>
      <c r="K415" s="28">
        <f>IF(Inventory_Tbl[[#This Row],[Restock]]="Yes", 1,0)</f>
        <v>0</v>
      </c>
      <c r="L415" s="28">
        <f>Inventory_Tbl[[#This Row],[Restock Indicator]]*(Inventory_Tbl[[#This Row],[Restock Level]]-Inventory_Tbl[[#This Row],[Stock Qty]])</f>
        <v>0</v>
      </c>
      <c r="M415" s="30">
        <f>Inventory_Tbl[[#This Row],[Restock Qty]]*Inventory_Tbl[[#This Row],[Unit Cost]]</f>
        <v>0</v>
      </c>
    </row>
    <row r="416" spans="1:13" hidden="1" x14ac:dyDescent="0.25">
      <c r="A416" s="32" t="s">
        <v>903</v>
      </c>
      <c r="B416" s="32" t="s">
        <v>400</v>
      </c>
      <c r="C416" s="32" t="s">
        <v>464</v>
      </c>
      <c r="D416" s="32">
        <v>11</v>
      </c>
      <c r="E416" s="46">
        <v>45.39</v>
      </c>
      <c r="F416" s="32">
        <v>209</v>
      </c>
      <c r="G416" s="45">
        <f>Inventory_Tbl[[#This Row],[Unit Cost]]*Inventory_Tbl[[#This Row],[Stock Qty]]</f>
        <v>9486.51</v>
      </c>
      <c r="H416" s="32">
        <v>200</v>
      </c>
      <c r="I416" s="32">
        <v>260</v>
      </c>
      <c r="J416" s="28" t="str">
        <f>IF(Inventory_Tbl[[#This Row],[Stock Qty]]&lt;=Inventory_Tbl[[#This Row],[Reorder Qty]], "Yes", "No")</f>
        <v>No</v>
      </c>
      <c r="K416" s="28">
        <f>IF(Inventory_Tbl[[#This Row],[Restock]]="Yes", 1,0)</f>
        <v>0</v>
      </c>
      <c r="L416" s="28">
        <f>Inventory_Tbl[[#This Row],[Restock Indicator]]*(Inventory_Tbl[[#This Row],[Restock Level]]-Inventory_Tbl[[#This Row],[Stock Qty]])</f>
        <v>0</v>
      </c>
      <c r="M416" s="30">
        <f>Inventory_Tbl[[#This Row],[Restock Qty]]*Inventory_Tbl[[#This Row],[Unit Cost]]</f>
        <v>0</v>
      </c>
    </row>
    <row r="417" spans="1:13" hidden="1" x14ac:dyDescent="0.25">
      <c r="A417" s="32" t="s">
        <v>815</v>
      </c>
      <c r="B417" s="32" t="s">
        <v>326</v>
      </c>
      <c r="C417" s="32" t="s">
        <v>464</v>
      </c>
      <c r="D417" s="32">
        <v>11</v>
      </c>
      <c r="E417" s="46">
        <v>83.26</v>
      </c>
      <c r="F417" s="32">
        <v>160</v>
      </c>
      <c r="G417" s="45">
        <f>Inventory_Tbl[[#This Row],[Unit Cost]]*Inventory_Tbl[[#This Row],[Stock Qty]]</f>
        <v>13321.6</v>
      </c>
      <c r="H417" s="32">
        <v>125</v>
      </c>
      <c r="I417" s="32">
        <v>160</v>
      </c>
      <c r="J417" s="28" t="str">
        <f>IF(Inventory_Tbl[[#This Row],[Stock Qty]]&lt;=Inventory_Tbl[[#This Row],[Reorder Qty]], "Yes", "No")</f>
        <v>No</v>
      </c>
      <c r="K417" s="28">
        <f>IF(Inventory_Tbl[[#This Row],[Restock]]="Yes", 1,0)</f>
        <v>0</v>
      </c>
      <c r="L417" s="28">
        <f>Inventory_Tbl[[#This Row],[Restock Indicator]]*(Inventory_Tbl[[#This Row],[Restock Level]]-Inventory_Tbl[[#This Row],[Stock Qty]])</f>
        <v>0</v>
      </c>
      <c r="M417" s="30">
        <f>Inventory_Tbl[[#This Row],[Restock Qty]]*Inventory_Tbl[[#This Row],[Unit Cost]]</f>
        <v>0</v>
      </c>
    </row>
    <row r="418" spans="1:13" hidden="1" x14ac:dyDescent="0.25">
      <c r="A418" s="32" t="s">
        <v>939</v>
      </c>
      <c r="B418" s="32" t="s">
        <v>392</v>
      </c>
      <c r="C418" s="32" t="s">
        <v>464</v>
      </c>
      <c r="D418" s="32">
        <v>11</v>
      </c>
      <c r="E418" s="46">
        <v>50.19</v>
      </c>
      <c r="F418" s="32">
        <v>130</v>
      </c>
      <c r="G418" s="45">
        <f>Inventory_Tbl[[#This Row],[Unit Cost]]*Inventory_Tbl[[#This Row],[Stock Qty]]</f>
        <v>6524.7</v>
      </c>
      <c r="H418" s="32">
        <v>100</v>
      </c>
      <c r="I418" s="32">
        <v>130</v>
      </c>
      <c r="J418" s="28" t="str">
        <f>IF(Inventory_Tbl[[#This Row],[Stock Qty]]&lt;=Inventory_Tbl[[#This Row],[Reorder Qty]], "Yes", "No")</f>
        <v>No</v>
      </c>
      <c r="K418" s="28">
        <f>IF(Inventory_Tbl[[#This Row],[Restock]]="Yes", 1,0)</f>
        <v>0</v>
      </c>
      <c r="L418" s="28">
        <f>Inventory_Tbl[[#This Row],[Restock Indicator]]*(Inventory_Tbl[[#This Row],[Restock Level]]-Inventory_Tbl[[#This Row],[Stock Qty]])</f>
        <v>0</v>
      </c>
      <c r="M418" s="30">
        <f>Inventory_Tbl[[#This Row],[Restock Qty]]*Inventory_Tbl[[#This Row],[Unit Cost]]</f>
        <v>0</v>
      </c>
    </row>
    <row r="419" spans="1:13" hidden="1" x14ac:dyDescent="0.25">
      <c r="A419" s="32" t="s">
        <v>679</v>
      </c>
      <c r="B419" s="32" t="s">
        <v>223</v>
      </c>
      <c r="C419" s="32" t="s">
        <v>464</v>
      </c>
      <c r="D419" s="32">
        <v>11</v>
      </c>
      <c r="E419" s="46">
        <v>49.83</v>
      </c>
      <c r="F419" s="32">
        <v>155</v>
      </c>
      <c r="G419" s="45">
        <f>Inventory_Tbl[[#This Row],[Unit Cost]]*Inventory_Tbl[[#This Row],[Stock Qty]]</f>
        <v>7723.65</v>
      </c>
      <c r="H419" s="32">
        <v>125</v>
      </c>
      <c r="I419" s="32">
        <v>160</v>
      </c>
      <c r="J419" s="28" t="str">
        <f>IF(Inventory_Tbl[[#This Row],[Stock Qty]]&lt;=Inventory_Tbl[[#This Row],[Reorder Qty]], "Yes", "No")</f>
        <v>No</v>
      </c>
      <c r="K419" s="28">
        <f>IF(Inventory_Tbl[[#This Row],[Restock]]="Yes", 1,0)</f>
        <v>0</v>
      </c>
      <c r="L419" s="28">
        <f>Inventory_Tbl[[#This Row],[Restock Indicator]]*(Inventory_Tbl[[#This Row],[Restock Level]]-Inventory_Tbl[[#This Row],[Stock Qty]])</f>
        <v>0</v>
      </c>
      <c r="M419" s="30">
        <f>Inventory_Tbl[[#This Row],[Restock Qty]]*Inventory_Tbl[[#This Row],[Unit Cost]]</f>
        <v>0</v>
      </c>
    </row>
    <row r="420" spans="1:13" hidden="1" x14ac:dyDescent="0.25">
      <c r="A420" s="32" t="s">
        <v>839</v>
      </c>
      <c r="B420" s="32" t="s">
        <v>88</v>
      </c>
      <c r="C420" s="32" t="s">
        <v>464</v>
      </c>
      <c r="D420" s="32">
        <v>11</v>
      </c>
      <c r="E420" s="46">
        <v>66.790000000000006</v>
      </c>
      <c r="F420" s="32">
        <v>260</v>
      </c>
      <c r="G420" s="45">
        <f>Inventory_Tbl[[#This Row],[Unit Cost]]*Inventory_Tbl[[#This Row],[Stock Qty]]</f>
        <v>17365.400000000001</v>
      </c>
      <c r="H420" s="32">
        <v>200</v>
      </c>
      <c r="I420" s="32">
        <v>260</v>
      </c>
      <c r="J420" s="28" t="str">
        <f>IF(Inventory_Tbl[[#This Row],[Stock Qty]]&lt;=Inventory_Tbl[[#This Row],[Reorder Qty]], "Yes", "No")</f>
        <v>No</v>
      </c>
      <c r="K420" s="28">
        <f>IF(Inventory_Tbl[[#This Row],[Restock]]="Yes", 1,0)</f>
        <v>0</v>
      </c>
      <c r="L420" s="28">
        <f>Inventory_Tbl[[#This Row],[Restock Indicator]]*(Inventory_Tbl[[#This Row],[Restock Level]]-Inventory_Tbl[[#This Row],[Stock Qty]])</f>
        <v>0</v>
      </c>
      <c r="M420" s="30">
        <f>Inventory_Tbl[[#This Row],[Restock Qty]]*Inventory_Tbl[[#This Row],[Unit Cost]]</f>
        <v>0</v>
      </c>
    </row>
    <row r="421" spans="1:13" hidden="1" x14ac:dyDescent="0.25">
      <c r="A421" s="32" t="s">
        <v>895</v>
      </c>
      <c r="B421" s="32" t="s">
        <v>390</v>
      </c>
      <c r="C421" s="32" t="s">
        <v>464</v>
      </c>
      <c r="D421" s="32">
        <v>11</v>
      </c>
      <c r="E421" s="46">
        <v>42.59</v>
      </c>
      <c r="F421" s="32">
        <v>230</v>
      </c>
      <c r="G421" s="45">
        <f>Inventory_Tbl[[#This Row],[Unit Cost]]*Inventory_Tbl[[#This Row],[Stock Qty]]</f>
        <v>9795.7000000000007</v>
      </c>
      <c r="H421" s="32">
        <v>175</v>
      </c>
      <c r="I421" s="32">
        <v>230</v>
      </c>
      <c r="J421" s="28" t="str">
        <f>IF(Inventory_Tbl[[#This Row],[Stock Qty]]&lt;=Inventory_Tbl[[#This Row],[Reorder Qty]], "Yes", "No")</f>
        <v>No</v>
      </c>
      <c r="K421" s="28">
        <f>IF(Inventory_Tbl[[#This Row],[Restock]]="Yes", 1,0)</f>
        <v>0</v>
      </c>
      <c r="L421" s="28">
        <f>Inventory_Tbl[[#This Row],[Restock Indicator]]*(Inventory_Tbl[[#This Row],[Restock Level]]-Inventory_Tbl[[#This Row],[Stock Qty]])</f>
        <v>0</v>
      </c>
      <c r="M421" s="30">
        <f>Inventory_Tbl[[#This Row],[Restock Qty]]*Inventory_Tbl[[#This Row],[Unit Cost]]</f>
        <v>0</v>
      </c>
    </row>
    <row r="422" spans="1:13" hidden="1" x14ac:dyDescent="0.25">
      <c r="A422" s="32" t="s">
        <v>1017</v>
      </c>
      <c r="B422" s="32" t="s">
        <v>488</v>
      </c>
      <c r="C422" s="32" t="s">
        <v>464</v>
      </c>
      <c r="D422" s="32">
        <v>11</v>
      </c>
      <c r="E422" s="46">
        <v>50.44</v>
      </c>
      <c r="F422" s="32">
        <v>213</v>
      </c>
      <c r="G422" s="45">
        <f>Inventory_Tbl[[#This Row],[Unit Cost]]*Inventory_Tbl[[#This Row],[Stock Qty]]</f>
        <v>10743.72</v>
      </c>
      <c r="H422" s="32">
        <v>175</v>
      </c>
      <c r="I422" s="32">
        <v>230</v>
      </c>
      <c r="J422" s="28" t="str">
        <f>IF(Inventory_Tbl[[#This Row],[Stock Qty]]&lt;=Inventory_Tbl[[#This Row],[Reorder Qty]], "Yes", "No")</f>
        <v>No</v>
      </c>
      <c r="K422" s="28">
        <f>IF(Inventory_Tbl[[#This Row],[Restock]]="Yes", 1,0)</f>
        <v>0</v>
      </c>
      <c r="L422" s="28">
        <f>Inventory_Tbl[[#This Row],[Restock Indicator]]*(Inventory_Tbl[[#This Row],[Restock Level]]-Inventory_Tbl[[#This Row],[Stock Qty]])</f>
        <v>0</v>
      </c>
      <c r="M422" s="30">
        <f>Inventory_Tbl[[#This Row],[Restock Qty]]*Inventory_Tbl[[#This Row],[Unit Cost]]</f>
        <v>0</v>
      </c>
    </row>
    <row r="423" spans="1:13" hidden="1" x14ac:dyDescent="0.25">
      <c r="A423" s="32" t="s">
        <v>603</v>
      </c>
      <c r="B423" s="32" t="s">
        <v>345</v>
      </c>
      <c r="C423" s="32" t="s">
        <v>464</v>
      </c>
      <c r="D423" s="32">
        <v>11</v>
      </c>
      <c r="E423" s="46">
        <v>47.9</v>
      </c>
      <c r="F423" s="32">
        <v>230</v>
      </c>
      <c r="G423" s="45">
        <f>Inventory_Tbl[[#This Row],[Unit Cost]]*Inventory_Tbl[[#This Row],[Stock Qty]]</f>
        <v>11017</v>
      </c>
      <c r="H423" s="32">
        <v>175</v>
      </c>
      <c r="I423" s="32">
        <v>230</v>
      </c>
      <c r="J423" s="28" t="str">
        <f>IF(Inventory_Tbl[[#This Row],[Stock Qty]]&lt;=Inventory_Tbl[[#This Row],[Reorder Qty]], "Yes", "No")</f>
        <v>No</v>
      </c>
      <c r="K423" s="28">
        <f>IF(Inventory_Tbl[[#This Row],[Restock]]="Yes", 1,0)</f>
        <v>0</v>
      </c>
      <c r="L423" s="28">
        <f>Inventory_Tbl[[#This Row],[Restock Indicator]]*(Inventory_Tbl[[#This Row],[Restock Level]]-Inventory_Tbl[[#This Row],[Stock Qty]])</f>
        <v>0</v>
      </c>
      <c r="M423" s="30">
        <f>Inventory_Tbl[[#This Row],[Restock Qty]]*Inventory_Tbl[[#This Row],[Unit Cost]]</f>
        <v>0</v>
      </c>
    </row>
    <row r="424" spans="1:13" hidden="1" x14ac:dyDescent="0.25">
      <c r="A424" s="32" t="s">
        <v>664</v>
      </c>
      <c r="B424" s="32" t="s">
        <v>319</v>
      </c>
      <c r="C424" s="32" t="s">
        <v>464</v>
      </c>
      <c r="D424" s="32">
        <v>12</v>
      </c>
      <c r="E424" s="46">
        <v>58.92</v>
      </c>
      <c r="F424" s="32">
        <v>230</v>
      </c>
      <c r="G424" s="45">
        <f>Inventory_Tbl[[#This Row],[Unit Cost]]*Inventory_Tbl[[#This Row],[Stock Qty]]</f>
        <v>13551.6</v>
      </c>
      <c r="H424" s="32">
        <v>175</v>
      </c>
      <c r="I424" s="32">
        <v>230</v>
      </c>
      <c r="J424" s="28" t="str">
        <f>IF(Inventory_Tbl[[#This Row],[Stock Qty]]&lt;=Inventory_Tbl[[#This Row],[Reorder Qty]], "Yes", "No")</f>
        <v>No</v>
      </c>
      <c r="K424" s="28">
        <f>IF(Inventory_Tbl[[#This Row],[Restock]]="Yes", 1,0)</f>
        <v>0</v>
      </c>
      <c r="L424" s="28">
        <f>Inventory_Tbl[[#This Row],[Restock Indicator]]*(Inventory_Tbl[[#This Row],[Restock Level]]-Inventory_Tbl[[#This Row],[Stock Qty]])</f>
        <v>0</v>
      </c>
      <c r="M424" s="30">
        <f>Inventory_Tbl[[#This Row],[Restock Qty]]*Inventory_Tbl[[#This Row],[Unit Cost]]</f>
        <v>0</v>
      </c>
    </row>
    <row r="425" spans="1:13" hidden="1" x14ac:dyDescent="0.25">
      <c r="A425" s="32" t="s">
        <v>873</v>
      </c>
      <c r="B425" s="32" t="s">
        <v>308</v>
      </c>
      <c r="C425" s="32" t="s">
        <v>464</v>
      </c>
      <c r="D425" s="32">
        <v>12</v>
      </c>
      <c r="E425" s="46">
        <v>59.24</v>
      </c>
      <c r="F425" s="32">
        <v>199</v>
      </c>
      <c r="G425" s="45">
        <f>Inventory_Tbl[[#This Row],[Unit Cost]]*Inventory_Tbl[[#This Row],[Stock Qty]]</f>
        <v>11788.76</v>
      </c>
      <c r="H425" s="32">
        <v>250</v>
      </c>
      <c r="I425" s="32">
        <v>330</v>
      </c>
      <c r="J425" s="28" t="str">
        <f>IF(Inventory_Tbl[[#This Row],[Stock Qty]]&lt;=Inventory_Tbl[[#This Row],[Reorder Qty]], "Yes", "No")</f>
        <v>Yes</v>
      </c>
      <c r="K425" s="28">
        <f>IF(Inventory_Tbl[[#This Row],[Restock]]="Yes", 1,0)</f>
        <v>1</v>
      </c>
      <c r="L425" s="28">
        <f>Inventory_Tbl[[#This Row],[Restock Indicator]]*(Inventory_Tbl[[#This Row],[Restock Level]]-Inventory_Tbl[[#This Row],[Stock Qty]])</f>
        <v>131</v>
      </c>
      <c r="M425" s="30">
        <f>Inventory_Tbl[[#This Row],[Restock Qty]]*Inventory_Tbl[[#This Row],[Unit Cost]]</f>
        <v>7760.4400000000005</v>
      </c>
    </row>
    <row r="426" spans="1:13" hidden="1" x14ac:dyDescent="0.25">
      <c r="A426" s="32" t="s">
        <v>643</v>
      </c>
      <c r="B426" s="32" t="s">
        <v>317</v>
      </c>
      <c r="C426" s="32" t="s">
        <v>464</v>
      </c>
      <c r="D426" s="32">
        <v>12</v>
      </c>
      <c r="E426" s="46">
        <v>46.79</v>
      </c>
      <c r="F426" s="32">
        <v>157</v>
      </c>
      <c r="G426" s="45">
        <f>Inventory_Tbl[[#This Row],[Unit Cost]]*Inventory_Tbl[[#This Row],[Stock Qty]]</f>
        <v>7346.03</v>
      </c>
      <c r="H426" s="32">
        <v>125</v>
      </c>
      <c r="I426" s="32">
        <v>160</v>
      </c>
      <c r="J426" s="28" t="str">
        <f>IF(Inventory_Tbl[[#This Row],[Stock Qty]]&lt;=Inventory_Tbl[[#This Row],[Reorder Qty]], "Yes", "No")</f>
        <v>No</v>
      </c>
      <c r="K426" s="28">
        <f>IF(Inventory_Tbl[[#This Row],[Restock]]="Yes", 1,0)</f>
        <v>0</v>
      </c>
      <c r="L426" s="28">
        <f>Inventory_Tbl[[#This Row],[Restock Indicator]]*(Inventory_Tbl[[#This Row],[Restock Level]]-Inventory_Tbl[[#This Row],[Stock Qty]])</f>
        <v>0</v>
      </c>
      <c r="M426" s="30">
        <f>Inventory_Tbl[[#This Row],[Restock Qty]]*Inventory_Tbl[[#This Row],[Unit Cost]]</f>
        <v>0</v>
      </c>
    </row>
    <row r="427" spans="1:13" hidden="1" x14ac:dyDescent="0.25">
      <c r="A427" s="32" t="s">
        <v>877</v>
      </c>
      <c r="B427" s="32" t="s">
        <v>89</v>
      </c>
      <c r="C427" s="32" t="s">
        <v>464</v>
      </c>
      <c r="D427" s="32">
        <v>12</v>
      </c>
      <c r="E427" s="46">
        <v>47.43</v>
      </c>
      <c r="F427" s="32">
        <v>91</v>
      </c>
      <c r="G427" s="45">
        <f>Inventory_Tbl[[#This Row],[Unit Cost]]*Inventory_Tbl[[#This Row],[Stock Qty]]</f>
        <v>4316.13</v>
      </c>
      <c r="H427" s="32">
        <v>100</v>
      </c>
      <c r="I427" s="32">
        <v>130</v>
      </c>
      <c r="J427" s="28" t="str">
        <f>IF(Inventory_Tbl[[#This Row],[Stock Qty]]&lt;=Inventory_Tbl[[#This Row],[Reorder Qty]], "Yes", "No")</f>
        <v>Yes</v>
      </c>
      <c r="K427" s="28">
        <f>IF(Inventory_Tbl[[#This Row],[Restock]]="Yes", 1,0)</f>
        <v>1</v>
      </c>
      <c r="L427" s="28">
        <f>Inventory_Tbl[[#This Row],[Restock Indicator]]*(Inventory_Tbl[[#This Row],[Restock Level]]-Inventory_Tbl[[#This Row],[Stock Qty]])</f>
        <v>39</v>
      </c>
      <c r="M427" s="30">
        <f>Inventory_Tbl[[#This Row],[Restock Qty]]*Inventory_Tbl[[#This Row],[Unit Cost]]</f>
        <v>1849.77</v>
      </c>
    </row>
    <row r="428" spans="1:13" hidden="1" x14ac:dyDescent="0.25">
      <c r="A428" s="32" t="s">
        <v>916</v>
      </c>
      <c r="B428" s="32" t="s">
        <v>131</v>
      </c>
      <c r="C428" s="32" t="s">
        <v>464</v>
      </c>
      <c r="D428" s="32">
        <v>12</v>
      </c>
      <c r="E428" s="46">
        <v>67.849999999999994</v>
      </c>
      <c r="F428" s="32">
        <v>260</v>
      </c>
      <c r="G428" s="45">
        <f>Inventory_Tbl[[#This Row],[Unit Cost]]*Inventory_Tbl[[#This Row],[Stock Qty]]</f>
        <v>17641</v>
      </c>
      <c r="H428" s="32">
        <v>200</v>
      </c>
      <c r="I428" s="32">
        <v>260</v>
      </c>
      <c r="J428" s="28" t="str">
        <f>IF(Inventory_Tbl[[#This Row],[Stock Qty]]&lt;=Inventory_Tbl[[#This Row],[Reorder Qty]], "Yes", "No")</f>
        <v>No</v>
      </c>
      <c r="K428" s="28">
        <f>IF(Inventory_Tbl[[#This Row],[Restock]]="Yes", 1,0)</f>
        <v>0</v>
      </c>
      <c r="L428" s="28">
        <f>Inventory_Tbl[[#This Row],[Restock Indicator]]*(Inventory_Tbl[[#This Row],[Restock Level]]-Inventory_Tbl[[#This Row],[Stock Qty]])</f>
        <v>0</v>
      </c>
      <c r="M428" s="30">
        <f>Inventory_Tbl[[#This Row],[Restock Qty]]*Inventory_Tbl[[#This Row],[Unit Cost]]</f>
        <v>0</v>
      </c>
    </row>
    <row r="429" spans="1:13" hidden="1" x14ac:dyDescent="0.25">
      <c r="A429" s="32" t="s">
        <v>501</v>
      </c>
      <c r="B429" s="32" t="s">
        <v>11</v>
      </c>
      <c r="C429" s="32" t="s">
        <v>464</v>
      </c>
      <c r="D429" s="32">
        <v>12</v>
      </c>
      <c r="E429" s="46">
        <v>52.1</v>
      </c>
      <c r="F429" s="32">
        <v>260</v>
      </c>
      <c r="G429" s="45">
        <f>Inventory_Tbl[[#This Row],[Unit Cost]]*Inventory_Tbl[[#This Row],[Stock Qty]]</f>
        <v>13546</v>
      </c>
      <c r="H429" s="32">
        <v>200</v>
      </c>
      <c r="I429" s="32">
        <v>260</v>
      </c>
      <c r="J429" s="28" t="str">
        <f>IF(Inventory_Tbl[[#This Row],[Stock Qty]]&lt;=Inventory_Tbl[[#This Row],[Reorder Qty]], "Yes", "No")</f>
        <v>No</v>
      </c>
      <c r="K429" s="28">
        <f>IF(Inventory_Tbl[[#This Row],[Restock]]="Yes", 1,0)</f>
        <v>0</v>
      </c>
      <c r="L429" s="28">
        <f>Inventory_Tbl[[#This Row],[Restock Indicator]]*(Inventory_Tbl[[#This Row],[Restock Level]]-Inventory_Tbl[[#This Row],[Stock Qty]])</f>
        <v>0</v>
      </c>
      <c r="M429" s="30">
        <f>Inventory_Tbl[[#This Row],[Restock Qty]]*Inventory_Tbl[[#This Row],[Unit Cost]]</f>
        <v>0</v>
      </c>
    </row>
    <row r="430" spans="1:13" hidden="1" x14ac:dyDescent="0.25">
      <c r="A430" s="32" t="s">
        <v>765</v>
      </c>
      <c r="B430" s="32" t="s">
        <v>363</v>
      </c>
      <c r="C430" s="32" t="s">
        <v>464</v>
      </c>
      <c r="D430" s="32">
        <v>12</v>
      </c>
      <c r="E430" s="46">
        <v>52.77</v>
      </c>
      <c r="F430" s="32">
        <v>230</v>
      </c>
      <c r="G430" s="45">
        <f>Inventory_Tbl[[#This Row],[Unit Cost]]*Inventory_Tbl[[#This Row],[Stock Qty]]</f>
        <v>12137.1</v>
      </c>
      <c r="H430" s="32">
        <v>175</v>
      </c>
      <c r="I430" s="32">
        <v>230</v>
      </c>
      <c r="J430" s="28" t="str">
        <f>IF(Inventory_Tbl[[#This Row],[Stock Qty]]&lt;=Inventory_Tbl[[#This Row],[Reorder Qty]], "Yes", "No")</f>
        <v>No</v>
      </c>
      <c r="K430" s="28">
        <f>IF(Inventory_Tbl[[#This Row],[Restock]]="Yes", 1,0)</f>
        <v>0</v>
      </c>
      <c r="L430" s="28">
        <f>Inventory_Tbl[[#This Row],[Restock Indicator]]*(Inventory_Tbl[[#This Row],[Restock Level]]-Inventory_Tbl[[#This Row],[Stock Qty]])</f>
        <v>0</v>
      </c>
      <c r="M430" s="30">
        <f>Inventory_Tbl[[#This Row],[Restock Qty]]*Inventory_Tbl[[#This Row],[Unit Cost]]</f>
        <v>0</v>
      </c>
    </row>
    <row r="431" spans="1:13" hidden="1" x14ac:dyDescent="0.25">
      <c r="A431" s="32" t="s">
        <v>538</v>
      </c>
      <c r="B431" s="32" t="s">
        <v>342</v>
      </c>
      <c r="C431" s="32" t="s">
        <v>464</v>
      </c>
      <c r="D431" s="32">
        <v>12</v>
      </c>
      <c r="E431" s="46">
        <v>40.64</v>
      </c>
      <c r="F431" s="32">
        <v>200</v>
      </c>
      <c r="G431" s="45">
        <f>Inventory_Tbl[[#This Row],[Unit Cost]]*Inventory_Tbl[[#This Row],[Stock Qty]]</f>
        <v>8128</v>
      </c>
      <c r="H431" s="32">
        <v>150</v>
      </c>
      <c r="I431" s="32">
        <v>200</v>
      </c>
      <c r="J431" s="28" t="str">
        <f>IF(Inventory_Tbl[[#This Row],[Stock Qty]]&lt;=Inventory_Tbl[[#This Row],[Reorder Qty]], "Yes", "No")</f>
        <v>No</v>
      </c>
      <c r="K431" s="28">
        <f>IF(Inventory_Tbl[[#This Row],[Restock]]="Yes", 1,0)</f>
        <v>0</v>
      </c>
      <c r="L431" s="28">
        <f>Inventory_Tbl[[#This Row],[Restock Indicator]]*(Inventory_Tbl[[#This Row],[Restock Level]]-Inventory_Tbl[[#This Row],[Stock Qty]])</f>
        <v>0</v>
      </c>
      <c r="M431" s="30">
        <f>Inventory_Tbl[[#This Row],[Restock Qty]]*Inventory_Tbl[[#This Row],[Unit Cost]]</f>
        <v>0</v>
      </c>
    </row>
    <row r="432" spans="1:13" hidden="1" x14ac:dyDescent="0.25">
      <c r="A432" s="32" t="s">
        <v>618</v>
      </c>
      <c r="B432" s="32" t="s">
        <v>348</v>
      </c>
      <c r="C432" s="32" t="s">
        <v>464</v>
      </c>
      <c r="D432" s="32">
        <v>12</v>
      </c>
      <c r="E432" s="46">
        <v>55.23</v>
      </c>
      <c r="F432" s="32">
        <v>130</v>
      </c>
      <c r="G432" s="45">
        <f>Inventory_Tbl[[#This Row],[Unit Cost]]*Inventory_Tbl[[#This Row],[Stock Qty]]</f>
        <v>7179.9</v>
      </c>
      <c r="H432" s="32">
        <v>100</v>
      </c>
      <c r="I432" s="32">
        <v>130</v>
      </c>
      <c r="J432" s="28" t="str">
        <f>IF(Inventory_Tbl[[#This Row],[Stock Qty]]&lt;=Inventory_Tbl[[#This Row],[Reorder Qty]], "Yes", "No")</f>
        <v>No</v>
      </c>
      <c r="K432" s="28">
        <f>IF(Inventory_Tbl[[#This Row],[Restock]]="Yes", 1,0)</f>
        <v>0</v>
      </c>
      <c r="L432" s="28">
        <f>Inventory_Tbl[[#This Row],[Restock Indicator]]*(Inventory_Tbl[[#This Row],[Restock Level]]-Inventory_Tbl[[#This Row],[Stock Qty]])</f>
        <v>0</v>
      </c>
      <c r="M432" s="30">
        <f>Inventory_Tbl[[#This Row],[Restock Qty]]*Inventory_Tbl[[#This Row],[Unit Cost]]</f>
        <v>0</v>
      </c>
    </row>
    <row r="433" spans="1:13" hidden="1" x14ac:dyDescent="0.25">
      <c r="A433" s="32" t="s">
        <v>770</v>
      </c>
      <c r="B433" s="32" t="s">
        <v>364</v>
      </c>
      <c r="C433" s="32" t="s">
        <v>464</v>
      </c>
      <c r="D433" s="32">
        <v>12</v>
      </c>
      <c r="E433" s="46">
        <v>20.99</v>
      </c>
      <c r="F433" s="32">
        <v>260</v>
      </c>
      <c r="G433" s="45">
        <f>Inventory_Tbl[[#This Row],[Unit Cost]]*Inventory_Tbl[[#This Row],[Stock Qty]]</f>
        <v>5457.4</v>
      </c>
      <c r="H433" s="32">
        <v>200</v>
      </c>
      <c r="I433" s="32">
        <v>260</v>
      </c>
      <c r="J433" s="28" t="str">
        <f>IF(Inventory_Tbl[[#This Row],[Stock Qty]]&lt;=Inventory_Tbl[[#This Row],[Reorder Qty]], "Yes", "No")</f>
        <v>No</v>
      </c>
      <c r="K433" s="28">
        <f>IF(Inventory_Tbl[[#This Row],[Restock]]="Yes", 1,0)</f>
        <v>0</v>
      </c>
      <c r="L433" s="28">
        <f>Inventory_Tbl[[#This Row],[Restock Indicator]]*(Inventory_Tbl[[#This Row],[Restock Level]]-Inventory_Tbl[[#This Row],[Stock Qty]])</f>
        <v>0</v>
      </c>
      <c r="M433" s="30">
        <f>Inventory_Tbl[[#This Row],[Restock Qty]]*Inventory_Tbl[[#This Row],[Unit Cost]]</f>
        <v>0</v>
      </c>
    </row>
    <row r="434" spans="1:13" hidden="1" x14ac:dyDescent="0.25">
      <c r="A434" s="32" t="s">
        <v>622</v>
      </c>
      <c r="B434" s="32" t="s">
        <v>133</v>
      </c>
      <c r="C434" s="32" t="s">
        <v>465</v>
      </c>
      <c r="D434" s="32">
        <v>1</v>
      </c>
      <c r="E434" s="46">
        <v>183.58</v>
      </c>
      <c r="F434" s="32">
        <v>200</v>
      </c>
      <c r="G434" s="45">
        <f>Inventory_Tbl[[#This Row],[Unit Cost]]*Inventory_Tbl[[#This Row],[Stock Qty]]</f>
        <v>36716</v>
      </c>
      <c r="H434" s="32">
        <v>150</v>
      </c>
      <c r="I434" s="32">
        <v>200</v>
      </c>
      <c r="J434" s="28" t="str">
        <f>IF(Inventory_Tbl[[#This Row],[Stock Qty]]&lt;=Inventory_Tbl[[#This Row],[Reorder Qty]], "Yes", "No")</f>
        <v>No</v>
      </c>
      <c r="K434" s="28">
        <f>IF(Inventory_Tbl[[#This Row],[Restock]]="Yes", 1,0)</f>
        <v>0</v>
      </c>
      <c r="L434" s="28">
        <f>Inventory_Tbl[[#This Row],[Restock Indicator]]*(Inventory_Tbl[[#This Row],[Restock Level]]-Inventory_Tbl[[#This Row],[Stock Qty]])</f>
        <v>0</v>
      </c>
      <c r="M434" s="30">
        <f>Inventory_Tbl[[#This Row],[Restock Qty]]*Inventory_Tbl[[#This Row],[Unit Cost]]</f>
        <v>0</v>
      </c>
    </row>
    <row r="435" spans="1:13" hidden="1" x14ac:dyDescent="0.25">
      <c r="A435" s="32" t="s">
        <v>774</v>
      </c>
      <c r="B435" s="32" t="s">
        <v>207</v>
      </c>
      <c r="C435" s="32" t="s">
        <v>465</v>
      </c>
      <c r="D435" s="32">
        <v>1</v>
      </c>
      <c r="E435" s="46">
        <v>160.63999999999999</v>
      </c>
      <c r="F435" s="32">
        <v>160</v>
      </c>
      <c r="G435" s="45">
        <f>Inventory_Tbl[[#This Row],[Unit Cost]]*Inventory_Tbl[[#This Row],[Stock Qty]]</f>
        <v>25702.399999999998</v>
      </c>
      <c r="H435" s="32">
        <v>125</v>
      </c>
      <c r="I435" s="32">
        <v>160</v>
      </c>
      <c r="J435" s="28" t="str">
        <f>IF(Inventory_Tbl[[#This Row],[Stock Qty]]&lt;=Inventory_Tbl[[#This Row],[Reorder Qty]], "Yes", "No")</f>
        <v>No</v>
      </c>
      <c r="K435" s="28">
        <f>IF(Inventory_Tbl[[#This Row],[Restock]]="Yes", 1,0)</f>
        <v>0</v>
      </c>
      <c r="L435" s="28">
        <f>Inventory_Tbl[[#This Row],[Restock Indicator]]*(Inventory_Tbl[[#This Row],[Restock Level]]-Inventory_Tbl[[#This Row],[Stock Qty]])</f>
        <v>0</v>
      </c>
      <c r="M435" s="30">
        <f>Inventory_Tbl[[#This Row],[Restock Qty]]*Inventory_Tbl[[#This Row],[Unit Cost]]</f>
        <v>0</v>
      </c>
    </row>
    <row r="436" spans="1:13" hidden="1" x14ac:dyDescent="0.25">
      <c r="A436" s="32" t="s">
        <v>978</v>
      </c>
      <c r="B436" s="32" t="s">
        <v>382</v>
      </c>
      <c r="C436" s="32" t="s">
        <v>465</v>
      </c>
      <c r="D436" s="32">
        <v>1</v>
      </c>
      <c r="E436" s="46">
        <v>163.22</v>
      </c>
      <c r="F436" s="32">
        <v>201</v>
      </c>
      <c r="G436" s="45">
        <f>Inventory_Tbl[[#This Row],[Unit Cost]]*Inventory_Tbl[[#This Row],[Stock Qty]]</f>
        <v>32807.22</v>
      </c>
      <c r="H436" s="32">
        <v>225</v>
      </c>
      <c r="I436" s="32">
        <v>290</v>
      </c>
      <c r="J436" s="28" t="str">
        <f>IF(Inventory_Tbl[[#This Row],[Stock Qty]]&lt;=Inventory_Tbl[[#This Row],[Reorder Qty]], "Yes", "No")</f>
        <v>Yes</v>
      </c>
      <c r="K436" s="28">
        <f>IF(Inventory_Tbl[[#This Row],[Restock]]="Yes", 1,0)</f>
        <v>1</v>
      </c>
      <c r="L436" s="28">
        <f>Inventory_Tbl[[#This Row],[Restock Indicator]]*(Inventory_Tbl[[#This Row],[Restock Level]]-Inventory_Tbl[[#This Row],[Stock Qty]])</f>
        <v>89</v>
      </c>
      <c r="M436" s="30">
        <f>Inventory_Tbl[[#This Row],[Restock Qty]]*Inventory_Tbl[[#This Row],[Unit Cost]]</f>
        <v>14526.58</v>
      </c>
    </row>
    <row r="437" spans="1:13" hidden="1" x14ac:dyDescent="0.25">
      <c r="A437" s="32" t="s">
        <v>844</v>
      </c>
      <c r="B437" s="32" t="s">
        <v>66</v>
      </c>
      <c r="C437" s="32" t="s">
        <v>465</v>
      </c>
      <c r="D437" s="32">
        <v>1</v>
      </c>
      <c r="E437" s="46">
        <v>145.53</v>
      </c>
      <c r="F437" s="32">
        <v>188</v>
      </c>
      <c r="G437" s="45">
        <f>Inventory_Tbl[[#This Row],[Unit Cost]]*Inventory_Tbl[[#This Row],[Stock Qty]]</f>
        <v>27359.64</v>
      </c>
      <c r="H437" s="32">
        <v>200</v>
      </c>
      <c r="I437" s="32">
        <v>260</v>
      </c>
      <c r="J437" s="28" t="str">
        <f>IF(Inventory_Tbl[[#This Row],[Stock Qty]]&lt;=Inventory_Tbl[[#This Row],[Reorder Qty]], "Yes", "No")</f>
        <v>Yes</v>
      </c>
      <c r="K437" s="28">
        <f>IF(Inventory_Tbl[[#This Row],[Restock]]="Yes", 1,0)</f>
        <v>1</v>
      </c>
      <c r="L437" s="28">
        <f>Inventory_Tbl[[#This Row],[Restock Indicator]]*(Inventory_Tbl[[#This Row],[Restock Level]]-Inventory_Tbl[[#This Row],[Stock Qty]])</f>
        <v>72</v>
      </c>
      <c r="M437" s="30">
        <f>Inventory_Tbl[[#This Row],[Restock Qty]]*Inventory_Tbl[[#This Row],[Unit Cost]]</f>
        <v>10478.16</v>
      </c>
    </row>
    <row r="438" spans="1:13" hidden="1" x14ac:dyDescent="0.25">
      <c r="A438" s="32" t="s">
        <v>928</v>
      </c>
      <c r="B438" s="32" t="s">
        <v>128</v>
      </c>
      <c r="C438" s="32" t="s">
        <v>465</v>
      </c>
      <c r="D438" s="32">
        <v>1</v>
      </c>
      <c r="E438" s="46">
        <v>185.92</v>
      </c>
      <c r="F438" s="32">
        <v>181</v>
      </c>
      <c r="G438" s="45">
        <f>Inventory_Tbl[[#This Row],[Unit Cost]]*Inventory_Tbl[[#This Row],[Stock Qty]]</f>
        <v>33651.519999999997</v>
      </c>
      <c r="H438" s="32">
        <v>200</v>
      </c>
      <c r="I438" s="32">
        <v>260</v>
      </c>
      <c r="J438" s="28" t="str">
        <f>IF(Inventory_Tbl[[#This Row],[Stock Qty]]&lt;=Inventory_Tbl[[#This Row],[Reorder Qty]], "Yes", "No")</f>
        <v>Yes</v>
      </c>
      <c r="K438" s="28">
        <f>IF(Inventory_Tbl[[#This Row],[Restock]]="Yes", 1,0)</f>
        <v>1</v>
      </c>
      <c r="L438" s="28">
        <f>Inventory_Tbl[[#This Row],[Restock Indicator]]*(Inventory_Tbl[[#This Row],[Restock Level]]-Inventory_Tbl[[#This Row],[Stock Qty]])</f>
        <v>79</v>
      </c>
      <c r="M438" s="30">
        <f>Inventory_Tbl[[#This Row],[Restock Qty]]*Inventory_Tbl[[#This Row],[Unit Cost]]</f>
        <v>14687.679999999998</v>
      </c>
    </row>
    <row r="439" spans="1:13" hidden="1" x14ac:dyDescent="0.25">
      <c r="A439" s="32" t="s">
        <v>648</v>
      </c>
      <c r="B439" s="32" t="s">
        <v>1030</v>
      </c>
      <c r="C439" s="32" t="s">
        <v>465</v>
      </c>
      <c r="D439" s="32">
        <v>1</v>
      </c>
      <c r="E439" s="46">
        <v>160.27000000000001</v>
      </c>
      <c r="F439" s="32">
        <v>290</v>
      </c>
      <c r="G439" s="45">
        <f>Inventory_Tbl[[#This Row],[Unit Cost]]*Inventory_Tbl[[#This Row],[Stock Qty]]</f>
        <v>46478.3</v>
      </c>
      <c r="H439" s="32">
        <v>225</v>
      </c>
      <c r="I439" s="32">
        <v>290</v>
      </c>
      <c r="J439" s="28" t="str">
        <f>IF(Inventory_Tbl[[#This Row],[Stock Qty]]&lt;=Inventory_Tbl[[#This Row],[Reorder Qty]], "Yes", "No")</f>
        <v>No</v>
      </c>
      <c r="K439" s="28">
        <f>IF(Inventory_Tbl[[#This Row],[Restock]]="Yes", 1,0)</f>
        <v>0</v>
      </c>
      <c r="L439" s="28">
        <f>Inventory_Tbl[[#This Row],[Restock Indicator]]*(Inventory_Tbl[[#This Row],[Restock Level]]-Inventory_Tbl[[#This Row],[Stock Qty]])</f>
        <v>0</v>
      </c>
      <c r="M439" s="30">
        <f>Inventory_Tbl[[#This Row],[Restock Qty]]*Inventory_Tbl[[#This Row],[Unit Cost]]</f>
        <v>0</v>
      </c>
    </row>
    <row r="440" spans="1:13" hidden="1" x14ac:dyDescent="0.25">
      <c r="A440" s="32" t="s">
        <v>842</v>
      </c>
      <c r="B440" s="32" t="s">
        <v>172</v>
      </c>
      <c r="C440" s="32" t="s">
        <v>465</v>
      </c>
      <c r="D440" s="32">
        <v>1</v>
      </c>
      <c r="E440" s="46">
        <v>149.08000000000001</v>
      </c>
      <c r="F440" s="32">
        <v>125</v>
      </c>
      <c r="G440" s="45">
        <f>Inventory_Tbl[[#This Row],[Unit Cost]]*Inventory_Tbl[[#This Row],[Stock Qty]]</f>
        <v>18635</v>
      </c>
      <c r="H440" s="32">
        <v>125</v>
      </c>
      <c r="I440" s="32">
        <v>160</v>
      </c>
      <c r="J440" s="28" t="str">
        <f>IF(Inventory_Tbl[[#This Row],[Stock Qty]]&lt;=Inventory_Tbl[[#This Row],[Reorder Qty]], "Yes", "No")</f>
        <v>Yes</v>
      </c>
      <c r="K440" s="28">
        <f>IF(Inventory_Tbl[[#This Row],[Restock]]="Yes", 1,0)</f>
        <v>1</v>
      </c>
      <c r="L440" s="28">
        <f>Inventory_Tbl[[#This Row],[Restock Indicator]]*(Inventory_Tbl[[#This Row],[Restock Level]]-Inventory_Tbl[[#This Row],[Stock Qty]])</f>
        <v>35</v>
      </c>
      <c r="M440" s="30">
        <f>Inventory_Tbl[[#This Row],[Restock Qty]]*Inventory_Tbl[[#This Row],[Unit Cost]]</f>
        <v>5217.8</v>
      </c>
    </row>
    <row r="441" spans="1:13" hidden="1" x14ac:dyDescent="0.25">
      <c r="A441" s="32" t="s">
        <v>519</v>
      </c>
      <c r="B441" s="32" t="s">
        <v>70</v>
      </c>
      <c r="C441" s="32" t="s">
        <v>465</v>
      </c>
      <c r="D441" s="32">
        <v>1</v>
      </c>
      <c r="E441" s="46">
        <v>87.54</v>
      </c>
      <c r="F441" s="32">
        <v>297</v>
      </c>
      <c r="G441" s="45">
        <f>Inventory_Tbl[[#This Row],[Unit Cost]]*Inventory_Tbl[[#This Row],[Stock Qty]]</f>
        <v>25999.38</v>
      </c>
      <c r="H441" s="32">
        <v>250</v>
      </c>
      <c r="I441" s="32">
        <v>330</v>
      </c>
      <c r="J441" s="28" t="str">
        <f>IF(Inventory_Tbl[[#This Row],[Stock Qty]]&lt;=Inventory_Tbl[[#This Row],[Reorder Qty]], "Yes", "No")</f>
        <v>No</v>
      </c>
      <c r="K441" s="28">
        <f>IF(Inventory_Tbl[[#This Row],[Restock]]="Yes", 1,0)</f>
        <v>0</v>
      </c>
      <c r="L441" s="28">
        <f>Inventory_Tbl[[#This Row],[Restock Indicator]]*(Inventory_Tbl[[#This Row],[Restock Level]]-Inventory_Tbl[[#This Row],[Stock Qty]])</f>
        <v>0</v>
      </c>
      <c r="M441" s="30">
        <f>Inventory_Tbl[[#This Row],[Restock Qty]]*Inventory_Tbl[[#This Row],[Unit Cost]]</f>
        <v>0</v>
      </c>
    </row>
    <row r="442" spans="1:13" hidden="1" x14ac:dyDescent="0.25">
      <c r="A442" s="32" t="s">
        <v>523</v>
      </c>
      <c r="B442" s="32" t="s">
        <v>428</v>
      </c>
      <c r="C442" s="32" t="s">
        <v>465</v>
      </c>
      <c r="D442" s="32">
        <v>1</v>
      </c>
      <c r="E442" s="46">
        <v>67.77</v>
      </c>
      <c r="F442" s="32">
        <v>252</v>
      </c>
      <c r="G442" s="45">
        <f>Inventory_Tbl[[#This Row],[Unit Cost]]*Inventory_Tbl[[#This Row],[Stock Qty]]</f>
        <v>17078.039999999997</v>
      </c>
      <c r="H442" s="32">
        <v>200</v>
      </c>
      <c r="I442" s="32">
        <v>260</v>
      </c>
      <c r="J442" s="28" t="str">
        <f>IF(Inventory_Tbl[[#This Row],[Stock Qty]]&lt;=Inventory_Tbl[[#This Row],[Reorder Qty]], "Yes", "No")</f>
        <v>No</v>
      </c>
      <c r="K442" s="28">
        <f>IF(Inventory_Tbl[[#This Row],[Restock]]="Yes", 1,0)</f>
        <v>0</v>
      </c>
      <c r="L442" s="28">
        <f>Inventory_Tbl[[#This Row],[Restock Indicator]]*(Inventory_Tbl[[#This Row],[Restock Level]]-Inventory_Tbl[[#This Row],[Stock Qty]])</f>
        <v>0</v>
      </c>
      <c r="M442" s="30">
        <f>Inventory_Tbl[[#This Row],[Restock Qty]]*Inventory_Tbl[[#This Row],[Unit Cost]]</f>
        <v>0</v>
      </c>
    </row>
    <row r="443" spans="1:13" hidden="1" x14ac:dyDescent="0.25">
      <c r="A443" s="32" t="s">
        <v>875</v>
      </c>
      <c r="B443" s="32" t="s">
        <v>431</v>
      </c>
      <c r="C443" s="32" t="s">
        <v>465</v>
      </c>
      <c r="D443" s="32">
        <v>1</v>
      </c>
      <c r="E443" s="46">
        <v>86.42</v>
      </c>
      <c r="F443" s="32">
        <v>230</v>
      </c>
      <c r="G443" s="45">
        <f>Inventory_Tbl[[#This Row],[Unit Cost]]*Inventory_Tbl[[#This Row],[Stock Qty]]</f>
        <v>19876.600000000002</v>
      </c>
      <c r="H443" s="32">
        <v>175</v>
      </c>
      <c r="I443" s="32">
        <v>230</v>
      </c>
      <c r="J443" s="28" t="str">
        <f>IF(Inventory_Tbl[[#This Row],[Stock Qty]]&lt;=Inventory_Tbl[[#This Row],[Reorder Qty]], "Yes", "No")</f>
        <v>No</v>
      </c>
      <c r="K443" s="28">
        <f>IF(Inventory_Tbl[[#This Row],[Restock]]="Yes", 1,0)</f>
        <v>0</v>
      </c>
      <c r="L443" s="28">
        <f>Inventory_Tbl[[#This Row],[Restock Indicator]]*(Inventory_Tbl[[#This Row],[Restock Level]]-Inventory_Tbl[[#This Row],[Stock Qty]])</f>
        <v>0</v>
      </c>
      <c r="M443" s="30">
        <f>Inventory_Tbl[[#This Row],[Restock Qty]]*Inventory_Tbl[[#This Row],[Unit Cost]]</f>
        <v>0</v>
      </c>
    </row>
    <row r="444" spans="1:13" hidden="1" x14ac:dyDescent="0.25">
      <c r="A444" s="32" t="s">
        <v>746</v>
      </c>
      <c r="B444" s="32" t="s">
        <v>258</v>
      </c>
      <c r="C444" s="32" t="s">
        <v>465</v>
      </c>
      <c r="D444" s="32">
        <v>2</v>
      </c>
      <c r="E444" s="46">
        <v>177.32</v>
      </c>
      <c r="F444" s="32">
        <v>175</v>
      </c>
      <c r="G444" s="45">
        <f>Inventory_Tbl[[#This Row],[Unit Cost]]*Inventory_Tbl[[#This Row],[Stock Qty]]</f>
        <v>31031</v>
      </c>
      <c r="H444" s="32">
        <v>150</v>
      </c>
      <c r="I444" s="32">
        <v>200</v>
      </c>
      <c r="J444" s="28" t="str">
        <f>IF(Inventory_Tbl[[#This Row],[Stock Qty]]&lt;=Inventory_Tbl[[#This Row],[Reorder Qty]], "Yes", "No")</f>
        <v>No</v>
      </c>
      <c r="K444" s="28">
        <f>IF(Inventory_Tbl[[#This Row],[Restock]]="Yes", 1,0)</f>
        <v>0</v>
      </c>
      <c r="L444" s="28">
        <f>Inventory_Tbl[[#This Row],[Restock Indicator]]*(Inventory_Tbl[[#This Row],[Restock Level]]-Inventory_Tbl[[#This Row],[Stock Qty]])</f>
        <v>0</v>
      </c>
      <c r="M444" s="30">
        <f>Inventory_Tbl[[#This Row],[Restock Qty]]*Inventory_Tbl[[#This Row],[Unit Cost]]</f>
        <v>0</v>
      </c>
    </row>
    <row r="445" spans="1:13" hidden="1" x14ac:dyDescent="0.25">
      <c r="A445" s="32" t="s">
        <v>965</v>
      </c>
      <c r="B445" s="32" t="s">
        <v>336</v>
      </c>
      <c r="C445" s="32" t="s">
        <v>465</v>
      </c>
      <c r="D445" s="32">
        <v>2</v>
      </c>
      <c r="E445" s="46">
        <v>135.47999999999999</v>
      </c>
      <c r="F445" s="32">
        <v>200</v>
      </c>
      <c r="G445" s="45">
        <f>Inventory_Tbl[[#This Row],[Unit Cost]]*Inventory_Tbl[[#This Row],[Stock Qty]]</f>
        <v>27095.999999999996</v>
      </c>
      <c r="H445" s="32">
        <v>150</v>
      </c>
      <c r="I445" s="32">
        <v>200</v>
      </c>
      <c r="J445" s="28" t="str">
        <f>IF(Inventory_Tbl[[#This Row],[Stock Qty]]&lt;=Inventory_Tbl[[#This Row],[Reorder Qty]], "Yes", "No")</f>
        <v>No</v>
      </c>
      <c r="K445" s="28">
        <f>IF(Inventory_Tbl[[#This Row],[Restock]]="Yes", 1,0)</f>
        <v>0</v>
      </c>
      <c r="L445" s="28">
        <f>Inventory_Tbl[[#This Row],[Restock Indicator]]*(Inventory_Tbl[[#This Row],[Restock Level]]-Inventory_Tbl[[#This Row],[Stock Qty]])</f>
        <v>0</v>
      </c>
      <c r="M445" s="30">
        <f>Inventory_Tbl[[#This Row],[Restock Qty]]*Inventory_Tbl[[#This Row],[Unit Cost]]</f>
        <v>0</v>
      </c>
    </row>
    <row r="446" spans="1:13" hidden="1" x14ac:dyDescent="0.25">
      <c r="A446" s="32" t="s">
        <v>650</v>
      </c>
      <c r="B446" s="32" t="s">
        <v>142</v>
      </c>
      <c r="C446" s="32" t="s">
        <v>465</v>
      </c>
      <c r="D446" s="32">
        <v>2</v>
      </c>
      <c r="E446" s="46">
        <v>176.24</v>
      </c>
      <c r="F446" s="32">
        <v>290</v>
      </c>
      <c r="G446" s="45">
        <f>Inventory_Tbl[[#This Row],[Unit Cost]]*Inventory_Tbl[[#This Row],[Stock Qty]]</f>
        <v>51109.600000000006</v>
      </c>
      <c r="H446" s="32">
        <v>225</v>
      </c>
      <c r="I446" s="32">
        <v>290</v>
      </c>
      <c r="J446" s="28" t="str">
        <f>IF(Inventory_Tbl[[#This Row],[Stock Qty]]&lt;=Inventory_Tbl[[#This Row],[Reorder Qty]], "Yes", "No")</f>
        <v>No</v>
      </c>
      <c r="K446" s="28">
        <f>IF(Inventory_Tbl[[#This Row],[Restock]]="Yes", 1,0)</f>
        <v>0</v>
      </c>
      <c r="L446" s="28">
        <f>Inventory_Tbl[[#This Row],[Restock Indicator]]*(Inventory_Tbl[[#This Row],[Restock Level]]-Inventory_Tbl[[#This Row],[Stock Qty]])</f>
        <v>0</v>
      </c>
      <c r="M446" s="30">
        <f>Inventory_Tbl[[#This Row],[Restock Qty]]*Inventory_Tbl[[#This Row],[Unit Cost]]</f>
        <v>0</v>
      </c>
    </row>
    <row r="447" spans="1:13" hidden="1" x14ac:dyDescent="0.25">
      <c r="A447" s="32" t="s">
        <v>853</v>
      </c>
      <c r="B447" s="32" t="s">
        <v>265</v>
      </c>
      <c r="C447" s="32" t="s">
        <v>465</v>
      </c>
      <c r="D447" s="32">
        <v>2</v>
      </c>
      <c r="E447" s="46">
        <v>152.18</v>
      </c>
      <c r="F447" s="32">
        <v>159</v>
      </c>
      <c r="G447" s="45">
        <f>Inventory_Tbl[[#This Row],[Unit Cost]]*Inventory_Tbl[[#This Row],[Stock Qty]]</f>
        <v>24196.620000000003</v>
      </c>
      <c r="H447" s="32">
        <v>125</v>
      </c>
      <c r="I447" s="32">
        <v>160</v>
      </c>
      <c r="J447" s="28" t="str">
        <f>IF(Inventory_Tbl[[#This Row],[Stock Qty]]&lt;=Inventory_Tbl[[#This Row],[Reorder Qty]], "Yes", "No")</f>
        <v>No</v>
      </c>
      <c r="K447" s="28">
        <f>IF(Inventory_Tbl[[#This Row],[Restock]]="Yes", 1,0)</f>
        <v>0</v>
      </c>
      <c r="L447" s="28">
        <f>Inventory_Tbl[[#This Row],[Restock Indicator]]*(Inventory_Tbl[[#This Row],[Restock Level]]-Inventory_Tbl[[#This Row],[Stock Qty]])</f>
        <v>0</v>
      </c>
      <c r="M447" s="30">
        <f>Inventory_Tbl[[#This Row],[Restock Qty]]*Inventory_Tbl[[#This Row],[Unit Cost]]</f>
        <v>0</v>
      </c>
    </row>
    <row r="448" spans="1:13" hidden="1" x14ac:dyDescent="0.25">
      <c r="A448" s="32" t="s">
        <v>822</v>
      </c>
      <c r="B448" s="32" t="s">
        <v>477</v>
      </c>
      <c r="C448" s="32" t="s">
        <v>465</v>
      </c>
      <c r="D448" s="32">
        <v>2</v>
      </c>
      <c r="E448" s="46">
        <v>154.1</v>
      </c>
      <c r="F448" s="32">
        <v>160</v>
      </c>
      <c r="G448" s="45">
        <f>Inventory_Tbl[[#This Row],[Unit Cost]]*Inventory_Tbl[[#This Row],[Stock Qty]]</f>
        <v>24656</v>
      </c>
      <c r="H448" s="32">
        <v>125</v>
      </c>
      <c r="I448" s="32">
        <v>160</v>
      </c>
      <c r="J448" s="28" t="str">
        <f>IF(Inventory_Tbl[[#This Row],[Stock Qty]]&lt;=Inventory_Tbl[[#This Row],[Reorder Qty]], "Yes", "No")</f>
        <v>No</v>
      </c>
      <c r="K448" s="28">
        <f>IF(Inventory_Tbl[[#This Row],[Restock]]="Yes", 1,0)</f>
        <v>0</v>
      </c>
      <c r="L448" s="28">
        <f>Inventory_Tbl[[#This Row],[Restock Indicator]]*(Inventory_Tbl[[#This Row],[Restock Level]]-Inventory_Tbl[[#This Row],[Stock Qty]])</f>
        <v>0</v>
      </c>
      <c r="M448" s="30">
        <f>Inventory_Tbl[[#This Row],[Restock Qty]]*Inventory_Tbl[[#This Row],[Unit Cost]]</f>
        <v>0</v>
      </c>
    </row>
    <row r="449" spans="1:13" hidden="1" x14ac:dyDescent="0.25">
      <c r="A449" s="32" t="s">
        <v>808</v>
      </c>
      <c r="B449" s="32" t="s">
        <v>236</v>
      </c>
      <c r="C449" s="32" t="s">
        <v>465</v>
      </c>
      <c r="D449" s="32">
        <v>2</v>
      </c>
      <c r="E449" s="46">
        <v>83.89</v>
      </c>
      <c r="F449" s="32">
        <v>130</v>
      </c>
      <c r="G449" s="45">
        <f>Inventory_Tbl[[#This Row],[Unit Cost]]*Inventory_Tbl[[#This Row],[Stock Qty]]</f>
        <v>10905.7</v>
      </c>
      <c r="H449" s="32">
        <v>100</v>
      </c>
      <c r="I449" s="32">
        <v>130</v>
      </c>
      <c r="J449" s="28" t="str">
        <f>IF(Inventory_Tbl[[#This Row],[Stock Qty]]&lt;=Inventory_Tbl[[#This Row],[Reorder Qty]], "Yes", "No")</f>
        <v>No</v>
      </c>
      <c r="K449" s="28">
        <f>IF(Inventory_Tbl[[#This Row],[Restock]]="Yes", 1,0)</f>
        <v>0</v>
      </c>
      <c r="L449" s="28">
        <f>Inventory_Tbl[[#This Row],[Restock Indicator]]*(Inventory_Tbl[[#This Row],[Restock Level]]-Inventory_Tbl[[#This Row],[Stock Qty]])</f>
        <v>0</v>
      </c>
      <c r="M449" s="30">
        <f>Inventory_Tbl[[#This Row],[Restock Qty]]*Inventory_Tbl[[#This Row],[Unit Cost]]</f>
        <v>0</v>
      </c>
    </row>
    <row r="450" spans="1:13" hidden="1" x14ac:dyDescent="0.25">
      <c r="A450" s="32" t="s">
        <v>520</v>
      </c>
      <c r="B450" s="32" t="s">
        <v>71</v>
      </c>
      <c r="C450" s="32" t="s">
        <v>465</v>
      </c>
      <c r="D450" s="32">
        <v>2</v>
      </c>
      <c r="E450" s="46">
        <v>83.87</v>
      </c>
      <c r="F450" s="32">
        <v>290</v>
      </c>
      <c r="G450" s="45">
        <f>Inventory_Tbl[[#This Row],[Unit Cost]]*Inventory_Tbl[[#This Row],[Stock Qty]]</f>
        <v>24322.300000000003</v>
      </c>
      <c r="H450" s="32">
        <v>225</v>
      </c>
      <c r="I450" s="32">
        <v>290</v>
      </c>
      <c r="J450" s="28" t="str">
        <f>IF(Inventory_Tbl[[#This Row],[Stock Qty]]&lt;=Inventory_Tbl[[#This Row],[Reorder Qty]], "Yes", "No")</f>
        <v>No</v>
      </c>
      <c r="K450" s="28">
        <f>IF(Inventory_Tbl[[#This Row],[Restock]]="Yes", 1,0)</f>
        <v>0</v>
      </c>
      <c r="L450" s="28">
        <f>Inventory_Tbl[[#This Row],[Restock Indicator]]*(Inventory_Tbl[[#This Row],[Restock Level]]-Inventory_Tbl[[#This Row],[Stock Qty]])</f>
        <v>0</v>
      </c>
      <c r="M450" s="30">
        <f>Inventory_Tbl[[#This Row],[Restock Qty]]*Inventory_Tbl[[#This Row],[Unit Cost]]</f>
        <v>0</v>
      </c>
    </row>
    <row r="451" spans="1:13" hidden="1" x14ac:dyDescent="0.25">
      <c r="A451" s="32" t="s">
        <v>898</v>
      </c>
      <c r="B451" s="32" t="s">
        <v>303</v>
      </c>
      <c r="C451" s="32" t="s">
        <v>465</v>
      </c>
      <c r="D451" s="32">
        <v>3</v>
      </c>
      <c r="E451" s="46">
        <v>137.54</v>
      </c>
      <c r="F451" s="32">
        <v>260</v>
      </c>
      <c r="G451" s="45">
        <f>Inventory_Tbl[[#This Row],[Unit Cost]]*Inventory_Tbl[[#This Row],[Stock Qty]]</f>
        <v>35760.400000000001</v>
      </c>
      <c r="H451" s="32">
        <v>200</v>
      </c>
      <c r="I451" s="32">
        <v>260</v>
      </c>
      <c r="J451" s="28" t="str">
        <f>IF(Inventory_Tbl[[#This Row],[Stock Qty]]&lt;=Inventory_Tbl[[#This Row],[Reorder Qty]], "Yes", "No")</f>
        <v>No</v>
      </c>
      <c r="K451" s="28">
        <f>IF(Inventory_Tbl[[#This Row],[Restock]]="Yes", 1,0)</f>
        <v>0</v>
      </c>
      <c r="L451" s="28">
        <f>Inventory_Tbl[[#This Row],[Restock Indicator]]*(Inventory_Tbl[[#This Row],[Restock Level]]-Inventory_Tbl[[#This Row],[Stock Qty]])</f>
        <v>0</v>
      </c>
      <c r="M451" s="30">
        <f>Inventory_Tbl[[#This Row],[Restock Qty]]*Inventory_Tbl[[#This Row],[Unit Cost]]</f>
        <v>0</v>
      </c>
    </row>
    <row r="452" spans="1:13" hidden="1" x14ac:dyDescent="0.25">
      <c r="A452" s="32" t="s">
        <v>1012</v>
      </c>
      <c r="B452" s="32" t="s">
        <v>290</v>
      </c>
      <c r="C452" s="32" t="s">
        <v>465</v>
      </c>
      <c r="D452" s="32">
        <v>3</v>
      </c>
      <c r="E452" s="46">
        <v>121.7</v>
      </c>
      <c r="F452" s="32">
        <v>130</v>
      </c>
      <c r="G452" s="45">
        <f>Inventory_Tbl[[#This Row],[Unit Cost]]*Inventory_Tbl[[#This Row],[Stock Qty]]</f>
        <v>15821</v>
      </c>
      <c r="H452" s="32">
        <v>100</v>
      </c>
      <c r="I452" s="32">
        <v>130</v>
      </c>
      <c r="J452" s="28" t="str">
        <f>IF(Inventory_Tbl[[#This Row],[Stock Qty]]&lt;=Inventory_Tbl[[#This Row],[Reorder Qty]], "Yes", "No")</f>
        <v>No</v>
      </c>
      <c r="K452" s="28">
        <f>IF(Inventory_Tbl[[#This Row],[Restock]]="Yes", 1,0)</f>
        <v>0</v>
      </c>
      <c r="L452" s="28">
        <f>Inventory_Tbl[[#This Row],[Restock Indicator]]*(Inventory_Tbl[[#This Row],[Restock Level]]-Inventory_Tbl[[#This Row],[Stock Qty]])</f>
        <v>0</v>
      </c>
      <c r="M452" s="30">
        <f>Inventory_Tbl[[#This Row],[Restock Qty]]*Inventory_Tbl[[#This Row],[Unit Cost]]</f>
        <v>0</v>
      </c>
    </row>
    <row r="453" spans="1:13" hidden="1" x14ac:dyDescent="0.25">
      <c r="A453" s="32" t="s">
        <v>862</v>
      </c>
      <c r="B453" s="32" t="s">
        <v>438</v>
      </c>
      <c r="C453" s="32" t="s">
        <v>465</v>
      </c>
      <c r="D453" s="32">
        <v>3</v>
      </c>
      <c r="E453" s="46">
        <v>91.88</v>
      </c>
      <c r="F453" s="32">
        <v>160</v>
      </c>
      <c r="G453" s="45">
        <f>Inventory_Tbl[[#This Row],[Unit Cost]]*Inventory_Tbl[[#This Row],[Stock Qty]]</f>
        <v>14700.8</v>
      </c>
      <c r="H453" s="32">
        <v>125</v>
      </c>
      <c r="I453" s="32">
        <v>160</v>
      </c>
      <c r="J453" s="28" t="str">
        <f>IF(Inventory_Tbl[[#This Row],[Stock Qty]]&lt;=Inventory_Tbl[[#This Row],[Reorder Qty]], "Yes", "No")</f>
        <v>No</v>
      </c>
      <c r="K453" s="28">
        <f>IF(Inventory_Tbl[[#This Row],[Restock]]="Yes", 1,0)</f>
        <v>0</v>
      </c>
      <c r="L453" s="28">
        <f>Inventory_Tbl[[#This Row],[Restock Indicator]]*(Inventory_Tbl[[#This Row],[Restock Level]]-Inventory_Tbl[[#This Row],[Stock Qty]])</f>
        <v>0</v>
      </c>
      <c r="M453" s="30">
        <f>Inventory_Tbl[[#This Row],[Restock Qty]]*Inventory_Tbl[[#This Row],[Unit Cost]]</f>
        <v>0</v>
      </c>
    </row>
    <row r="454" spans="1:13" hidden="1" x14ac:dyDescent="0.25">
      <c r="A454" s="32" t="s">
        <v>748</v>
      </c>
      <c r="B454" s="32" t="s">
        <v>304</v>
      </c>
      <c r="C454" s="32" t="s">
        <v>465</v>
      </c>
      <c r="D454" s="32">
        <v>4</v>
      </c>
      <c r="E454" s="46">
        <v>141.52000000000001</v>
      </c>
      <c r="F454" s="32">
        <v>120</v>
      </c>
      <c r="G454" s="45">
        <f>Inventory_Tbl[[#This Row],[Unit Cost]]*Inventory_Tbl[[#This Row],[Stock Qty]]</f>
        <v>16982.400000000001</v>
      </c>
      <c r="H454" s="32">
        <v>150</v>
      </c>
      <c r="I454" s="32">
        <v>200</v>
      </c>
      <c r="J454" s="28" t="str">
        <f>IF(Inventory_Tbl[[#This Row],[Stock Qty]]&lt;=Inventory_Tbl[[#This Row],[Reorder Qty]], "Yes", "No")</f>
        <v>Yes</v>
      </c>
      <c r="K454" s="28">
        <f>IF(Inventory_Tbl[[#This Row],[Restock]]="Yes", 1,0)</f>
        <v>1</v>
      </c>
      <c r="L454" s="28">
        <f>Inventory_Tbl[[#This Row],[Restock Indicator]]*(Inventory_Tbl[[#This Row],[Restock Level]]-Inventory_Tbl[[#This Row],[Stock Qty]])</f>
        <v>80</v>
      </c>
      <c r="M454" s="30">
        <f>Inventory_Tbl[[#This Row],[Restock Qty]]*Inventory_Tbl[[#This Row],[Unit Cost]]</f>
        <v>11321.6</v>
      </c>
    </row>
    <row r="455" spans="1:13" hidden="1" x14ac:dyDescent="0.25">
      <c r="A455" s="32" t="s">
        <v>546</v>
      </c>
      <c r="B455" s="32" t="s">
        <v>234</v>
      </c>
      <c r="C455" s="32" t="s">
        <v>465</v>
      </c>
      <c r="D455" s="32">
        <v>4</v>
      </c>
      <c r="E455" s="46">
        <v>114.67</v>
      </c>
      <c r="F455" s="32">
        <v>251</v>
      </c>
      <c r="G455" s="45">
        <f>Inventory_Tbl[[#This Row],[Unit Cost]]*Inventory_Tbl[[#This Row],[Stock Qty]]</f>
        <v>28782.170000000002</v>
      </c>
      <c r="H455" s="32">
        <v>200</v>
      </c>
      <c r="I455" s="32">
        <v>260</v>
      </c>
      <c r="J455" s="28" t="str">
        <f>IF(Inventory_Tbl[[#This Row],[Stock Qty]]&lt;=Inventory_Tbl[[#This Row],[Reorder Qty]], "Yes", "No")</f>
        <v>No</v>
      </c>
      <c r="K455" s="28">
        <f>IF(Inventory_Tbl[[#This Row],[Restock]]="Yes", 1,0)</f>
        <v>0</v>
      </c>
      <c r="L455" s="28">
        <f>Inventory_Tbl[[#This Row],[Restock Indicator]]*(Inventory_Tbl[[#This Row],[Restock Level]]-Inventory_Tbl[[#This Row],[Stock Qty]])</f>
        <v>0</v>
      </c>
      <c r="M455" s="30">
        <f>Inventory_Tbl[[#This Row],[Restock Qty]]*Inventory_Tbl[[#This Row],[Unit Cost]]</f>
        <v>0</v>
      </c>
    </row>
    <row r="456" spans="1:13" hidden="1" x14ac:dyDescent="0.25">
      <c r="A456" s="32" t="s">
        <v>627</v>
      </c>
      <c r="B456" s="32" t="s">
        <v>324</v>
      </c>
      <c r="C456" s="32" t="s">
        <v>465</v>
      </c>
      <c r="D456" s="32">
        <v>4</v>
      </c>
      <c r="E456" s="46">
        <v>124.39</v>
      </c>
      <c r="F456" s="32">
        <v>260</v>
      </c>
      <c r="G456" s="45">
        <f>Inventory_Tbl[[#This Row],[Unit Cost]]*Inventory_Tbl[[#This Row],[Stock Qty]]</f>
        <v>32341.4</v>
      </c>
      <c r="H456" s="32">
        <v>200</v>
      </c>
      <c r="I456" s="32">
        <v>260</v>
      </c>
      <c r="J456" s="28" t="str">
        <f>IF(Inventory_Tbl[[#This Row],[Stock Qty]]&lt;=Inventory_Tbl[[#This Row],[Reorder Qty]], "Yes", "No")</f>
        <v>No</v>
      </c>
      <c r="K456" s="28">
        <f>IF(Inventory_Tbl[[#This Row],[Restock]]="Yes", 1,0)</f>
        <v>0</v>
      </c>
      <c r="L456" s="28">
        <f>Inventory_Tbl[[#This Row],[Restock Indicator]]*(Inventory_Tbl[[#This Row],[Restock Level]]-Inventory_Tbl[[#This Row],[Stock Qty]])</f>
        <v>0</v>
      </c>
      <c r="M456" s="30">
        <f>Inventory_Tbl[[#This Row],[Restock Qty]]*Inventory_Tbl[[#This Row],[Unit Cost]]</f>
        <v>0</v>
      </c>
    </row>
    <row r="457" spans="1:13" hidden="1" x14ac:dyDescent="0.25">
      <c r="A457" s="32" t="s">
        <v>521</v>
      </c>
      <c r="B457" s="32" t="s">
        <v>72</v>
      </c>
      <c r="C457" s="32" t="s">
        <v>465</v>
      </c>
      <c r="D457" s="32">
        <v>4</v>
      </c>
      <c r="E457" s="46">
        <v>79.88</v>
      </c>
      <c r="F457" s="32">
        <v>272</v>
      </c>
      <c r="G457" s="45">
        <f>Inventory_Tbl[[#This Row],[Unit Cost]]*Inventory_Tbl[[#This Row],[Stock Qty]]</f>
        <v>21727.360000000001</v>
      </c>
      <c r="H457" s="32">
        <v>225</v>
      </c>
      <c r="I457" s="32">
        <v>290</v>
      </c>
      <c r="J457" s="28" t="str">
        <f>IF(Inventory_Tbl[[#This Row],[Stock Qty]]&lt;=Inventory_Tbl[[#This Row],[Reorder Qty]], "Yes", "No")</f>
        <v>No</v>
      </c>
      <c r="K457" s="28">
        <f>IF(Inventory_Tbl[[#This Row],[Restock]]="Yes", 1,0)</f>
        <v>0</v>
      </c>
      <c r="L457" s="28">
        <f>Inventory_Tbl[[#This Row],[Restock Indicator]]*(Inventory_Tbl[[#This Row],[Restock Level]]-Inventory_Tbl[[#This Row],[Stock Qty]])</f>
        <v>0</v>
      </c>
      <c r="M457" s="30">
        <f>Inventory_Tbl[[#This Row],[Restock Qty]]*Inventory_Tbl[[#This Row],[Unit Cost]]</f>
        <v>0</v>
      </c>
    </row>
    <row r="458" spans="1:13" hidden="1" x14ac:dyDescent="0.25">
      <c r="A458" s="32" t="s">
        <v>799</v>
      </c>
      <c r="B458" s="32" t="s">
        <v>459</v>
      </c>
      <c r="C458" s="32" t="s">
        <v>465</v>
      </c>
      <c r="D458" s="32">
        <v>4</v>
      </c>
      <c r="E458" s="46">
        <v>56.58</v>
      </c>
      <c r="F458" s="32">
        <v>260</v>
      </c>
      <c r="G458" s="45">
        <f>Inventory_Tbl[[#This Row],[Unit Cost]]*Inventory_Tbl[[#This Row],[Stock Qty]]</f>
        <v>14710.8</v>
      </c>
      <c r="H458" s="32">
        <v>200</v>
      </c>
      <c r="I458" s="32">
        <v>260</v>
      </c>
      <c r="J458" s="28" t="str">
        <f>IF(Inventory_Tbl[[#This Row],[Stock Qty]]&lt;=Inventory_Tbl[[#This Row],[Reorder Qty]], "Yes", "No")</f>
        <v>No</v>
      </c>
      <c r="K458" s="28">
        <f>IF(Inventory_Tbl[[#This Row],[Restock]]="Yes", 1,0)</f>
        <v>0</v>
      </c>
      <c r="L458" s="28">
        <f>Inventory_Tbl[[#This Row],[Restock Indicator]]*(Inventory_Tbl[[#This Row],[Restock Level]]-Inventory_Tbl[[#This Row],[Stock Qty]])</f>
        <v>0</v>
      </c>
      <c r="M458" s="30">
        <f>Inventory_Tbl[[#This Row],[Restock Qty]]*Inventory_Tbl[[#This Row],[Unit Cost]]</f>
        <v>0</v>
      </c>
    </row>
    <row r="459" spans="1:13" hidden="1" x14ac:dyDescent="0.25">
      <c r="A459" s="32" t="s">
        <v>646</v>
      </c>
      <c r="B459" s="32" t="s">
        <v>67</v>
      </c>
      <c r="C459" s="32" t="s">
        <v>465</v>
      </c>
      <c r="D459" s="32">
        <v>4</v>
      </c>
      <c r="E459" s="46">
        <v>69.16</v>
      </c>
      <c r="F459" s="32">
        <v>285</v>
      </c>
      <c r="G459" s="45">
        <f>Inventory_Tbl[[#This Row],[Unit Cost]]*Inventory_Tbl[[#This Row],[Stock Qty]]</f>
        <v>19710.599999999999</v>
      </c>
      <c r="H459" s="32">
        <v>225</v>
      </c>
      <c r="I459" s="32">
        <v>290</v>
      </c>
      <c r="J459" s="28" t="str">
        <f>IF(Inventory_Tbl[[#This Row],[Stock Qty]]&lt;=Inventory_Tbl[[#This Row],[Reorder Qty]], "Yes", "No")</f>
        <v>No</v>
      </c>
      <c r="K459" s="28">
        <f>IF(Inventory_Tbl[[#This Row],[Restock]]="Yes", 1,0)</f>
        <v>0</v>
      </c>
      <c r="L459" s="28">
        <f>Inventory_Tbl[[#This Row],[Restock Indicator]]*(Inventory_Tbl[[#This Row],[Restock Level]]-Inventory_Tbl[[#This Row],[Stock Qty]])</f>
        <v>0</v>
      </c>
      <c r="M459" s="30">
        <f>Inventory_Tbl[[#This Row],[Restock Qty]]*Inventory_Tbl[[#This Row],[Unit Cost]]</f>
        <v>0</v>
      </c>
    </row>
    <row r="460" spans="1:13" hidden="1" x14ac:dyDescent="0.25">
      <c r="A460" s="32" t="s">
        <v>972</v>
      </c>
      <c r="B460" s="32" t="s">
        <v>484</v>
      </c>
      <c r="C460" s="32" t="s">
        <v>465</v>
      </c>
      <c r="D460" s="32">
        <v>4</v>
      </c>
      <c r="E460" s="46">
        <v>75.69</v>
      </c>
      <c r="F460" s="32">
        <v>297</v>
      </c>
      <c r="G460" s="45">
        <f>Inventory_Tbl[[#This Row],[Unit Cost]]*Inventory_Tbl[[#This Row],[Stock Qty]]</f>
        <v>22479.93</v>
      </c>
      <c r="H460" s="32">
        <v>250</v>
      </c>
      <c r="I460" s="32">
        <v>330</v>
      </c>
      <c r="J460" s="28" t="str">
        <f>IF(Inventory_Tbl[[#This Row],[Stock Qty]]&lt;=Inventory_Tbl[[#This Row],[Reorder Qty]], "Yes", "No")</f>
        <v>No</v>
      </c>
      <c r="K460" s="28">
        <f>IF(Inventory_Tbl[[#This Row],[Restock]]="Yes", 1,0)</f>
        <v>0</v>
      </c>
      <c r="L460" s="28">
        <f>Inventory_Tbl[[#This Row],[Restock Indicator]]*(Inventory_Tbl[[#This Row],[Restock Level]]-Inventory_Tbl[[#This Row],[Stock Qty]])</f>
        <v>0</v>
      </c>
      <c r="M460" s="30">
        <f>Inventory_Tbl[[#This Row],[Restock Qty]]*Inventory_Tbl[[#This Row],[Unit Cost]]</f>
        <v>0</v>
      </c>
    </row>
    <row r="461" spans="1:13" hidden="1" x14ac:dyDescent="0.25">
      <c r="A461" s="32" t="s">
        <v>827</v>
      </c>
      <c r="B461" s="32" t="s">
        <v>75</v>
      </c>
      <c r="C461" s="32" t="s">
        <v>465</v>
      </c>
      <c r="D461" s="32">
        <v>4</v>
      </c>
      <c r="E461" s="46">
        <v>104.25</v>
      </c>
      <c r="F461" s="32">
        <v>120</v>
      </c>
      <c r="G461" s="45">
        <f>Inventory_Tbl[[#This Row],[Unit Cost]]*Inventory_Tbl[[#This Row],[Stock Qty]]</f>
        <v>12510</v>
      </c>
      <c r="H461" s="32">
        <v>100</v>
      </c>
      <c r="I461" s="32">
        <v>130</v>
      </c>
      <c r="J461" s="28" t="str">
        <f>IF(Inventory_Tbl[[#This Row],[Stock Qty]]&lt;=Inventory_Tbl[[#This Row],[Reorder Qty]], "Yes", "No")</f>
        <v>No</v>
      </c>
      <c r="K461" s="28">
        <f>IF(Inventory_Tbl[[#This Row],[Restock]]="Yes", 1,0)</f>
        <v>0</v>
      </c>
      <c r="L461" s="28">
        <f>Inventory_Tbl[[#This Row],[Restock Indicator]]*(Inventory_Tbl[[#This Row],[Restock Level]]-Inventory_Tbl[[#This Row],[Stock Qty]])</f>
        <v>0</v>
      </c>
      <c r="M461" s="30">
        <f>Inventory_Tbl[[#This Row],[Restock Qty]]*Inventory_Tbl[[#This Row],[Unit Cost]]</f>
        <v>0</v>
      </c>
    </row>
    <row r="462" spans="1:13" hidden="1" x14ac:dyDescent="0.25">
      <c r="A462" s="32" t="s">
        <v>828</v>
      </c>
      <c r="B462" s="32" t="s">
        <v>297</v>
      </c>
      <c r="C462" s="32" t="s">
        <v>465</v>
      </c>
      <c r="D462" s="32">
        <v>4</v>
      </c>
      <c r="E462" s="46">
        <v>64.989999999999995</v>
      </c>
      <c r="F462" s="32">
        <v>135</v>
      </c>
      <c r="G462" s="45">
        <f>Inventory_Tbl[[#This Row],[Unit Cost]]*Inventory_Tbl[[#This Row],[Stock Qty]]</f>
        <v>8773.65</v>
      </c>
      <c r="H462" s="32">
        <v>125</v>
      </c>
      <c r="I462" s="32">
        <v>160</v>
      </c>
      <c r="J462" s="28" t="str">
        <f>IF(Inventory_Tbl[[#This Row],[Stock Qty]]&lt;=Inventory_Tbl[[#This Row],[Reorder Qty]], "Yes", "No")</f>
        <v>No</v>
      </c>
      <c r="K462" s="28">
        <f>IF(Inventory_Tbl[[#This Row],[Restock]]="Yes", 1,0)</f>
        <v>0</v>
      </c>
      <c r="L462" s="28">
        <f>Inventory_Tbl[[#This Row],[Restock Indicator]]*(Inventory_Tbl[[#This Row],[Restock Level]]-Inventory_Tbl[[#This Row],[Stock Qty]])</f>
        <v>0</v>
      </c>
      <c r="M462" s="30">
        <f>Inventory_Tbl[[#This Row],[Restock Qty]]*Inventory_Tbl[[#This Row],[Unit Cost]]</f>
        <v>0</v>
      </c>
    </row>
    <row r="463" spans="1:13" hidden="1" x14ac:dyDescent="0.25">
      <c r="A463" s="32" t="s">
        <v>829</v>
      </c>
      <c r="B463" s="32" t="s">
        <v>387</v>
      </c>
      <c r="C463" s="32" t="s">
        <v>465</v>
      </c>
      <c r="D463" s="32">
        <v>5</v>
      </c>
      <c r="E463" s="46">
        <v>131.76</v>
      </c>
      <c r="F463" s="32">
        <v>200</v>
      </c>
      <c r="G463" s="45">
        <f>Inventory_Tbl[[#This Row],[Unit Cost]]*Inventory_Tbl[[#This Row],[Stock Qty]]</f>
        <v>26352</v>
      </c>
      <c r="H463" s="32">
        <v>150</v>
      </c>
      <c r="I463" s="32">
        <v>200</v>
      </c>
      <c r="J463" s="28" t="str">
        <f>IF(Inventory_Tbl[[#This Row],[Stock Qty]]&lt;=Inventory_Tbl[[#This Row],[Reorder Qty]], "Yes", "No")</f>
        <v>No</v>
      </c>
      <c r="K463" s="28">
        <f>IF(Inventory_Tbl[[#This Row],[Restock]]="Yes", 1,0)</f>
        <v>0</v>
      </c>
      <c r="L463" s="28">
        <f>Inventory_Tbl[[#This Row],[Restock Indicator]]*(Inventory_Tbl[[#This Row],[Restock Level]]-Inventory_Tbl[[#This Row],[Stock Qty]])</f>
        <v>0</v>
      </c>
      <c r="M463" s="30">
        <f>Inventory_Tbl[[#This Row],[Restock Qty]]*Inventory_Tbl[[#This Row],[Unit Cost]]</f>
        <v>0</v>
      </c>
    </row>
    <row r="464" spans="1:13" hidden="1" x14ac:dyDescent="0.25">
      <c r="A464" s="32" t="s">
        <v>517</v>
      </c>
      <c r="B464" s="32" t="s">
        <v>7</v>
      </c>
      <c r="C464" s="32" t="s">
        <v>465</v>
      </c>
      <c r="D464" s="32">
        <v>5</v>
      </c>
      <c r="E464" s="46">
        <v>128.91999999999999</v>
      </c>
      <c r="F464" s="32">
        <v>282</v>
      </c>
      <c r="G464" s="45">
        <f>Inventory_Tbl[[#This Row],[Unit Cost]]*Inventory_Tbl[[#This Row],[Stock Qty]]</f>
        <v>36355.439999999995</v>
      </c>
      <c r="H464" s="32">
        <v>250</v>
      </c>
      <c r="I464" s="32">
        <v>330</v>
      </c>
      <c r="J464" s="28" t="str">
        <f>IF(Inventory_Tbl[[#This Row],[Stock Qty]]&lt;=Inventory_Tbl[[#This Row],[Reorder Qty]], "Yes", "No")</f>
        <v>No</v>
      </c>
      <c r="K464" s="28">
        <f>IF(Inventory_Tbl[[#This Row],[Restock]]="Yes", 1,0)</f>
        <v>0</v>
      </c>
      <c r="L464" s="28">
        <f>Inventory_Tbl[[#This Row],[Restock Indicator]]*(Inventory_Tbl[[#This Row],[Restock Level]]-Inventory_Tbl[[#This Row],[Stock Qty]])</f>
        <v>0</v>
      </c>
      <c r="M464" s="30">
        <f>Inventory_Tbl[[#This Row],[Restock Qty]]*Inventory_Tbl[[#This Row],[Unit Cost]]</f>
        <v>0</v>
      </c>
    </row>
    <row r="465" spans="1:13" hidden="1" x14ac:dyDescent="0.25">
      <c r="A465" s="32" t="s">
        <v>1015</v>
      </c>
      <c r="B465" s="32" t="s">
        <v>5</v>
      </c>
      <c r="C465" s="32" t="s">
        <v>465</v>
      </c>
      <c r="D465" s="32">
        <v>5</v>
      </c>
      <c r="E465" s="46">
        <v>125.65</v>
      </c>
      <c r="F465" s="32">
        <v>260</v>
      </c>
      <c r="G465" s="45">
        <f>Inventory_Tbl[[#This Row],[Unit Cost]]*Inventory_Tbl[[#This Row],[Stock Qty]]</f>
        <v>32669</v>
      </c>
      <c r="H465" s="32">
        <v>200</v>
      </c>
      <c r="I465" s="32">
        <v>260</v>
      </c>
      <c r="J465" s="28" t="str">
        <f>IF(Inventory_Tbl[[#This Row],[Stock Qty]]&lt;=Inventory_Tbl[[#This Row],[Reorder Qty]], "Yes", "No")</f>
        <v>No</v>
      </c>
      <c r="K465" s="28">
        <f>IF(Inventory_Tbl[[#This Row],[Restock]]="Yes", 1,0)</f>
        <v>0</v>
      </c>
      <c r="L465" s="28">
        <f>Inventory_Tbl[[#This Row],[Restock Indicator]]*(Inventory_Tbl[[#This Row],[Restock Level]]-Inventory_Tbl[[#This Row],[Stock Qty]])</f>
        <v>0</v>
      </c>
      <c r="M465" s="30">
        <f>Inventory_Tbl[[#This Row],[Restock Qty]]*Inventory_Tbl[[#This Row],[Unit Cost]]</f>
        <v>0</v>
      </c>
    </row>
    <row r="466" spans="1:13" hidden="1" x14ac:dyDescent="0.25">
      <c r="A466" s="32" t="s">
        <v>1013</v>
      </c>
      <c r="B466" s="32" t="s">
        <v>277</v>
      </c>
      <c r="C466" s="32" t="s">
        <v>465</v>
      </c>
      <c r="D466" s="32">
        <v>5</v>
      </c>
      <c r="E466" s="46">
        <v>106.41</v>
      </c>
      <c r="F466" s="32">
        <v>190</v>
      </c>
      <c r="G466" s="45">
        <f>Inventory_Tbl[[#This Row],[Unit Cost]]*Inventory_Tbl[[#This Row],[Stock Qty]]</f>
        <v>20217.899999999998</v>
      </c>
      <c r="H466" s="32">
        <v>150</v>
      </c>
      <c r="I466" s="32">
        <v>200</v>
      </c>
      <c r="J466" s="28" t="str">
        <f>IF(Inventory_Tbl[[#This Row],[Stock Qty]]&lt;=Inventory_Tbl[[#This Row],[Reorder Qty]], "Yes", "No")</f>
        <v>No</v>
      </c>
      <c r="K466" s="28">
        <f>IF(Inventory_Tbl[[#This Row],[Restock]]="Yes", 1,0)</f>
        <v>0</v>
      </c>
      <c r="L466" s="28">
        <f>Inventory_Tbl[[#This Row],[Restock Indicator]]*(Inventory_Tbl[[#This Row],[Restock Level]]-Inventory_Tbl[[#This Row],[Stock Qty]])</f>
        <v>0</v>
      </c>
      <c r="M466" s="30">
        <f>Inventory_Tbl[[#This Row],[Restock Qty]]*Inventory_Tbl[[#This Row],[Unit Cost]]</f>
        <v>0</v>
      </c>
    </row>
    <row r="467" spans="1:13" hidden="1" x14ac:dyDescent="0.25">
      <c r="A467" s="32" t="s">
        <v>843</v>
      </c>
      <c r="B467" s="32" t="s">
        <v>173</v>
      </c>
      <c r="C467" s="32" t="s">
        <v>465</v>
      </c>
      <c r="D467" s="32">
        <v>5</v>
      </c>
      <c r="E467" s="46">
        <v>142.53</v>
      </c>
      <c r="F467" s="32">
        <v>330</v>
      </c>
      <c r="G467" s="45">
        <f>Inventory_Tbl[[#This Row],[Unit Cost]]*Inventory_Tbl[[#This Row],[Stock Qty]]</f>
        <v>47034.9</v>
      </c>
      <c r="H467" s="32">
        <v>250</v>
      </c>
      <c r="I467" s="32">
        <v>330</v>
      </c>
      <c r="J467" s="28" t="str">
        <f>IF(Inventory_Tbl[[#This Row],[Stock Qty]]&lt;=Inventory_Tbl[[#This Row],[Reorder Qty]], "Yes", "No")</f>
        <v>No</v>
      </c>
      <c r="K467" s="28">
        <f>IF(Inventory_Tbl[[#This Row],[Restock]]="Yes", 1,0)</f>
        <v>0</v>
      </c>
      <c r="L467" s="28">
        <f>Inventory_Tbl[[#This Row],[Restock Indicator]]*(Inventory_Tbl[[#This Row],[Restock Level]]-Inventory_Tbl[[#This Row],[Stock Qty]])</f>
        <v>0</v>
      </c>
      <c r="M467" s="30">
        <f>Inventory_Tbl[[#This Row],[Restock Qty]]*Inventory_Tbl[[#This Row],[Unit Cost]]</f>
        <v>0</v>
      </c>
    </row>
    <row r="468" spans="1:13" hidden="1" x14ac:dyDescent="0.25">
      <c r="A468" s="32" t="s">
        <v>861</v>
      </c>
      <c r="B468" s="32" t="s">
        <v>369</v>
      </c>
      <c r="C468" s="32" t="s">
        <v>465</v>
      </c>
      <c r="D468" s="32">
        <v>5</v>
      </c>
      <c r="E468" s="46">
        <v>97.65</v>
      </c>
      <c r="F468" s="32">
        <v>272</v>
      </c>
      <c r="G468" s="45">
        <f>Inventory_Tbl[[#This Row],[Unit Cost]]*Inventory_Tbl[[#This Row],[Stock Qty]]</f>
        <v>26560.800000000003</v>
      </c>
      <c r="H468" s="32">
        <v>250</v>
      </c>
      <c r="I468" s="32">
        <v>330</v>
      </c>
      <c r="J468" s="28" t="str">
        <f>IF(Inventory_Tbl[[#This Row],[Stock Qty]]&lt;=Inventory_Tbl[[#This Row],[Reorder Qty]], "Yes", "No")</f>
        <v>No</v>
      </c>
      <c r="K468" s="28">
        <f>IF(Inventory_Tbl[[#This Row],[Restock]]="Yes", 1,0)</f>
        <v>0</v>
      </c>
      <c r="L468" s="28">
        <f>Inventory_Tbl[[#This Row],[Restock Indicator]]*(Inventory_Tbl[[#This Row],[Restock Level]]-Inventory_Tbl[[#This Row],[Stock Qty]])</f>
        <v>0</v>
      </c>
      <c r="M468" s="30">
        <f>Inventory_Tbl[[#This Row],[Restock Qty]]*Inventory_Tbl[[#This Row],[Unit Cost]]</f>
        <v>0</v>
      </c>
    </row>
    <row r="469" spans="1:13" hidden="1" x14ac:dyDescent="0.25">
      <c r="A469" s="32" t="s">
        <v>512</v>
      </c>
      <c r="B469" s="32" t="s">
        <v>215</v>
      </c>
      <c r="C469" s="32" t="s">
        <v>465</v>
      </c>
      <c r="D469" s="32">
        <v>5</v>
      </c>
      <c r="E469" s="46">
        <v>154.34</v>
      </c>
      <c r="F469" s="32">
        <v>260</v>
      </c>
      <c r="G469" s="45">
        <f>Inventory_Tbl[[#This Row],[Unit Cost]]*Inventory_Tbl[[#This Row],[Stock Qty]]</f>
        <v>40128.400000000001</v>
      </c>
      <c r="H469" s="32">
        <v>200</v>
      </c>
      <c r="I469" s="32">
        <v>260</v>
      </c>
      <c r="J469" s="28" t="str">
        <f>IF(Inventory_Tbl[[#This Row],[Stock Qty]]&lt;=Inventory_Tbl[[#This Row],[Reorder Qty]], "Yes", "No")</f>
        <v>No</v>
      </c>
      <c r="K469" s="28">
        <f>IF(Inventory_Tbl[[#This Row],[Restock]]="Yes", 1,0)</f>
        <v>0</v>
      </c>
      <c r="L469" s="28">
        <f>Inventory_Tbl[[#This Row],[Restock Indicator]]*(Inventory_Tbl[[#This Row],[Restock Level]]-Inventory_Tbl[[#This Row],[Stock Qty]])</f>
        <v>0</v>
      </c>
      <c r="M469" s="30">
        <f>Inventory_Tbl[[#This Row],[Restock Qty]]*Inventory_Tbl[[#This Row],[Unit Cost]]</f>
        <v>0</v>
      </c>
    </row>
    <row r="470" spans="1:13" hidden="1" x14ac:dyDescent="0.25">
      <c r="A470" s="32" t="s">
        <v>768</v>
      </c>
      <c r="B470" s="32" t="s">
        <v>293</v>
      </c>
      <c r="C470" s="32" t="s">
        <v>465</v>
      </c>
      <c r="D470" s="32">
        <v>5</v>
      </c>
      <c r="E470" s="46">
        <v>146.46</v>
      </c>
      <c r="F470" s="32">
        <v>230</v>
      </c>
      <c r="G470" s="45">
        <f>Inventory_Tbl[[#This Row],[Unit Cost]]*Inventory_Tbl[[#This Row],[Stock Qty]]</f>
        <v>33685.800000000003</v>
      </c>
      <c r="H470" s="32">
        <v>175</v>
      </c>
      <c r="I470" s="32">
        <v>230</v>
      </c>
      <c r="J470" s="28" t="str">
        <f>IF(Inventory_Tbl[[#This Row],[Stock Qty]]&lt;=Inventory_Tbl[[#This Row],[Reorder Qty]], "Yes", "No")</f>
        <v>No</v>
      </c>
      <c r="K470" s="28">
        <f>IF(Inventory_Tbl[[#This Row],[Restock]]="Yes", 1,0)</f>
        <v>0</v>
      </c>
      <c r="L470" s="28">
        <f>Inventory_Tbl[[#This Row],[Restock Indicator]]*(Inventory_Tbl[[#This Row],[Restock Level]]-Inventory_Tbl[[#This Row],[Stock Qty]])</f>
        <v>0</v>
      </c>
      <c r="M470" s="30">
        <f>Inventory_Tbl[[#This Row],[Restock Qty]]*Inventory_Tbl[[#This Row],[Unit Cost]]</f>
        <v>0</v>
      </c>
    </row>
    <row r="471" spans="1:13" hidden="1" x14ac:dyDescent="0.25">
      <c r="A471" s="32" t="s">
        <v>1014</v>
      </c>
      <c r="B471" s="32" t="s">
        <v>278</v>
      </c>
      <c r="C471" s="32" t="s">
        <v>465</v>
      </c>
      <c r="D471" s="32">
        <v>5</v>
      </c>
      <c r="E471" s="46">
        <v>153.82</v>
      </c>
      <c r="F471" s="32">
        <v>54</v>
      </c>
      <c r="G471" s="45">
        <f>Inventory_Tbl[[#This Row],[Unit Cost]]*Inventory_Tbl[[#This Row],[Stock Qty]]</f>
        <v>8306.2799999999988</v>
      </c>
      <c r="H471" s="32">
        <v>100</v>
      </c>
      <c r="I471" s="32">
        <v>130</v>
      </c>
      <c r="J471" s="28" t="str">
        <f>IF(Inventory_Tbl[[#This Row],[Stock Qty]]&lt;=Inventory_Tbl[[#This Row],[Reorder Qty]], "Yes", "No")</f>
        <v>Yes</v>
      </c>
      <c r="K471" s="28">
        <f>IF(Inventory_Tbl[[#This Row],[Restock]]="Yes", 1,0)</f>
        <v>1</v>
      </c>
      <c r="L471" s="28">
        <f>Inventory_Tbl[[#This Row],[Restock Indicator]]*(Inventory_Tbl[[#This Row],[Restock Level]]-Inventory_Tbl[[#This Row],[Stock Qty]])</f>
        <v>76</v>
      </c>
      <c r="M471" s="30">
        <f>Inventory_Tbl[[#This Row],[Restock Qty]]*Inventory_Tbl[[#This Row],[Unit Cost]]</f>
        <v>11690.32</v>
      </c>
    </row>
    <row r="472" spans="1:13" hidden="1" x14ac:dyDescent="0.25">
      <c r="A472" s="32" t="s">
        <v>830</v>
      </c>
      <c r="B472" s="32" t="s">
        <v>296</v>
      </c>
      <c r="C472" s="32" t="s">
        <v>465</v>
      </c>
      <c r="D472" s="32">
        <v>5</v>
      </c>
      <c r="E472" s="46">
        <v>101.82</v>
      </c>
      <c r="F472" s="32">
        <v>142</v>
      </c>
      <c r="G472" s="45">
        <f>Inventory_Tbl[[#This Row],[Unit Cost]]*Inventory_Tbl[[#This Row],[Stock Qty]]</f>
        <v>14458.439999999999</v>
      </c>
      <c r="H472" s="32">
        <v>125</v>
      </c>
      <c r="I472" s="32">
        <v>160</v>
      </c>
      <c r="J472" s="28" t="str">
        <f>IF(Inventory_Tbl[[#This Row],[Stock Qty]]&lt;=Inventory_Tbl[[#This Row],[Reorder Qty]], "Yes", "No")</f>
        <v>No</v>
      </c>
      <c r="K472" s="28">
        <f>IF(Inventory_Tbl[[#This Row],[Restock]]="Yes", 1,0)</f>
        <v>0</v>
      </c>
      <c r="L472" s="28">
        <f>Inventory_Tbl[[#This Row],[Restock Indicator]]*(Inventory_Tbl[[#This Row],[Restock Level]]-Inventory_Tbl[[#This Row],[Stock Qty]])</f>
        <v>0</v>
      </c>
      <c r="M472" s="30">
        <f>Inventory_Tbl[[#This Row],[Restock Qty]]*Inventory_Tbl[[#This Row],[Unit Cost]]</f>
        <v>0</v>
      </c>
    </row>
    <row r="473" spans="1:13" hidden="1" x14ac:dyDescent="0.25">
      <c r="A473" s="32" t="s">
        <v>967</v>
      </c>
      <c r="B473" s="32" t="s">
        <v>321</v>
      </c>
      <c r="C473" s="32" t="s">
        <v>465</v>
      </c>
      <c r="D473" s="32">
        <v>5</v>
      </c>
      <c r="E473" s="46">
        <v>40.36</v>
      </c>
      <c r="F473" s="32">
        <v>120</v>
      </c>
      <c r="G473" s="45">
        <f>Inventory_Tbl[[#This Row],[Unit Cost]]*Inventory_Tbl[[#This Row],[Stock Qty]]</f>
        <v>4843.2</v>
      </c>
      <c r="H473" s="32">
        <v>100</v>
      </c>
      <c r="I473" s="32">
        <v>130</v>
      </c>
      <c r="J473" s="28" t="str">
        <f>IF(Inventory_Tbl[[#This Row],[Stock Qty]]&lt;=Inventory_Tbl[[#This Row],[Reorder Qty]], "Yes", "No")</f>
        <v>No</v>
      </c>
      <c r="K473" s="28">
        <f>IF(Inventory_Tbl[[#This Row],[Restock]]="Yes", 1,0)</f>
        <v>0</v>
      </c>
      <c r="L473" s="28">
        <f>Inventory_Tbl[[#This Row],[Restock Indicator]]*(Inventory_Tbl[[#This Row],[Restock Level]]-Inventory_Tbl[[#This Row],[Stock Qty]])</f>
        <v>0</v>
      </c>
      <c r="M473" s="30">
        <f>Inventory_Tbl[[#This Row],[Restock Qty]]*Inventory_Tbl[[#This Row],[Unit Cost]]</f>
        <v>0</v>
      </c>
    </row>
    <row r="474" spans="1:13" hidden="1" x14ac:dyDescent="0.25">
      <c r="A474" s="32" t="s">
        <v>796</v>
      </c>
      <c r="B474" s="32" t="s">
        <v>457</v>
      </c>
      <c r="C474" s="32" t="s">
        <v>465</v>
      </c>
      <c r="D474" s="32">
        <v>5</v>
      </c>
      <c r="E474" s="46">
        <v>89.22</v>
      </c>
      <c r="F474" s="32">
        <v>200</v>
      </c>
      <c r="G474" s="45">
        <f>Inventory_Tbl[[#This Row],[Unit Cost]]*Inventory_Tbl[[#This Row],[Stock Qty]]</f>
        <v>17844</v>
      </c>
      <c r="H474" s="32">
        <v>150</v>
      </c>
      <c r="I474" s="32">
        <v>200</v>
      </c>
      <c r="J474" s="28" t="str">
        <f>IF(Inventory_Tbl[[#This Row],[Stock Qty]]&lt;=Inventory_Tbl[[#This Row],[Reorder Qty]], "Yes", "No")</f>
        <v>No</v>
      </c>
      <c r="K474" s="28">
        <f>IF(Inventory_Tbl[[#This Row],[Restock]]="Yes", 1,0)</f>
        <v>0</v>
      </c>
      <c r="L474" s="28">
        <f>Inventory_Tbl[[#This Row],[Restock Indicator]]*(Inventory_Tbl[[#This Row],[Restock Level]]-Inventory_Tbl[[#This Row],[Stock Qty]])</f>
        <v>0</v>
      </c>
      <c r="M474" s="30">
        <f>Inventory_Tbl[[#This Row],[Restock Qty]]*Inventory_Tbl[[#This Row],[Unit Cost]]</f>
        <v>0</v>
      </c>
    </row>
    <row r="475" spans="1:13" hidden="1" x14ac:dyDescent="0.25">
      <c r="A475" s="32" t="s">
        <v>795</v>
      </c>
      <c r="B475" s="32" t="s">
        <v>456</v>
      </c>
      <c r="C475" s="32" t="s">
        <v>465</v>
      </c>
      <c r="D475" s="32">
        <v>5</v>
      </c>
      <c r="E475" s="46">
        <v>88.91</v>
      </c>
      <c r="F475" s="32">
        <v>260</v>
      </c>
      <c r="G475" s="45">
        <f>Inventory_Tbl[[#This Row],[Unit Cost]]*Inventory_Tbl[[#This Row],[Stock Qty]]</f>
        <v>23116.6</v>
      </c>
      <c r="H475" s="32">
        <v>200</v>
      </c>
      <c r="I475" s="32">
        <v>260</v>
      </c>
      <c r="J475" s="28" t="str">
        <f>IF(Inventory_Tbl[[#This Row],[Stock Qty]]&lt;=Inventory_Tbl[[#This Row],[Reorder Qty]], "Yes", "No")</f>
        <v>No</v>
      </c>
      <c r="K475" s="28">
        <f>IF(Inventory_Tbl[[#This Row],[Restock]]="Yes", 1,0)</f>
        <v>0</v>
      </c>
      <c r="L475" s="28">
        <f>Inventory_Tbl[[#This Row],[Restock Indicator]]*(Inventory_Tbl[[#This Row],[Restock Level]]-Inventory_Tbl[[#This Row],[Stock Qty]])</f>
        <v>0</v>
      </c>
      <c r="M475" s="30">
        <f>Inventory_Tbl[[#This Row],[Restock Qty]]*Inventory_Tbl[[#This Row],[Unit Cost]]</f>
        <v>0</v>
      </c>
    </row>
    <row r="476" spans="1:13" hidden="1" x14ac:dyDescent="0.25">
      <c r="A476" s="32" t="s">
        <v>798</v>
      </c>
      <c r="B476" s="32" t="s">
        <v>455</v>
      </c>
      <c r="C476" s="32" t="s">
        <v>465</v>
      </c>
      <c r="D476" s="32">
        <v>5</v>
      </c>
      <c r="E476" s="46">
        <v>85.85</v>
      </c>
      <c r="F476" s="32">
        <v>210</v>
      </c>
      <c r="G476" s="45">
        <f>Inventory_Tbl[[#This Row],[Unit Cost]]*Inventory_Tbl[[#This Row],[Stock Qty]]</f>
        <v>18028.5</v>
      </c>
      <c r="H476" s="32">
        <v>250</v>
      </c>
      <c r="I476" s="32">
        <v>330</v>
      </c>
      <c r="J476" s="28" t="str">
        <f>IF(Inventory_Tbl[[#This Row],[Stock Qty]]&lt;=Inventory_Tbl[[#This Row],[Reorder Qty]], "Yes", "No")</f>
        <v>Yes</v>
      </c>
      <c r="K476" s="28">
        <f>IF(Inventory_Tbl[[#This Row],[Restock]]="Yes", 1,0)</f>
        <v>1</v>
      </c>
      <c r="L476" s="28">
        <f>Inventory_Tbl[[#This Row],[Restock Indicator]]*(Inventory_Tbl[[#This Row],[Restock Level]]-Inventory_Tbl[[#This Row],[Stock Qty]])</f>
        <v>120</v>
      </c>
      <c r="M476" s="30">
        <f>Inventory_Tbl[[#This Row],[Restock Qty]]*Inventory_Tbl[[#This Row],[Unit Cost]]</f>
        <v>10302</v>
      </c>
    </row>
    <row r="477" spans="1:13" hidden="1" x14ac:dyDescent="0.25">
      <c r="A477" s="32" t="s">
        <v>787</v>
      </c>
      <c r="B477" s="32" t="s">
        <v>56</v>
      </c>
      <c r="C477" s="32" t="s">
        <v>465</v>
      </c>
      <c r="D477" s="32">
        <v>5</v>
      </c>
      <c r="E477" s="46">
        <v>69.540000000000006</v>
      </c>
      <c r="F477" s="32">
        <v>110</v>
      </c>
      <c r="G477" s="45">
        <f>Inventory_Tbl[[#This Row],[Unit Cost]]*Inventory_Tbl[[#This Row],[Stock Qty]]</f>
        <v>7649.4000000000005</v>
      </c>
      <c r="H477" s="32">
        <v>125</v>
      </c>
      <c r="I477" s="32">
        <v>160</v>
      </c>
      <c r="J477" s="28" t="str">
        <f>IF(Inventory_Tbl[[#This Row],[Stock Qty]]&lt;=Inventory_Tbl[[#This Row],[Reorder Qty]], "Yes", "No")</f>
        <v>Yes</v>
      </c>
      <c r="K477" s="28">
        <f>IF(Inventory_Tbl[[#This Row],[Restock]]="Yes", 1,0)</f>
        <v>1</v>
      </c>
      <c r="L477" s="28">
        <f>Inventory_Tbl[[#This Row],[Restock Indicator]]*(Inventory_Tbl[[#This Row],[Restock Level]]-Inventory_Tbl[[#This Row],[Stock Qty]])</f>
        <v>50</v>
      </c>
      <c r="M477" s="30">
        <f>Inventory_Tbl[[#This Row],[Restock Qty]]*Inventory_Tbl[[#This Row],[Unit Cost]]</f>
        <v>3477.0000000000005</v>
      </c>
    </row>
    <row r="478" spans="1:13" hidden="1" x14ac:dyDescent="0.25">
      <c r="A478" s="32" t="s">
        <v>602</v>
      </c>
      <c r="B478" s="32" t="s">
        <v>395</v>
      </c>
      <c r="C478" s="32" t="s">
        <v>465</v>
      </c>
      <c r="D478" s="32">
        <v>6</v>
      </c>
      <c r="E478" s="46">
        <v>141.44</v>
      </c>
      <c r="F478" s="32">
        <v>200</v>
      </c>
      <c r="G478" s="45">
        <f>Inventory_Tbl[[#This Row],[Unit Cost]]*Inventory_Tbl[[#This Row],[Stock Qty]]</f>
        <v>28288</v>
      </c>
      <c r="H478" s="32">
        <v>150</v>
      </c>
      <c r="I478" s="32">
        <v>200</v>
      </c>
      <c r="J478" s="28" t="str">
        <f>IF(Inventory_Tbl[[#This Row],[Stock Qty]]&lt;=Inventory_Tbl[[#This Row],[Reorder Qty]], "Yes", "No")</f>
        <v>No</v>
      </c>
      <c r="K478" s="28">
        <f>IF(Inventory_Tbl[[#This Row],[Restock]]="Yes", 1,0)</f>
        <v>0</v>
      </c>
      <c r="L478" s="28">
        <f>Inventory_Tbl[[#This Row],[Restock Indicator]]*(Inventory_Tbl[[#This Row],[Restock Level]]-Inventory_Tbl[[#This Row],[Stock Qty]])</f>
        <v>0</v>
      </c>
      <c r="M478" s="30">
        <f>Inventory_Tbl[[#This Row],[Restock Qty]]*Inventory_Tbl[[#This Row],[Unit Cost]]</f>
        <v>0</v>
      </c>
    </row>
    <row r="479" spans="1:13" hidden="1" x14ac:dyDescent="0.25">
      <c r="A479" s="32" t="s">
        <v>621</v>
      </c>
      <c r="B479" s="32" t="s">
        <v>123</v>
      </c>
      <c r="C479" s="32" t="s">
        <v>465</v>
      </c>
      <c r="D479" s="32">
        <v>6</v>
      </c>
      <c r="E479" s="46">
        <v>183.44</v>
      </c>
      <c r="F479" s="32">
        <v>303</v>
      </c>
      <c r="G479" s="45">
        <f>Inventory_Tbl[[#This Row],[Unit Cost]]*Inventory_Tbl[[#This Row],[Stock Qty]]</f>
        <v>55582.32</v>
      </c>
      <c r="H479" s="32">
        <v>250</v>
      </c>
      <c r="I479" s="32">
        <v>330</v>
      </c>
      <c r="J479" s="28" t="str">
        <f>IF(Inventory_Tbl[[#This Row],[Stock Qty]]&lt;=Inventory_Tbl[[#This Row],[Reorder Qty]], "Yes", "No")</f>
        <v>No</v>
      </c>
      <c r="K479" s="28">
        <f>IF(Inventory_Tbl[[#This Row],[Restock]]="Yes", 1,0)</f>
        <v>0</v>
      </c>
      <c r="L479" s="28">
        <f>Inventory_Tbl[[#This Row],[Restock Indicator]]*(Inventory_Tbl[[#This Row],[Restock Level]]-Inventory_Tbl[[#This Row],[Stock Qty]])</f>
        <v>0</v>
      </c>
      <c r="M479" s="30">
        <f>Inventory_Tbl[[#This Row],[Restock Qty]]*Inventory_Tbl[[#This Row],[Unit Cost]]</f>
        <v>0</v>
      </c>
    </row>
    <row r="480" spans="1:13" hidden="1" x14ac:dyDescent="0.25">
      <c r="A480" s="32" t="s">
        <v>639</v>
      </c>
      <c r="B480" s="32" t="s">
        <v>436</v>
      </c>
      <c r="C480" s="32" t="s">
        <v>465</v>
      </c>
      <c r="D480" s="32">
        <v>6</v>
      </c>
      <c r="E480" s="46">
        <v>64.52</v>
      </c>
      <c r="F480" s="32">
        <v>200</v>
      </c>
      <c r="G480" s="45">
        <f>Inventory_Tbl[[#This Row],[Unit Cost]]*Inventory_Tbl[[#This Row],[Stock Qty]]</f>
        <v>12904</v>
      </c>
      <c r="H480" s="32">
        <v>150</v>
      </c>
      <c r="I480" s="32">
        <v>200</v>
      </c>
      <c r="J480" s="28" t="str">
        <f>IF(Inventory_Tbl[[#This Row],[Stock Qty]]&lt;=Inventory_Tbl[[#This Row],[Reorder Qty]], "Yes", "No")</f>
        <v>No</v>
      </c>
      <c r="K480" s="28">
        <f>IF(Inventory_Tbl[[#This Row],[Restock]]="Yes", 1,0)</f>
        <v>0</v>
      </c>
      <c r="L480" s="28">
        <f>Inventory_Tbl[[#This Row],[Restock Indicator]]*(Inventory_Tbl[[#This Row],[Restock Level]]-Inventory_Tbl[[#This Row],[Stock Qty]])</f>
        <v>0</v>
      </c>
      <c r="M480" s="30">
        <f>Inventory_Tbl[[#This Row],[Restock Qty]]*Inventory_Tbl[[#This Row],[Unit Cost]]</f>
        <v>0</v>
      </c>
    </row>
    <row r="481" spans="1:13" hidden="1" x14ac:dyDescent="0.25">
      <c r="A481" s="32" t="s">
        <v>735</v>
      </c>
      <c r="B481" s="32" t="s">
        <v>249</v>
      </c>
      <c r="C481" s="32" t="s">
        <v>465</v>
      </c>
      <c r="D481" s="32">
        <v>6</v>
      </c>
      <c r="E481" s="46">
        <v>115.14</v>
      </c>
      <c r="F481" s="32">
        <v>141</v>
      </c>
      <c r="G481" s="45">
        <f>Inventory_Tbl[[#This Row],[Unit Cost]]*Inventory_Tbl[[#This Row],[Stock Qty]]</f>
        <v>16234.74</v>
      </c>
      <c r="H481" s="32">
        <v>125</v>
      </c>
      <c r="I481" s="32">
        <v>160</v>
      </c>
      <c r="J481" s="28" t="str">
        <f>IF(Inventory_Tbl[[#This Row],[Stock Qty]]&lt;=Inventory_Tbl[[#This Row],[Reorder Qty]], "Yes", "No")</f>
        <v>No</v>
      </c>
      <c r="K481" s="28">
        <f>IF(Inventory_Tbl[[#This Row],[Restock]]="Yes", 1,0)</f>
        <v>0</v>
      </c>
      <c r="L481" s="28">
        <f>Inventory_Tbl[[#This Row],[Restock Indicator]]*(Inventory_Tbl[[#This Row],[Restock Level]]-Inventory_Tbl[[#This Row],[Stock Qty]])</f>
        <v>0</v>
      </c>
      <c r="M481" s="30">
        <f>Inventory_Tbl[[#This Row],[Restock Qty]]*Inventory_Tbl[[#This Row],[Unit Cost]]</f>
        <v>0</v>
      </c>
    </row>
    <row r="482" spans="1:13" hidden="1" x14ac:dyDescent="0.25">
      <c r="A482" s="32" t="s">
        <v>525</v>
      </c>
      <c r="B482" s="32" t="s">
        <v>68</v>
      </c>
      <c r="C482" s="32" t="s">
        <v>465</v>
      </c>
      <c r="D482" s="32">
        <v>6</v>
      </c>
      <c r="E482" s="46">
        <v>63.36</v>
      </c>
      <c r="F482" s="32">
        <v>247</v>
      </c>
      <c r="G482" s="45">
        <f>Inventory_Tbl[[#This Row],[Unit Cost]]*Inventory_Tbl[[#This Row],[Stock Qty]]</f>
        <v>15649.92</v>
      </c>
      <c r="H482" s="32">
        <v>200</v>
      </c>
      <c r="I482" s="32">
        <v>260</v>
      </c>
      <c r="J482" s="28" t="str">
        <f>IF(Inventory_Tbl[[#This Row],[Stock Qty]]&lt;=Inventory_Tbl[[#This Row],[Reorder Qty]], "Yes", "No")</f>
        <v>No</v>
      </c>
      <c r="K482" s="28">
        <f>IF(Inventory_Tbl[[#This Row],[Restock]]="Yes", 1,0)</f>
        <v>0</v>
      </c>
      <c r="L482" s="28">
        <f>Inventory_Tbl[[#This Row],[Restock Indicator]]*(Inventory_Tbl[[#This Row],[Restock Level]]-Inventory_Tbl[[#This Row],[Stock Qty]])</f>
        <v>0</v>
      </c>
      <c r="M482" s="30">
        <f>Inventory_Tbl[[#This Row],[Restock Qty]]*Inventory_Tbl[[#This Row],[Unit Cost]]</f>
        <v>0</v>
      </c>
    </row>
    <row r="483" spans="1:13" hidden="1" x14ac:dyDescent="0.25">
      <c r="A483" s="32" t="s">
        <v>560</v>
      </c>
      <c r="B483" s="32" t="s">
        <v>280</v>
      </c>
      <c r="C483" s="32" t="s">
        <v>465</v>
      </c>
      <c r="D483" s="32">
        <v>6</v>
      </c>
      <c r="E483" s="46">
        <v>64.8</v>
      </c>
      <c r="F483" s="32">
        <v>116</v>
      </c>
      <c r="G483" s="45">
        <f>Inventory_Tbl[[#This Row],[Unit Cost]]*Inventory_Tbl[[#This Row],[Stock Qty]]</f>
        <v>7516.7999999999993</v>
      </c>
      <c r="H483" s="32">
        <v>150</v>
      </c>
      <c r="I483" s="32">
        <v>200</v>
      </c>
      <c r="J483" s="28" t="str">
        <f>IF(Inventory_Tbl[[#This Row],[Stock Qty]]&lt;=Inventory_Tbl[[#This Row],[Reorder Qty]], "Yes", "No")</f>
        <v>Yes</v>
      </c>
      <c r="K483" s="28">
        <f>IF(Inventory_Tbl[[#This Row],[Restock]]="Yes", 1,0)</f>
        <v>1</v>
      </c>
      <c r="L483" s="28">
        <f>Inventory_Tbl[[#This Row],[Restock Indicator]]*(Inventory_Tbl[[#This Row],[Restock Level]]-Inventory_Tbl[[#This Row],[Stock Qty]])</f>
        <v>84</v>
      </c>
      <c r="M483" s="30">
        <f>Inventory_Tbl[[#This Row],[Restock Qty]]*Inventory_Tbl[[#This Row],[Unit Cost]]</f>
        <v>5443.2</v>
      </c>
    </row>
    <row r="484" spans="1:13" hidden="1" x14ac:dyDescent="0.25">
      <c r="A484" s="32" t="s">
        <v>737</v>
      </c>
      <c r="B484" s="32" t="s">
        <v>135</v>
      </c>
      <c r="C484" s="32" t="s">
        <v>465</v>
      </c>
      <c r="D484" s="32">
        <v>7</v>
      </c>
      <c r="E484" s="46">
        <v>174.08</v>
      </c>
      <c r="F484" s="32">
        <v>290</v>
      </c>
      <c r="G484" s="45">
        <f>Inventory_Tbl[[#This Row],[Unit Cost]]*Inventory_Tbl[[#This Row],[Stock Qty]]</f>
        <v>50483.200000000004</v>
      </c>
      <c r="H484" s="32">
        <v>225</v>
      </c>
      <c r="I484" s="32">
        <v>290</v>
      </c>
      <c r="J484" s="28" t="str">
        <f>IF(Inventory_Tbl[[#This Row],[Stock Qty]]&lt;=Inventory_Tbl[[#This Row],[Reorder Qty]], "Yes", "No")</f>
        <v>No</v>
      </c>
      <c r="K484" s="28">
        <f>IF(Inventory_Tbl[[#This Row],[Restock]]="Yes", 1,0)</f>
        <v>0</v>
      </c>
      <c r="L484" s="28">
        <f>Inventory_Tbl[[#This Row],[Restock Indicator]]*(Inventory_Tbl[[#This Row],[Restock Level]]-Inventory_Tbl[[#This Row],[Stock Qty]])</f>
        <v>0</v>
      </c>
      <c r="M484" s="30">
        <f>Inventory_Tbl[[#This Row],[Restock Qty]]*Inventory_Tbl[[#This Row],[Unit Cost]]</f>
        <v>0</v>
      </c>
    </row>
    <row r="485" spans="1:13" hidden="1" x14ac:dyDescent="0.25">
      <c r="A485" s="32" t="s">
        <v>909</v>
      </c>
      <c r="B485" s="32" t="s">
        <v>233</v>
      </c>
      <c r="C485" s="32" t="s">
        <v>465</v>
      </c>
      <c r="D485" s="32">
        <v>7</v>
      </c>
      <c r="E485" s="46">
        <v>148.51</v>
      </c>
      <c r="F485" s="32">
        <v>280</v>
      </c>
      <c r="G485" s="45">
        <f>Inventory_Tbl[[#This Row],[Unit Cost]]*Inventory_Tbl[[#This Row],[Stock Qty]]</f>
        <v>41582.799999999996</v>
      </c>
      <c r="H485" s="32">
        <v>225</v>
      </c>
      <c r="I485" s="32">
        <v>290</v>
      </c>
      <c r="J485" s="28" t="str">
        <f>IF(Inventory_Tbl[[#This Row],[Stock Qty]]&lt;=Inventory_Tbl[[#This Row],[Reorder Qty]], "Yes", "No")</f>
        <v>No</v>
      </c>
      <c r="K485" s="28">
        <f>IF(Inventory_Tbl[[#This Row],[Restock]]="Yes", 1,0)</f>
        <v>0</v>
      </c>
      <c r="L485" s="28">
        <f>Inventory_Tbl[[#This Row],[Restock Indicator]]*(Inventory_Tbl[[#This Row],[Restock Level]]-Inventory_Tbl[[#This Row],[Stock Qty]])</f>
        <v>0</v>
      </c>
      <c r="M485" s="30">
        <f>Inventory_Tbl[[#This Row],[Restock Qty]]*Inventory_Tbl[[#This Row],[Unit Cost]]</f>
        <v>0</v>
      </c>
    </row>
    <row r="486" spans="1:13" hidden="1" x14ac:dyDescent="0.25">
      <c r="A486" s="32" t="s">
        <v>1026</v>
      </c>
      <c r="B486" s="32" t="s">
        <v>491</v>
      </c>
      <c r="C486" s="32" t="s">
        <v>465</v>
      </c>
      <c r="D486" s="32">
        <v>7</v>
      </c>
      <c r="E486" s="46">
        <v>146.4</v>
      </c>
      <c r="F486" s="32">
        <v>197</v>
      </c>
      <c r="G486" s="45">
        <f>Inventory_Tbl[[#This Row],[Unit Cost]]*Inventory_Tbl[[#This Row],[Stock Qty]]</f>
        <v>28840.800000000003</v>
      </c>
      <c r="H486" s="32">
        <v>150</v>
      </c>
      <c r="I486" s="32">
        <v>200</v>
      </c>
      <c r="J486" s="28" t="str">
        <f>IF(Inventory_Tbl[[#This Row],[Stock Qty]]&lt;=Inventory_Tbl[[#This Row],[Reorder Qty]], "Yes", "No")</f>
        <v>No</v>
      </c>
      <c r="K486" s="28">
        <f>IF(Inventory_Tbl[[#This Row],[Restock]]="Yes", 1,0)</f>
        <v>0</v>
      </c>
      <c r="L486" s="28">
        <f>Inventory_Tbl[[#This Row],[Restock Indicator]]*(Inventory_Tbl[[#This Row],[Restock Level]]-Inventory_Tbl[[#This Row],[Stock Qty]])</f>
        <v>0</v>
      </c>
      <c r="M486" s="30">
        <f>Inventory_Tbl[[#This Row],[Restock Qty]]*Inventory_Tbl[[#This Row],[Unit Cost]]</f>
        <v>0</v>
      </c>
    </row>
    <row r="487" spans="1:13" hidden="1" x14ac:dyDescent="0.25">
      <c r="A487" s="32" t="s">
        <v>782</v>
      </c>
      <c r="B487" s="32" t="s">
        <v>137</v>
      </c>
      <c r="C487" s="32" t="s">
        <v>465</v>
      </c>
      <c r="D487" s="32">
        <v>7</v>
      </c>
      <c r="E487" s="46">
        <v>162.47999999999999</v>
      </c>
      <c r="F487" s="32">
        <v>260</v>
      </c>
      <c r="G487" s="45">
        <f>Inventory_Tbl[[#This Row],[Unit Cost]]*Inventory_Tbl[[#This Row],[Stock Qty]]</f>
        <v>42244.799999999996</v>
      </c>
      <c r="H487" s="32">
        <v>200</v>
      </c>
      <c r="I487" s="32">
        <v>260</v>
      </c>
      <c r="J487" s="28" t="str">
        <f>IF(Inventory_Tbl[[#This Row],[Stock Qty]]&lt;=Inventory_Tbl[[#This Row],[Reorder Qty]], "Yes", "No")</f>
        <v>No</v>
      </c>
      <c r="K487" s="28">
        <f>IF(Inventory_Tbl[[#This Row],[Restock]]="Yes", 1,0)</f>
        <v>0</v>
      </c>
      <c r="L487" s="28">
        <f>Inventory_Tbl[[#This Row],[Restock Indicator]]*(Inventory_Tbl[[#This Row],[Restock Level]]-Inventory_Tbl[[#This Row],[Stock Qty]])</f>
        <v>0</v>
      </c>
      <c r="M487" s="30">
        <f>Inventory_Tbl[[#This Row],[Restock Qty]]*Inventory_Tbl[[#This Row],[Unit Cost]]</f>
        <v>0</v>
      </c>
    </row>
    <row r="488" spans="1:13" hidden="1" x14ac:dyDescent="0.25">
      <c r="A488" s="32" t="s">
        <v>813</v>
      </c>
      <c r="B488" s="32" t="s">
        <v>306</v>
      </c>
      <c r="C488" s="32" t="s">
        <v>465</v>
      </c>
      <c r="D488" s="32">
        <v>7</v>
      </c>
      <c r="E488" s="46">
        <v>129.61000000000001</v>
      </c>
      <c r="F488" s="32">
        <v>155</v>
      </c>
      <c r="G488" s="45">
        <f>Inventory_Tbl[[#This Row],[Unit Cost]]*Inventory_Tbl[[#This Row],[Stock Qty]]</f>
        <v>20089.550000000003</v>
      </c>
      <c r="H488" s="32">
        <v>125</v>
      </c>
      <c r="I488" s="32">
        <v>160</v>
      </c>
      <c r="J488" s="28" t="str">
        <f>IF(Inventory_Tbl[[#This Row],[Stock Qty]]&lt;=Inventory_Tbl[[#This Row],[Reorder Qty]], "Yes", "No")</f>
        <v>No</v>
      </c>
      <c r="K488" s="28">
        <f>IF(Inventory_Tbl[[#This Row],[Restock]]="Yes", 1,0)</f>
        <v>0</v>
      </c>
      <c r="L488" s="28">
        <f>Inventory_Tbl[[#This Row],[Restock Indicator]]*(Inventory_Tbl[[#This Row],[Restock Level]]-Inventory_Tbl[[#This Row],[Stock Qty]])</f>
        <v>0</v>
      </c>
      <c r="M488" s="30">
        <f>Inventory_Tbl[[#This Row],[Restock Qty]]*Inventory_Tbl[[#This Row],[Unit Cost]]</f>
        <v>0</v>
      </c>
    </row>
    <row r="489" spans="1:13" hidden="1" x14ac:dyDescent="0.25">
      <c r="A489" s="32" t="s">
        <v>524</v>
      </c>
      <c r="B489" s="32" t="s">
        <v>73</v>
      </c>
      <c r="C489" s="32" t="s">
        <v>465</v>
      </c>
      <c r="D489" s="32">
        <v>7</v>
      </c>
      <c r="E489" s="46">
        <v>96.7</v>
      </c>
      <c r="F489" s="32">
        <v>134</v>
      </c>
      <c r="G489" s="45">
        <f>Inventory_Tbl[[#This Row],[Unit Cost]]*Inventory_Tbl[[#This Row],[Stock Qty]]</f>
        <v>12957.800000000001</v>
      </c>
      <c r="H489" s="32">
        <v>150</v>
      </c>
      <c r="I489" s="32">
        <v>200</v>
      </c>
      <c r="J489" s="28" t="str">
        <f>IF(Inventory_Tbl[[#This Row],[Stock Qty]]&lt;=Inventory_Tbl[[#This Row],[Reorder Qty]], "Yes", "No")</f>
        <v>Yes</v>
      </c>
      <c r="K489" s="28">
        <f>IF(Inventory_Tbl[[#This Row],[Restock]]="Yes", 1,0)</f>
        <v>1</v>
      </c>
      <c r="L489" s="28">
        <f>Inventory_Tbl[[#This Row],[Restock Indicator]]*(Inventory_Tbl[[#This Row],[Restock Level]]-Inventory_Tbl[[#This Row],[Stock Qty]])</f>
        <v>66</v>
      </c>
      <c r="M489" s="30">
        <f>Inventory_Tbl[[#This Row],[Restock Qty]]*Inventory_Tbl[[#This Row],[Unit Cost]]</f>
        <v>6382.2</v>
      </c>
    </row>
    <row r="490" spans="1:13" hidden="1" x14ac:dyDescent="0.25">
      <c r="A490" s="32" t="s">
        <v>697</v>
      </c>
      <c r="B490" s="32" t="s">
        <v>246</v>
      </c>
      <c r="C490" s="32" t="s">
        <v>465</v>
      </c>
      <c r="D490" s="32">
        <v>8</v>
      </c>
      <c r="E490" s="46">
        <v>140.09</v>
      </c>
      <c r="F490" s="32">
        <v>160</v>
      </c>
      <c r="G490" s="45">
        <f>Inventory_Tbl[[#This Row],[Unit Cost]]*Inventory_Tbl[[#This Row],[Stock Qty]]</f>
        <v>22414.400000000001</v>
      </c>
      <c r="H490" s="32">
        <v>125</v>
      </c>
      <c r="I490" s="32">
        <v>160</v>
      </c>
      <c r="J490" s="28" t="str">
        <f>IF(Inventory_Tbl[[#This Row],[Stock Qty]]&lt;=Inventory_Tbl[[#This Row],[Reorder Qty]], "Yes", "No")</f>
        <v>No</v>
      </c>
      <c r="K490" s="28">
        <f>IF(Inventory_Tbl[[#This Row],[Restock]]="Yes", 1,0)</f>
        <v>0</v>
      </c>
      <c r="L490" s="28">
        <f>Inventory_Tbl[[#This Row],[Restock Indicator]]*(Inventory_Tbl[[#This Row],[Restock Level]]-Inventory_Tbl[[#This Row],[Stock Qty]])</f>
        <v>0</v>
      </c>
      <c r="M490" s="30">
        <f>Inventory_Tbl[[#This Row],[Restock Qty]]*Inventory_Tbl[[#This Row],[Unit Cost]]</f>
        <v>0</v>
      </c>
    </row>
    <row r="491" spans="1:13" hidden="1" x14ac:dyDescent="0.25">
      <c r="A491" s="32" t="s">
        <v>604</v>
      </c>
      <c r="B491" s="32" t="s">
        <v>346</v>
      </c>
      <c r="C491" s="32" t="s">
        <v>465</v>
      </c>
      <c r="D491" s="32">
        <v>8</v>
      </c>
      <c r="E491" s="46">
        <v>166.39</v>
      </c>
      <c r="F491" s="32">
        <v>330</v>
      </c>
      <c r="G491" s="45">
        <f>Inventory_Tbl[[#This Row],[Unit Cost]]*Inventory_Tbl[[#This Row],[Stock Qty]]</f>
        <v>54908.7</v>
      </c>
      <c r="H491" s="32">
        <v>250</v>
      </c>
      <c r="I491" s="32">
        <v>330</v>
      </c>
      <c r="J491" s="28" t="str">
        <f>IF(Inventory_Tbl[[#This Row],[Stock Qty]]&lt;=Inventory_Tbl[[#This Row],[Reorder Qty]], "Yes", "No")</f>
        <v>No</v>
      </c>
      <c r="K491" s="28">
        <f>IF(Inventory_Tbl[[#This Row],[Restock]]="Yes", 1,0)</f>
        <v>0</v>
      </c>
      <c r="L491" s="28">
        <f>Inventory_Tbl[[#This Row],[Restock Indicator]]*(Inventory_Tbl[[#This Row],[Restock Level]]-Inventory_Tbl[[#This Row],[Stock Qty]])</f>
        <v>0</v>
      </c>
      <c r="M491" s="30">
        <f>Inventory_Tbl[[#This Row],[Restock Qty]]*Inventory_Tbl[[#This Row],[Unit Cost]]</f>
        <v>0</v>
      </c>
    </row>
    <row r="492" spans="1:13" hidden="1" x14ac:dyDescent="0.25">
      <c r="A492" s="32" t="s">
        <v>515</v>
      </c>
      <c r="B492" s="32" t="s">
        <v>239</v>
      </c>
      <c r="C492" s="32" t="s">
        <v>465</v>
      </c>
      <c r="D492" s="32">
        <v>8</v>
      </c>
      <c r="E492" s="46">
        <v>148.16999999999999</v>
      </c>
      <c r="F492" s="32">
        <v>160</v>
      </c>
      <c r="G492" s="45">
        <f>Inventory_Tbl[[#This Row],[Unit Cost]]*Inventory_Tbl[[#This Row],[Stock Qty]]</f>
        <v>23707.199999999997</v>
      </c>
      <c r="H492" s="32">
        <v>125</v>
      </c>
      <c r="I492" s="32">
        <v>160</v>
      </c>
      <c r="J492" s="28" t="str">
        <f>IF(Inventory_Tbl[[#This Row],[Stock Qty]]&lt;=Inventory_Tbl[[#This Row],[Reorder Qty]], "Yes", "No")</f>
        <v>No</v>
      </c>
      <c r="K492" s="28">
        <f>IF(Inventory_Tbl[[#This Row],[Restock]]="Yes", 1,0)</f>
        <v>0</v>
      </c>
      <c r="L492" s="28">
        <f>Inventory_Tbl[[#This Row],[Restock Indicator]]*(Inventory_Tbl[[#This Row],[Restock Level]]-Inventory_Tbl[[#This Row],[Stock Qty]])</f>
        <v>0</v>
      </c>
      <c r="M492" s="30">
        <f>Inventory_Tbl[[#This Row],[Restock Qty]]*Inventory_Tbl[[#This Row],[Unit Cost]]</f>
        <v>0</v>
      </c>
    </row>
    <row r="493" spans="1:13" hidden="1" x14ac:dyDescent="0.25">
      <c r="A493" s="32" t="s">
        <v>809</v>
      </c>
      <c r="B493" s="32" t="s">
        <v>430</v>
      </c>
      <c r="C493" s="32" t="s">
        <v>465</v>
      </c>
      <c r="D493" s="32">
        <v>8</v>
      </c>
      <c r="E493" s="46">
        <v>76.34</v>
      </c>
      <c r="F493" s="32">
        <v>187</v>
      </c>
      <c r="G493" s="45">
        <f>Inventory_Tbl[[#This Row],[Unit Cost]]*Inventory_Tbl[[#This Row],[Stock Qty]]</f>
        <v>14275.58</v>
      </c>
      <c r="H493" s="32">
        <v>175</v>
      </c>
      <c r="I493" s="32">
        <v>230</v>
      </c>
      <c r="J493" s="28" t="str">
        <f>IF(Inventory_Tbl[[#This Row],[Stock Qty]]&lt;=Inventory_Tbl[[#This Row],[Reorder Qty]], "Yes", "No")</f>
        <v>No</v>
      </c>
      <c r="K493" s="28">
        <f>IF(Inventory_Tbl[[#This Row],[Restock]]="Yes", 1,0)</f>
        <v>0</v>
      </c>
      <c r="L493" s="28">
        <f>Inventory_Tbl[[#This Row],[Restock Indicator]]*(Inventory_Tbl[[#This Row],[Restock Level]]-Inventory_Tbl[[#This Row],[Stock Qty]])</f>
        <v>0</v>
      </c>
      <c r="M493" s="30">
        <f>Inventory_Tbl[[#This Row],[Restock Qty]]*Inventory_Tbl[[#This Row],[Unit Cost]]</f>
        <v>0</v>
      </c>
    </row>
    <row r="494" spans="1:13" hidden="1" x14ac:dyDescent="0.25">
      <c r="A494" s="32" t="s">
        <v>794</v>
      </c>
      <c r="B494" s="32" t="s">
        <v>460</v>
      </c>
      <c r="C494" s="32" t="s">
        <v>465</v>
      </c>
      <c r="D494" s="32">
        <v>8</v>
      </c>
      <c r="E494" s="46">
        <v>85.3</v>
      </c>
      <c r="F494" s="32">
        <v>259</v>
      </c>
      <c r="G494" s="45">
        <f>Inventory_Tbl[[#This Row],[Unit Cost]]*Inventory_Tbl[[#This Row],[Stock Qty]]</f>
        <v>22092.7</v>
      </c>
      <c r="H494" s="32">
        <v>200</v>
      </c>
      <c r="I494" s="32">
        <v>260</v>
      </c>
      <c r="J494" s="28" t="str">
        <f>IF(Inventory_Tbl[[#This Row],[Stock Qty]]&lt;=Inventory_Tbl[[#This Row],[Reorder Qty]], "Yes", "No")</f>
        <v>No</v>
      </c>
      <c r="K494" s="28">
        <f>IF(Inventory_Tbl[[#This Row],[Restock]]="Yes", 1,0)</f>
        <v>0</v>
      </c>
      <c r="L494" s="28">
        <f>Inventory_Tbl[[#This Row],[Restock Indicator]]*(Inventory_Tbl[[#This Row],[Restock Level]]-Inventory_Tbl[[#This Row],[Stock Qty]])</f>
        <v>0</v>
      </c>
      <c r="M494" s="30">
        <f>Inventory_Tbl[[#This Row],[Restock Qty]]*Inventory_Tbl[[#This Row],[Unit Cost]]</f>
        <v>0</v>
      </c>
    </row>
    <row r="495" spans="1:13" hidden="1" x14ac:dyDescent="0.25">
      <c r="A495" s="32" t="s">
        <v>840</v>
      </c>
      <c r="B495" s="32" t="s">
        <v>307</v>
      </c>
      <c r="C495" s="32" t="s">
        <v>465</v>
      </c>
      <c r="D495" s="32">
        <v>8</v>
      </c>
      <c r="E495" s="46">
        <v>76.09</v>
      </c>
      <c r="F495" s="32">
        <v>205</v>
      </c>
      <c r="G495" s="45">
        <f>Inventory_Tbl[[#This Row],[Unit Cost]]*Inventory_Tbl[[#This Row],[Stock Qty]]</f>
        <v>15598.45</v>
      </c>
      <c r="H495" s="32">
        <v>200</v>
      </c>
      <c r="I495" s="32">
        <v>260</v>
      </c>
      <c r="J495" s="28" t="str">
        <f>IF(Inventory_Tbl[[#This Row],[Stock Qty]]&lt;=Inventory_Tbl[[#This Row],[Reorder Qty]], "Yes", "No")</f>
        <v>No</v>
      </c>
      <c r="K495" s="28">
        <f>IF(Inventory_Tbl[[#This Row],[Restock]]="Yes", 1,0)</f>
        <v>0</v>
      </c>
      <c r="L495" s="28">
        <f>Inventory_Tbl[[#This Row],[Restock Indicator]]*(Inventory_Tbl[[#This Row],[Restock Level]]-Inventory_Tbl[[#This Row],[Stock Qty]])</f>
        <v>0</v>
      </c>
      <c r="M495" s="30">
        <f>Inventory_Tbl[[#This Row],[Restock Qty]]*Inventory_Tbl[[#This Row],[Unit Cost]]</f>
        <v>0</v>
      </c>
    </row>
    <row r="496" spans="1:13" hidden="1" x14ac:dyDescent="0.25">
      <c r="A496" s="32" t="s">
        <v>767</v>
      </c>
      <c r="B496" s="32" t="s">
        <v>8</v>
      </c>
      <c r="C496" s="32" t="s">
        <v>465</v>
      </c>
      <c r="D496" s="32">
        <v>9</v>
      </c>
      <c r="E496" s="46">
        <v>84.27</v>
      </c>
      <c r="F496" s="32">
        <v>130</v>
      </c>
      <c r="G496" s="45">
        <f>Inventory_Tbl[[#This Row],[Unit Cost]]*Inventory_Tbl[[#This Row],[Stock Qty]]</f>
        <v>10955.1</v>
      </c>
      <c r="H496" s="32">
        <v>100</v>
      </c>
      <c r="I496" s="32">
        <v>130</v>
      </c>
      <c r="J496" s="28" t="str">
        <f>IF(Inventory_Tbl[[#This Row],[Stock Qty]]&lt;=Inventory_Tbl[[#This Row],[Reorder Qty]], "Yes", "No")</f>
        <v>No</v>
      </c>
      <c r="K496" s="28">
        <f>IF(Inventory_Tbl[[#This Row],[Restock]]="Yes", 1,0)</f>
        <v>0</v>
      </c>
      <c r="L496" s="28">
        <f>Inventory_Tbl[[#This Row],[Restock Indicator]]*(Inventory_Tbl[[#This Row],[Restock Level]]-Inventory_Tbl[[#This Row],[Stock Qty]])</f>
        <v>0</v>
      </c>
      <c r="M496" s="30">
        <f>Inventory_Tbl[[#This Row],[Restock Qty]]*Inventory_Tbl[[#This Row],[Unit Cost]]</f>
        <v>0</v>
      </c>
    </row>
    <row r="497" spans="1:13" hidden="1" x14ac:dyDescent="0.25">
      <c r="A497" s="32" t="s">
        <v>649</v>
      </c>
      <c r="B497" s="32" t="s">
        <v>204</v>
      </c>
      <c r="C497" s="32" t="s">
        <v>465</v>
      </c>
      <c r="D497" s="32">
        <v>9</v>
      </c>
      <c r="E497" s="46">
        <v>93.4</v>
      </c>
      <c r="F497" s="32">
        <v>135</v>
      </c>
      <c r="G497" s="45">
        <f>Inventory_Tbl[[#This Row],[Unit Cost]]*Inventory_Tbl[[#This Row],[Stock Qty]]</f>
        <v>12609</v>
      </c>
      <c r="H497" s="32">
        <v>225</v>
      </c>
      <c r="I497" s="32">
        <v>290</v>
      </c>
      <c r="J497" s="28" t="str">
        <f>IF(Inventory_Tbl[[#This Row],[Stock Qty]]&lt;=Inventory_Tbl[[#This Row],[Reorder Qty]], "Yes", "No")</f>
        <v>Yes</v>
      </c>
      <c r="K497" s="28">
        <f>IF(Inventory_Tbl[[#This Row],[Restock]]="Yes", 1,0)</f>
        <v>1</v>
      </c>
      <c r="L497" s="28">
        <f>Inventory_Tbl[[#This Row],[Restock Indicator]]*(Inventory_Tbl[[#This Row],[Restock Level]]-Inventory_Tbl[[#This Row],[Stock Qty]])</f>
        <v>155</v>
      </c>
      <c r="M497" s="30">
        <f>Inventory_Tbl[[#This Row],[Restock Qty]]*Inventory_Tbl[[#This Row],[Unit Cost]]</f>
        <v>14477</v>
      </c>
    </row>
    <row r="498" spans="1:13" hidden="1" x14ac:dyDescent="0.25">
      <c r="A498" s="32" t="s">
        <v>979</v>
      </c>
      <c r="B498" s="32" t="s">
        <v>383</v>
      </c>
      <c r="C498" s="32" t="s">
        <v>465</v>
      </c>
      <c r="D498" s="32">
        <v>9</v>
      </c>
      <c r="E498" s="46">
        <v>156.97</v>
      </c>
      <c r="F498" s="32">
        <v>130</v>
      </c>
      <c r="G498" s="45">
        <f>Inventory_Tbl[[#This Row],[Unit Cost]]*Inventory_Tbl[[#This Row],[Stock Qty]]</f>
        <v>20406.099999999999</v>
      </c>
      <c r="H498" s="32">
        <v>150</v>
      </c>
      <c r="I498" s="32">
        <v>200</v>
      </c>
      <c r="J498" s="28" t="str">
        <f>IF(Inventory_Tbl[[#This Row],[Stock Qty]]&lt;=Inventory_Tbl[[#This Row],[Reorder Qty]], "Yes", "No")</f>
        <v>Yes</v>
      </c>
      <c r="K498" s="28">
        <f>IF(Inventory_Tbl[[#This Row],[Restock]]="Yes", 1,0)</f>
        <v>1</v>
      </c>
      <c r="L498" s="28">
        <f>Inventory_Tbl[[#This Row],[Restock Indicator]]*(Inventory_Tbl[[#This Row],[Restock Level]]-Inventory_Tbl[[#This Row],[Stock Qty]])</f>
        <v>70</v>
      </c>
      <c r="M498" s="30">
        <f>Inventory_Tbl[[#This Row],[Restock Qty]]*Inventory_Tbl[[#This Row],[Unit Cost]]</f>
        <v>10987.9</v>
      </c>
    </row>
    <row r="499" spans="1:13" hidden="1" x14ac:dyDescent="0.25">
      <c r="A499" s="32" t="s">
        <v>1025</v>
      </c>
      <c r="B499" s="32" t="s">
        <v>490</v>
      </c>
      <c r="C499" s="32" t="s">
        <v>465</v>
      </c>
      <c r="D499" s="32">
        <v>9</v>
      </c>
      <c r="E499" s="46">
        <v>203.02</v>
      </c>
      <c r="F499" s="32">
        <v>126</v>
      </c>
      <c r="G499" s="45">
        <f>Inventory_Tbl[[#This Row],[Unit Cost]]*Inventory_Tbl[[#This Row],[Stock Qty]]</f>
        <v>25580.52</v>
      </c>
      <c r="H499" s="32">
        <v>125</v>
      </c>
      <c r="I499" s="32">
        <v>160</v>
      </c>
      <c r="J499" s="28" t="str">
        <f>IF(Inventory_Tbl[[#This Row],[Stock Qty]]&lt;=Inventory_Tbl[[#This Row],[Reorder Qty]], "Yes", "No")</f>
        <v>No</v>
      </c>
      <c r="K499" s="28">
        <f>IF(Inventory_Tbl[[#This Row],[Restock]]="Yes", 1,0)</f>
        <v>0</v>
      </c>
      <c r="L499" s="28">
        <f>Inventory_Tbl[[#This Row],[Restock Indicator]]*(Inventory_Tbl[[#This Row],[Restock Level]]-Inventory_Tbl[[#This Row],[Stock Qty]])</f>
        <v>0</v>
      </c>
      <c r="M499" s="30">
        <f>Inventory_Tbl[[#This Row],[Restock Qty]]*Inventory_Tbl[[#This Row],[Unit Cost]]</f>
        <v>0</v>
      </c>
    </row>
    <row r="500" spans="1:13" hidden="1" x14ac:dyDescent="0.25">
      <c r="A500" s="32" t="s">
        <v>866</v>
      </c>
      <c r="B500" s="32" t="s">
        <v>190</v>
      </c>
      <c r="C500" s="32" t="s">
        <v>465</v>
      </c>
      <c r="D500" s="32">
        <v>9</v>
      </c>
      <c r="E500" s="46">
        <v>193.22</v>
      </c>
      <c r="F500" s="32">
        <v>260</v>
      </c>
      <c r="G500" s="45">
        <f>Inventory_Tbl[[#This Row],[Unit Cost]]*Inventory_Tbl[[#This Row],[Stock Qty]]</f>
        <v>50237.2</v>
      </c>
      <c r="H500" s="32">
        <v>200</v>
      </c>
      <c r="I500" s="32">
        <v>260</v>
      </c>
      <c r="J500" s="28" t="str">
        <f>IF(Inventory_Tbl[[#This Row],[Stock Qty]]&lt;=Inventory_Tbl[[#This Row],[Reorder Qty]], "Yes", "No")</f>
        <v>No</v>
      </c>
      <c r="K500" s="28">
        <f>IF(Inventory_Tbl[[#This Row],[Restock]]="Yes", 1,0)</f>
        <v>0</v>
      </c>
      <c r="L500" s="28">
        <f>Inventory_Tbl[[#This Row],[Restock Indicator]]*(Inventory_Tbl[[#This Row],[Restock Level]]-Inventory_Tbl[[#This Row],[Stock Qty]])</f>
        <v>0</v>
      </c>
      <c r="M500" s="30">
        <f>Inventory_Tbl[[#This Row],[Restock Qty]]*Inventory_Tbl[[#This Row],[Unit Cost]]</f>
        <v>0</v>
      </c>
    </row>
    <row r="501" spans="1:13" hidden="1" x14ac:dyDescent="0.25">
      <c r="A501" s="32" t="s">
        <v>522</v>
      </c>
      <c r="B501" s="32" t="s">
        <v>69</v>
      </c>
      <c r="C501" s="32" t="s">
        <v>465</v>
      </c>
      <c r="D501" s="32">
        <v>9</v>
      </c>
      <c r="E501" s="46">
        <v>90.73</v>
      </c>
      <c r="F501" s="32">
        <v>172</v>
      </c>
      <c r="G501" s="45">
        <f>Inventory_Tbl[[#This Row],[Unit Cost]]*Inventory_Tbl[[#This Row],[Stock Qty]]</f>
        <v>15605.560000000001</v>
      </c>
      <c r="H501" s="32">
        <v>200</v>
      </c>
      <c r="I501" s="32">
        <v>260</v>
      </c>
      <c r="J501" s="28" t="str">
        <f>IF(Inventory_Tbl[[#This Row],[Stock Qty]]&lt;=Inventory_Tbl[[#This Row],[Reorder Qty]], "Yes", "No")</f>
        <v>Yes</v>
      </c>
      <c r="K501" s="28">
        <f>IF(Inventory_Tbl[[#This Row],[Restock]]="Yes", 1,0)</f>
        <v>1</v>
      </c>
      <c r="L501" s="28">
        <f>Inventory_Tbl[[#This Row],[Restock Indicator]]*(Inventory_Tbl[[#This Row],[Restock Level]]-Inventory_Tbl[[#This Row],[Stock Qty]])</f>
        <v>88</v>
      </c>
      <c r="M501" s="30">
        <f>Inventory_Tbl[[#This Row],[Restock Qty]]*Inventory_Tbl[[#This Row],[Unit Cost]]</f>
        <v>7984.2400000000007</v>
      </c>
    </row>
    <row r="502" spans="1:13" hidden="1" x14ac:dyDescent="0.25">
      <c r="A502" s="32" t="s">
        <v>647</v>
      </c>
      <c r="B502" s="32" t="s">
        <v>77</v>
      </c>
      <c r="C502" s="32" t="s">
        <v>465</v>
      </c>
      <c r="D502" s="32">
        <v>9</v>
      </c>
      <c r="E502" s="46">
        <v>68.489999999999995</v>
      </c>
      <c r="F502" s="32">
        <v>268</v>
      </c>
      <c r="G502" s="45">
        <f>Inventory_Tbl[[#This Row],[Unit Cost]]*Inventory_Tbl[[#This Row],[Stock Qty]]</f>
        <v>18355.32</v>
      </c>
      <c r="H502" s="32">
        <v>225</v>
      </c>
      <c r="I502" s="32">
        <v>290</v>
      </c>
      <c r="J502" s="28" t="str">
        <f>IF(Inventory_Tbl[[#This Row],[Stock Qty]]&lt;=Inventory_Tbl[[#This Row],[Reorder Qty]], "Yes", "No")</f>
        <v>No</v>
      </c>
      <c r="K502" s="28">
        <f>IF(Inventory_Tbl[[#This Row],[Restock]]="Yes", 1,0)</f>
        <v>0</v>
      </c>
      <c r="L502" s="28">
        <f>Inventory_Tbl[[#This Row],[Restock Indicator]]*(Inventory_Tbl[[#This Row],[Restock Level]]-Inventory_Tbl[[#This Row],[Stock Qty]])</f>
        <v>0</v>
      </c>
      <c r="M502" s="30">
        <f>Inventory_Tbl[[#This Row],[Restock Qty]]*Inventory_Tbl[[#This Row],[Unit Cost]]</f>
        <v>0</v>
      </c>
    </row>
    <row r="503" spans="1:13" hidden="1" x14ac:dyDescent="0.25">
      <c r="A503" s="32" t="s">
        <v>716</v>
      </c>
      <c r="B503" s="32" t="s">
        <v>1055</v>
      </c>
      <c r="C503" s="32" t="s">
        <v>465</v>
      </c>
      <c r="D503" s="32">
        <v>10</v>
      </c>
      <c r="E503" s="46">
        <v>109.15</v>
      </c>
      <c r="F503" s="32">
        <v>260</v>
      </c>
      <c r="G503" s="45">
        <f>Inventory_Tbl[[#This Row],[Unit Cost]]*Inventory_Tbl[[#This Row],[Stock Qty]]</f>
        <v>28379</v>
      </c>
      <c r="H503" s="32">
        <v>200</v>
      </c>
      <c r="I503" s="32">
        <v>260</v>
      </c>
      <c r="J503" s="28" t="str">
        <f>IF(Inventory_Tbl[[#This Row],[Stock Qty]]&lt;=Inventory_Tbl[[#This Row],[Reorder Qty]], "Yes", "No")</f>
        <v>No</v>
      </c>
      <c r="K503" s="28">
        <f>IF(Inventory_Tbl[[#This Row],[Restock]]="Yes", 1,0)</f>
        <v>0</v>
      </c>
      <c r="L503" s="28">
        <f>Inventory_Tbl[[#This Row],[Restock Indicator]]*(Inventory_Tbl[[#This Row],[Restock Level]]-Inventory_Tbl[[#This Row],[Stock Qty]])</f>
        <v>0</v>
      </c>
      <c r="M503" s="30">
        <f>Inventory_Tbl[[#This Row],[Restock Qty]]*Inventory_Tbl[[#This Row],[Unit Cost]]</f>
        <v>0</v>
      </c>
    </row>
    <row r="504" spans="1:13" hidden="1" x14ac:dyDescent="0.25">
      <c r="A504" s="32" t="s">
        <v>989</v>
      </c>
      <c r="B504" s="32" t="s">
        <v>282</v>
      </c>
      <c r="C504" s="32" t="s">
        <v>465</v>
      </c>
      <c r="D504" s="32">
        <v>10</v>
      </c>
      <c r="E504" s="46">
        <v>119.48</v>
      </c>
      <c r="F504" s="32">
        <v>330</v>
      </c>
      <c r="G504" s="45">
        <f>Inventory_Tbl[[#This Row],[Unit Cost]]*Inventory_Tbl[[#This Row],[Stock Qty]]</f>
        <v>39428.400000000001</v>
      </c>
      <c r="H504" s="32">
        <v>250</v>
      </c>
      <c r="I504" s="32">
        <v>330</v>
      </c>
      <c r="J504" s="28" t="str">
        <f>IF(Inventory_Tbl[[#This Row],[Stock Qty]]&lt;=Inventory_Tbl[[#This Row],[Reorder Qty]], "Yes", "No")</f>
        <v>No</v>
      </c>
      <c r="K504" s="28">
        <f>IF(Inventory_Tbl[[#This Row],[Restock]]="Yes", 1,0)</f>
        <v>0</v>
      </c>
      <c r="L504" s="28">
        <f>Inventory_Tbl[[#This Row],[Restock Indicator]]*(Inventory_Tbl[[#This Row],[Restock Level]]-Inventory_Tbl[[#This Row],[Stock Qty]])</f>
        <v>0</v>
      </c>
      <c r="M504" s="30">
        <f>Inventory_Tbl[[#This Row],[Restock Qty]]*Inventory_Tbl[[#This Row],[Unit Cost]]</f>
        <v>0</v>
      </c>
    </row>
    <row r="505" spans="1:13" hidden="1" x14ac:dyDescent="0.25">
      <c r="A505" s="32" t="s">
        <v>1011</v>
      </c>
      <c r="B505" s="32" t="s">
        <v>309</v>
      </c>
      <c r="C505" s="32" t="s">
        <v>465</v>
      </c>
      <c r="D505" s="32">
        <v>10</v>
      </c>
      <c r="E505" s="46">
        <v>144.26</v>
      </c>
      <c r="F505" s="32">
        <v>173</v>
      </c>
      <c r="G505" s="45">
        <f>Inventory_Tbl[[#This Row],[Unit Cost]]*Inventory_Tbl[[#This Row],[Stock Qty]]</f>
        <v>24956.98</v>
      </c>
      <c r="H505" s="32">
        <v>150</v>
      </c>
      <c r="I505" s="32">
        <v>200</v>
      </c>
      <c r="J505" s="28" t="str">
        <f>IF(Inventory_Tbl[[#This Row],[Stock Qty]]&lt;=Inventory_Tbl[[#This Row],[Reorder Qty]], "Yes", "No")</f>
        <v>No</v>
      </c>
      <c r="K505" s="28">
        <f>IF(Inventory_Tbl[[#This Row],[Restock]]="Yes", 1,0)</f>
        <v>0</v>
      </c>
      <c r="L505" s="28">
        <f>Inventory_Tbl[[#This Row],[Restock Indicator]]*(Inventory_Tbl[[#This Row],[Restock Level]]-Inventory_Tbl[[#This Row],[Stock Qty]])</f>
        <v>0</v>
      </c>
      <c r="M505" s="30">
        <f>Inventory_Tbl[[#This Row],[Restock Qty]]*Inventory_Tbl[[#This Row],[Unit Cost]]</f>
        <v>0</v>
      </c>
    </row>
    <row r="506" spans="1:13" hidden="1" x14ac:dyDescent="0.25">
      <c r="A506" s="32" t="s">
        <v>851</v>
      </c>
      <c r="B506" s="32" t="s">
        <v>176</v>
      </c>
      <c r="C506" s="32" t="s">
        <v>465</v>
      </c>
      <c r="D506" s="32">
        <v>10</v>
      </c>
      <c r="E506" s="46">
        <v>174.76</v>
      </c>
      <c r="F506" s="32">
        <v>146</v>
      </c>
      <c r="G506" s="45">
        <f>Inventory_Tbl[[#This Row],[Unit Cost]]*Inventory_Tbl[[#This Row],[Stock Qty]]</f>
        <v>25514.959999999999</v>
      </c>
      <c r="H506" s="32">
        <v>125</v>
      </c>
      <c r="I506" s="32">
        <v>160</v>
      </c>
      <c r="J506" s="28" t="str">
        <f>IF(Inventory_Tbl[[#This Row],[Stock Qty]]&lt;=Inventory_Tbl[[#This Row],[Reorder Qty]], "Yes", "No")</f>
        <v>No</v>
      </c>
      <c r="K506" s="28">
        <f>IF(Inventory_Tbl[[#This Row],[Restock]]="Yes", 1,0)</f>
        <v>0</v>
      </c>
      <c r="L506" s="28">
        <f>Inventory_Tbl[[#This Row],[Restock Indicator]]*(Inventory_Tbl[[#This Row],[Restock Level]]-Inventory_Tbl[[#This Row],[Stock Qty]])</f>
        <v>0</v>
      </c>
      <c r="M506" s="30">
        <f>Inventory_Tbl[[#This Row],[Restock Qty]]*Inventory_Tbl[[#This Row],[Unit Cost]]</f>
        <v>0</v>
      </c>
    </row>
    <row r="507" spans="1:13" hidden="1" x14ac:dyDescent="0.25">
      <c r="A507" s="32" t="s">
        <v>516</v>
      </c>
      <c r="B507" s="32" t="s">
        <v>217</v>
      </c>
      <c r="C507" s="32" t="s">
        <v>465</v>
      </c>
      <c r="D507" s="32">
        <v>10</v>
      </c>
      <c r="E507" s="46">
        <v>148.38</v>
      </c>
      <c r="F507" s="32">
        <v>84</v>
      </c>
      <c r="G507" s="45">
        <f>Inventory_Tbl[[#This Row],[Unit Cost]]*Inventory_Tbl[[#This Row],[Stock Qty]]</f>
        <v>12463.92</v>
      </c>
      <c r="H507" s="32">
        <v>100</v>
      </c>
      <c r="I507" s="32">
        <v>130</v>
      </c>
      <c r="J507" s="28" t="str">
        <f>IF(Inventory_Tbl[[#This Row],[Stock Qty]]&lt;=Inventory_Tbl[[#This Row],[Reorder Qty]], "Yes", "No")</f>
        <v>Yes</v>
      </c>
      <c r="K507" s="28">
        <f>IF(Inventory_Tbl[[#This Row],[Restock]]="Yes", 1,0)</f>
        <v>1</v>
      </c>
      <c r="L507" s="28">
        <f>Inventory_Tbl[[#This Row],[Restock Indicator]]*(Inventory_Tbl[[#This Row],[Restock Level]]-Inventory_Tbl[[#This Row],[Stock Qty]])</f>
        <v>46</v>
      </c>
      <c r="M507" s="30">
        <f>Inventory_Tbl[[#This Row],[Restock Qty]]*Inventory_Tbl[[#This Row],[Unit Cost]]</f>
        <v>6825.48</v>
      </c>
    </row>
    <row r="508" spans="1:13" hidden="1" x14ac:dyDescent="0.25">
      <c r="A508" s="32" t="s">
        <v>800</v>
      </c>
      <c r="B508" s="32" t="s">
        <v>283</v>
      </c>
      <c r="C508" s="32" t="s">
        <v>465</v>
      </c>
      <c r="D508" s="32">
        <v>10</v>
      </c>
      <c r="E508" s="46">
        <v>175.73</v>
      </c>
      <c r="F508" s="32">
        <v>229</v>
      </c>
      <c r="G508" s="45">
        <f>Inventory_Tbl[[#This Row],[Unit Cost]]*Inventory_Tbl[[#This Row],[Stock Qty]]</f>
        <v>40242.17</v>
      </c>
      <c r="H508" s="32">
        <v>175</v>
      </c>
      <c r="I508" s="32">
        <v>230</v>
      </c>
      <c r="J508" s="28" t="str">
        <f>IF(Inventory_Tbl[[#This Row],[Stock Qty]]&lt;=Inventory_Tbl[[#This Row],[Reorder Qty]], "Yes", "No")</f>
        <v>No</v>
      </c>
      <c r="K508" s="28">
        <f>IF(Inventory_Tbl[[#This Row],[Restock]]="Yes", 1,0)</f>
        <v>0</v>
      </c>
      <c r="L508" s="28">
        <f>Inventory_Tbl[[#This Row],[Restock Indicator]]*(Inventory_Tbl[[#This Row],[Restock Level]]-Inventory_Tbl[[#This Row],[Stock Qty]])</f>
        <v>0</v>
      </c>
      <c r="M508" s="30">
        <f>Inventory_Tbl[[#This Row],[Restock Qty]]*Inventory_Tbl[[#This Row],[Unit Cost]]</f>
        <v>0</v>
      </c>
    </row>
    <row r="509" spans="1:13" hidden="1" x14ac:dyDescent="0.25">
      <c r="A509" s="32" t="s">
        <v>797</v>
      </c>
      <c r="B509" s="32" t="s">
        <v>458</v>
      </c>
      <c r="C509" s="32" t="s">
        <v>465</v>
      </c>
      <c r="D509" s="32">
        <v>10</v>
      </c>
      <c r="E509" s="46">
        <v>94.38</v>
      </c>
      <c r="F509" s="32">
        <v>160</v>
      </c>
      <c r="G509" s="45">
        <f>Inventory_Tbl[[#This Row],[Unit Cost]]*Inventory_Tbl[[#This Row],[Stock Qty]]</f>
        <v>15100.8</v>
      </c>
      <c r="H509" s="32">
        <v>125</v>
      </c>
      <c r="I509" s="32">
        <v>160</v>
      </c>
      <c r="J509" s="28" t="str">
        <f>IF(Inventory_Tbl[[#This Row],[Stock Qty]]&lt;=Inventory_Tbl[[#This Row],[Reorder Qty]], "Yes", "No")</f>
        <v>No</v>
      </c>
      <c r="K509" s="28">
        <f>IF(Inventory_Tbl[[#This Row],[Restock]]="Yes", 1,0)</f>
        <v>0</v>
      </c>
      <c r="L509" s="28">
        <f>Inventory_Tbl[[#This Row],[Restock Indicator]]*(Inventory_Tbl[[#This Row],[Restock Level]]-Inventory_Tbl[[#This Row],[Stock Qty]])</f>
        <v>0</v>
      </c>
      <c r="M509" s="30">
        <f>Inventory_Tbl[[#This Row],[Restock Qty]]*Inventory_Tbl[[#This Row],[Unit Cost]]</f>
        <v>0</v>
      </c>
    </row>
    <row r="510" spans="1:13" hidden="1" x14ac:dyDescent="0.25">
      <c r="A510" s="32" t="s">
        <v>973</v>
      </c>
      <c r="B510" s="32" t="s">
        <v>485</v>
      </c>
      <c r="C510" s="32" t="s">
        <v>465</v>
      </c>
      <c r="D510" s="32">
        <v>10</v>
      </c>
      <c r="E510" s="46">
        <v>77.02</v>
      </c>
      <c r="F510" s="32">
        <v>160</v>
      </c>
      <c r="G510" s="45">
        <f>Inventory_Tbl[[#This Row],[Unit Cost]]*Inventory_Tbl[[#This Row],[Stock Qty]]</f>
        <v>12323.199999999999</v>
      </c>
      <c r="H510" s="32">
        <v>125</v>
      </c>
      <c r="I510" s="32">
        <v>160</v>
      </c>
      <c r="J510" s="28" t="str">
        <f>IF(Inventory_Tbl[[#This Row],[Stock Qty]]&lt;=Inventory_Tbl[[#This Row],[Reorder Qty]], "Yes", "No")</f>
        <v>No</v>
      </c>
      <c r="K510" s="28">
        <f>IF(Inventory_Tbl[[#This Row],[Restock]]="Yes", 1,0)</f>
        <v>0</v>
      </c>
      <c r="L510" s="28">
        <f>Inventory_Tbl[[#This Row],[Restock Indicator]]*(Inventory_Tbl[[#This Row],[Restock Level]]-Inventory_Tbl[[#This Row],[Stock Qty]])</f>
        <v>0</v>
      </c>
      <c r="M510" s="30">
        <f>Inventory_Tbl[[#This Row],[Restock Qty]]*Inventory_Tbl[[#This Row],[Unit Cost]]</f>
        <v>0</v>
      </c>
    </row>
    <row r="511" spans="1:13" hidden="1" x14ac:dyDescent="0.25">
      <c r="A511" s="32" t="s">
        <v>513</v>
      </c>
      <c r="B511" s="32" t="s">
        <v>216</v>
      </c>
      <c r="C511" s="32" t="s">
        <v>465</v>
      </c>
      <c r="D511" s="32">
        <v>11</v>
      </c>
      <c r="E511" s="46">
        <v>96.28</v>
      </c>
      <c r="F511" s="32">
        <v>289</v>
      </c>
      <c r="G511" s="45">
        <f>Inventory_Tbl[[#This Row],[Unit Cost]]*Inventory_Tbl[[#This Row],[Stock Qty]]</f>
        <v>27824.920000000002</v>
      </c>
      <c r="H511" s="32">
        <v>225</v>
      </c>
      <c r="I511" s="32">
        <v>290</v>
      </c>
      <c r="J511" s="28" t="str">
        <f>IF(Inventory_Tbl[[#This Row],[Stock Qty]]&lt;=Inventory_Tbl[[#This Row],[Reorder Qty]], "Yes", "No")</f>
        <v>No</v>
      </c>
      <c r="K511" s="28">
        <f>IF(Inventory_Tbl[[#This Row],[Restock]]="Yes", 1,0)</f>
        <v>0</v>
      </c>
      <c r="L511" s="28">
        <f>Inventory_Tbl[[#This Row],[Restock Indicator]]*(Inventory_Tbl[[#This Row],[Restock Level]]-Inventory_Tbl[[#This Row],[Stock Qty]])</f>
        <v>0</v>
      </c>
      <c r="M511" s="30">
        <f>Inventory_Tbl[[#This Row],[Restock Qty]]*Inventory_Tbl[[#This Row],[Unit Cost]]</f>
        <v>0</v>
      </c>
    </row>
    <row r="512" spans="1:13" hidden="1" x14ac:dyDescent="0.25">
      <c r="A512" s="32" t="s">
        <v>804</v>
      </c>
      <c r="B512" s="32" t="s">
        <v>299</v>
      </c>
      <c r="C512" s="32" t="s">
        <v>465</v>
      </c>
      <c r="D512" s="32">
        <v>11</v>
      </c>
      <c r="E512" s="46">
        <v>110.58</v>
      </c>
      <c r="F512" s="32">
        <v>290</v>
      </c>
      <c r="G512" s="45">
        <f>Inventory_Tbl[[#This Row],[Unit Cost]]*Inventory_Tbl[[#This Row],[Stock Qty]]</f>
        <v>32068.2</v>
      </c>
      <c r="H512" s="32">
        <v>225</v>
      </c>
      <c r="I512" s="32">
        <v>290</v>
      </c>
      <c r="J512" s="28" t="str">
        <f>IF(Inventory_Tbl[[#This Row],[Stock Qty]]&lt;=Inventory_Tbl[[#This Row],[Reorder Qty]], "Yes", "No")</f>
        <v>No</v>
      </c>
      <c r="K512" s="28">
        <f>IF(Inventory_Tbl[[#This Row],[Restock]]="Yes", 1,0)</f>
        <v>0</v>
      </c>
      <c r="L512" s="28">
        <f>Inventory_Tbl[[#This Row],[Restock Indicator]]*(Inventory_Tbl[[#This Row],[Restock Level]]-Inventory_Tbl[[#This Row],[Stock Qty]])</f>
        <v>0</v>
      </c>
      <c r="M512" s="30">
        <f>Inventory_Tbl[[#This Row],[Restock Qty]]*Inventory_Tbl[[#This Row],[Unit Cost]]</f>
        <v>0</v>
      </c>
    </row>
    <row r="513" spans="1:13" hidden="1" x14ac:dyDescent="0.25">
      <c r="A513" s="32" t="s">
        <v>766</v>
      </c>
      <c r="B513" s="32" t="s">
        <v>292</v>
      </c>
      <c r="C513" s="32" t="s">
        <v>465</v>
      </c>
      <c r="D513" s="32">
        <v>11</v>
      </c>
      <c r="E513" s="46">
        <v>145.21</v>
      </c>
      <c r="F513" s="32">
        <v>200</v>
      </c>
      <c r="G513" s="45">
        <f>Inventory_Tbl[[#This Row],[Unit Cost]]*Inventory_Tbl[[#This Row],[Stock Qty]]</f>
        <v>29042</v>
      </c>
      <c r="H513" s="32">
        <v>150</v>
      </c>
      <c r="I513" s="32">
        <v>200</v>
      </c>
      <c r="J513" s="28" t="str">
        <f>IF(Inventory_Tbl[[#This Row],[Stock Qty]]&lt;=Inventory_Tbl[[#This Row],[Reorder Qty]], "Yes", "No")</f>
        <v>No</v>
      </c>
      <c r="K513" s="28">
        <f>IF(Inventory_Tbl[[#This Row],[Restock]]="Yes", 1,0)</f>
        <v>0</v>
      </c>
      <c r="L513" s="28">
        <f>Inventory_Tbl[[#This Row],[Restock Indicator]]*(Inventory_Tbl[[#This Row],[Restock Level]]-Inventory_Tbl[[#This Row],[Stock Qty]])</f>
        <v>0</v>
      </c>
      <c r="M513" s="30">
        <f>Inventory_Tbl[[#This Row],[Restock Qty]]*Inventory_Tbl[[#This Row],[Unit Cost]]</f>
        <v>0</v>
      </c>
    </row>
    <row r="514" spans="1:13" hidden="1" x14ac:dyDescent="0.25">
      <c r="A514" s="32" t="s">
        <v>628</v>
      </c>
      <c r="B514" s="32" t="s">
        <v>107</v>
      </c>
      <c r="C514" s="32" t="s">
        <v>465</v>
      </c>
      <c r="D514" s="32">
        <v>11</v>
      </c>
      <c r="E514" s="46">
        <v>171.8</v>
      </c>
      <c r="F514" s="32">
        <v>200</v>
      </c>
      <c r="G514" s="45">
        <f>Inventory_Tbl[[#This Row],[Unit Cost]]*Inventory_Tbl[[#This Row],[Stock Qty]]</f>
        <v>34360</v>
      </c>
      <c r="H514" s="32">
        <v>150</v>
      </c>
      <c r="I514" s="32">
        <v>200</v>
      </c>
      <c r="J514" s="28" t="str">
        <f>IF(Inventory_Tbl[[#This Row],[Stock Qty]]&lt;=Inventory_Tbl[[#This Row],[Reorder Qty]], "Yes", "No")</f>
        <v>No</v>
      </c>
      <c r="K514" s="28">
        <f>IF(Inventory_Tbl[[#This Row],[Restock]]="Yes", 1,0)</f>
        <v>0</v>
      </c>
      <c r="L514" s="28">
        <f>Inventory_Tbl[[#This Row],[Restock Indicator]]*(Inventory_Tbl[[#This Row],[Restock Level]]-Inventory_Tbl[[#This Row],[Stock Qty]])</f>
        <v>0</v>
      </c>
      <c r="M514" s="30">
        <f>Inventory_Tbl[[#This Row],[Restock Qty]]*Inventory_Tbl[[#This Row],[Unit Cost]]</f>
        <v>0</v>
      </c>
    </row>
    <row r="515" spans="1:13" hidden="1" x14ac:dyDescent="0.25">
      <c r="A515" s="32" t="s">
        <v>850</v>
      </c>
      <c r="B515" s="32" t="s">
        <v>175</v>
      </c>
      <c r="C515" s="32" t="s">
        <v>465</v>
      </c>
      <c r="D515" s="32">
        <v>11</v>
      </c>
      <c r="E515" s="46">
        <v>164.09</v>
      </c>
      <c r="F515" s="32">
        <v>290</v>
      </c>
      <c r="G515" s="45">
        <f>Inventory_Tbl[[#This Row],[Unit Cost]]*Inventory_Tbl[[#This Row],[Stock Qty]]</f>
        <v>47586.1</v>
      </c>
      <c r="H515" s="32">
        <v>225</v>
      </c>
      <c r="I515" s="32">
        <v>290</v>
      </c>
      <c r="J515" s="28" t="str">
        <f>IF(Inventory_Tbl[[#This Row],[Stock Qty]]&lt;=Inventory_Tbl[[#This Row],[Reorder Qty]], "Yes", "No")</f>
        <v>No</v>
      </c>
      <c r="K515" s="28">
        <f>IF(Inventory_Tbl[[#This Row],[Restock]]="Yes", 1,0)</f>
        <v>0</v>
      </c>
      <c r="L515" s="28">
        <f>Inventory_Tbl[[#This Row],[Restock Indicator]]*(Inventory_Tbl[[#This Row],[Restock Level]]-Inventory_Tbl[[#This Row],[Stock Qty]])</f>
        <v>0</v>
      </c>
      <c r="M515" s="30">
        <f>Inventory_Tbl[[#This Row],[Restock Qty]]*Inventory_Tbl[[#This Row],[Unit Cost]]</f>
        <v>0</v>
      </c>
    </row>
    <row r="516" spans="1:13" hidden="1" x14ac:dyDescent="0.25">
      <c r="A516" s="32" t="s">
        <v>849</v>
      </c>
      <c r="B516" s="32" t="s">
        <v>174</v>
      </c>
      <c r="C516" s="32" t="s">
        <v>465</v>
      </c>
      <c r="D516" s="32">
        <v>11</v>
      </c>
      <c r="E516" s="46">
        <v>112.84</v>
      </c>
      <c r="F516" s="32">
        <v>290</v>
      </c>
      <c r="G516" s="45">
        <f>Inventory_Tbl[[#This Row],[Unit Cost]]*Inventory_Tbl[[#This Row],[Stock Qty]]</f>
        <v>32723.600000000002</v>
      </c>
      <c r="H516" s="32">
        <v>225</v>
      </c>
      <c r="I516" s="32">
        <v>290</v>
      </c>
      <c r="J516" s="28" t="str">
        <f>IF(Inventory_Tbl[[#This Row],[Stock Qty]]&lt;=Inventory_Tbl[[#This Row],[Reorder Qty]], "Yes", "No")</f>
        <v>No</v>
      </c>
      <c r="K516" s="28">
        <f>IF(Inventory_Tbl[[#This Row],[Restock]]="Yes", 1,0)</f>
        <v>0</v>
      </c>
      <c r="L516" s="28">
        <f>Inventory_Tbl[[#This Row],[Restock Indicator]]*(Inventory_Tbl[[#This Row],[Restock Level]]-Inventory_Tbl[[#This Row],[Stock Qty]])</f>
        <v>0</v>
      </c>
      <c r="M516" s="30">
        <f>Inventory_Tbl[[#This Row],[Restock Qty]]*Inventory_Tbl[[#This Row],[Unit Cost]]</f>
        <v>0</v>
      </c>
    </row>
    <row r="517" spans="1:13" hidden="1" x14ac:dyDescent="0.25">
      <c r="A517" s="32" t="s">
        <v>929</v>
      </c>
      <c r="B517" s="32" t="s">
        <v>1043</v>
      </c>
      <c r="C517" s="32" t="s">
        <v>465</v>
      </c>
      <c r="D517" s="32">
        <v>11</v>
      </c>
      <c r="E517" s="46">
        <v>148.63</v>
      </c>
      <c r="F517" s="32">
        <v>259</v>
      </c>
      <c r="G517" s="45">
        <f>Inventory_Tbl[[#This Row],[Unit Cost]]*Inventory_Tbl[[#This Row],[Stock Qty]]</f>
        <v>38495.17</v>
      </c>
      <c r="H517" s="32">
        <v>200</v>
      </c>
      <c r="I517" s="32">
        <v>260</v>
      </c>
      <c r="J517" s="28" t="str">
        <f>IF(Inventory_Tbl[[#This Row],[Stock Qty]]&lt;=Inventory_Tbl[[#This Row],[Reorder Qty]], "Yes", "No")</f>
        <v>No</v>
      </c>
      <c r="K517" s="28">
        <f>IF(Inventory_Tbl[[#This Row],[Restock]]="Yes", 1,0)</f>
        <v>0</v>
      </c>
      <c r="L517" s="28">
        <f>Inventory_Tbl[[#This Row],[Restock Indicator]]*(Inventory_Tbl[[#This Row],[Restock Level]]-Inventory_Tbl[[#This Row],[Stock Qty]])</f>
        <v>0</v>
      </c>
      <c r="M517" s="30">
        <f>Inventory_Tbl[[#This Row],[Restock Qty]]*Inventory_Tbl[[#This Row],[Unit Cost]]</f>
        <v>0</v>
      </c>
    </row>
    <row r="518" spans="1:13" hidden="1" x14ac:dyDescent="0.25">
      <c r="A518" s="32" t="s">
        <v>509</v>
      </c>
      <c r="B518" s="32" t="s">
        <v>106</v>
      </c>
      <c r="C518" s="32" t="s">
        <v>465</v>
      </c>
      <c r="D518" s="32">
        <v>11</v>
      </c>
      <c r="E518" s="46">
        <v>139.44</v>
      </c>
      <c r="F518" s="32">
        <v>200</v>
      </c>
      <c r="G518" s="45">
        <f>Inventory_Tbl[[#This Row],[Unit Cost]]*Inventory_Tbl[[#This Row],[Stock Qty]]</f>
        <v>27888</v>
      </c>
      <c r="H518" s="32">
        <v>150</v>
      </c>
      <c r="I518" s="32">
        <v>200</v>
      </c>
      <c r="J518" s="28" t="str">
        <f>IF(Inventory_Tbl[[#This Row],[Stock Qty]]&lt;=Inventory_Tbl[[#This Row],[Reorder Qty]], "Yes", "No")</f>
        <v>No</v>
      </c>
      <c r="K518" s="28">
        <f>IF(Inventory_Tbl[[#This Row],[Restock]]="Yes", 1,0)</f>
        <v>0</v>
      </c>
      <c r="L518" s="28">
        <f>Inventory_Tbl[[#This Row],[Restock Indicator]]*(Inventory_Tbl[[#This Row],[Restock Level]]-Inventory_Tbl[[#This Row],[Stock Qty]])</f>
        <v>0</v>
      </c>
      <c r="M518" s="30">
        <f>Inventory_Tbl[[#This Row],[Restock Qty]]*Inventory_Tbl[[#This Row],[Unit Cost]]</f>
        <v>0</v>
      </c>
    </row>
    <row r="519" spans="1:13" hidden="1" x14ac:dyDescent="0.25">
      <c r="A519" s="32" t="s">
        <v>526</v>
      </c>
      <c r="B519" s="32" t="s">
        <v>74</v>
      </c>
      <c r="C519" s="32" t="s">
        <v>465</v>
      </c>
      <c r="D519" s="32">
        <v>11</v>
      </c>
      <c r="E519" s="46">
        <v>83.4</v>
      </c>
      <c r="F519" s="32">
        <v>230</v>
      </c>
      <c r="G519" s="45">
        <f>Inventory_Tbl[[#This Row],[Unit Cost]]*Inventory_Tbl[[#This Row],[Stock Qty]]</f>
        <v>19182</v>
      </c>
      <c r="H519" s="32">
        <v>175</v>
      </c>
      <c r="I519" s="32">
        <v>230</v>
      </c>
      <c r="J519" s="28" t="str">
        <f>IF(Inventory_Tbl[[#This Row],[Stock Qty]]&lt;=Inventory_Tbl[[#This Row],[Reorder Qty]], "Yes", "No")</f>
        <v>No</v>
      </c>
      <c r="K519" s="28">
        <f>IF(Inventory_Tbl[[#This Row],[Restock]]="Yes", 1,0)</f>
        <v>0</v>
      </c>
      <c r="L519" s="28">
        <f>Inventory_Tbl[[#This Row],[Restock Indicator]]*(Inventory_Tbl[[#This Row],[Restock Level]]-Inventory_Tbl[[#This Row],[Stock Qty]])</f>
        <v>0</v>
      </c>
      <c r="M519" s="30">
        <f>Inventory_Tbl[[#This Row],[Restock Qty]]*Inventory_Tbl[[#This Row],[Unit Cost]]</f>
        <v>0</v>
      </c>
    </row>
    <row r="520" spans="1:13" hidden="1" x14ac:dyDescent="0.25">
      <c r="A520" s="32" t="s">
        <v>841</v>
      </c>
      <c r="B520" s="32" t="s">
        <v>310</v>
      </c>
      <c r="C520" s="32" t="s">
        <v>465</v>
      </c>
      <c r="D520" s="32">
        <v>11</v>
      </c>
      <c r="E520" s="46">
        <v>80.86</v>
      </c>
      <c r="F520" s="32">
        <v>125</v>
      </c>
      <c r="G520" s="45">
        <f>Inventory_Tbl[[#This Row],[Unit Cost]]*Inventory_Tbl[[#This Row],[Stock Qty]]</f>
        <v>10107.5</v>
      </c>
      <c r="H520" s="32">
        <v>175</v>
      </c>
      <c r="I520" s="32">
        <v>230</v>
      </c>
      <c r="J520" s="28" t="str">
        <f>IF(Inventory_Tbl[[#This Row],[Stock Qty]]&lt;=Inventory_Tbl[[#This Row],[Reorder Qty]], "Yes", "No")</f>
        <v>Yes</v>
      </c>
      <c r="K520" s="28">
        <f>IF(Inventory_Tbl[[#This Row],[Restock]]="Yes", 1,0)</f>
        <v>1</v>
      </c>
      <c r="L520" s="28">
        <f>Inventory_Tbl[[#This Row],[Restock Indicator]]*(Inventory_Tbl[[#This Row],[Restock Level]]-Inventory_Tbl[[#This Row],[Stock Qty]])</f>
        <v>105</v>
      </c>
      <c r="M520" s="30">
        <f>Inventory_Tbl[[#This Row],[Restock Qty]]*Inventory_Tbl[[#This Row],[Unit Cost]]</f>
        <v>8490.2999999999993</v>
      </c>
    </row>
    <row r="521" spans="1:13" hidden="1" x14ac:dyDescent="0.25">
      <c r="A521" s="32" t="s">
        <v>642</v>
      </c>
      <c r="B521" s="32" t="s">
        <v>129</v>
      </c>
      <c r="C521" s="32" t="s">
        <v>465</v>
      </c>
      <c r="D521" s="32">
        <v>11</v>
      </c>
      <c r="E521" s="46">
        <v>91.56</v>
      </c>
      <c r="F521" s="32">
        <v>259</v>
      </c>
      <c r="G521" s="45">
        <f>Inventory_Tbl[[#This Row],[Unit Cost]]*Inventory_Tbl[[#This Row],[Stock Qty]]</f>
        <v>23714.04</v>
      </c>
      <c r="H521" s="32">
        <v>225</v>
      </c>
      <c r="I521" s="32">
        <v>290</v>
      </c>
      <c r="J521" s="28" t="str">
        <f>IF(Inventory_Tbl[[#This Row],[Stock Qty]]&lt;=Inventory_Tbl[[#This Row],[Reorder Qty]], "Yes", "No")</f>
        <v>No</v>
      </c>
      <c r="K521" s="28">
        <f>IF(Inventory_Tbl[[#This Row],[Restock]]="Yes", 1,0)</f>
        <v>0</v>
      </c>
      <c r="L521" s="28">
        <f>Inventory_Tbl[[#This Row],[Restock Indicator]]*(Inventory_Tbl[[#This Row],[Restock Level]]-Inventory_Tbl[[#This Row],[Stock Qty]])</f>
        <v>0</v>
      </c>
      <c r="M521" s="30">
        <f>Inventory_Tbl[[#This Row],[Restock Qty]]*Inventory_Tbl[[#This Row],[Unit Cost]]</f>
        <v>0</v>
      </c>
    </row>
    <row r="522" spans="1:13" hidden="1" x14ac:dyDescent="0.25">
      <c r="A522" s="32" t="s">
        <v>518</v>
      </c>
      <c r="B522" s="32" t="s">
        <v>341</v>
      </c>
      <c r="C522" s="32" t="s">
        <v>465</v>
      </c>
      <c r="D522" s="32">
        <v>11</v>
      </c>
      <c r="E522" s="46">
        <v>40.020000000000003</v>
      </c>
      <c r="F522" s="32">
        <v>152</v>
      </c>
      <c r="G522" s="45">
        <f>Inventory_Tbl[[#This Row],[Unit Cost]]*Inventory_Tbl[[#This Row],[Stock Qty]]</f>
        <v>6083.0400000000009</v>
      </c>
      <c r="H522" s="32">
        <v>125</v>
      </c>
      <c r="I522" s="32">
        <v>160</v>
      </c>
      <c r="J522" s="28" t="str">
        <f>IF(Inventory_Tbl[[#This Row],[Stock Qty]]&lt;=Inventory_Tbl[[#This Row],[Reorder Qty]], "Yes", "No")</f>
        <v>No</v>
      </c>
      <c r="K522" s="28">
        <f>IF(Inventory_Tbl[[#This Row],[Restock]]="Yes", 1,0)</f>
        <v>0</v>
      </c>
      <c r="L522" s="28">
        <f>Inventory_Tbl[[#This Row],[Restock Indicator]]*(Inventory_Tbl[[#This Row],[Restock Level]]-Inventory_Tbl[[#This Row],[Stock Qty]])</f>
        <v>0</v>
      </c>
      <c r="M522" s="30">
        <f>Inventory_Tbl[[#This Row],[Restock Qty]]*Inventory_Tbl[[#This Row],[Unit Cost]]</f>
        <v>0</v>
      </c>
    </row>
    <row r="523" spans="1:13" hidden="1" x14ac:dyDescent="0.25">
      <c r="A523" s="32" t="s">
        <v>629</v>
      </c>
      <c r="B523" s="32" t="s">
        <v>350</v>
      </c>
      <c r="C523" s="32" t="s">
        <v>465</v>
      </c>
      <c r="D523" s="32">
        <v>11</v>
      </c>
      <c r="E523" s="46">
        <v>69.19</v>
      </c>
      <c r="F523" s="32">
        <v>260</v>
      </c>
      <c r="G523" s="45">
        <f>Inventory_Tbl[[#This Row],[Unit Cost]]*Inventory_Tbl[[#This Row],[Stock Qty]]</f>
        <v>17989.399999999998</v>
      </c>
      <c r="H523" s="32">
        <v>200</v>
      </c>
      <c r="I523" s="32">
        <v>260</v>
      </c>
      <c r="J523" s="28" t="str">
        <f>IF(Inventory_Tbl[[#This Row],[Stock Qty]]&lt;=Inventory_Tbl[[#This Row],[Reorder Qty]], "Yes", "No")</f>
        <v>No</v>
      </c>
      <c r="K523" s="28">
        <f>IF(Inventory_Tbl[[#This Row],[Restock]]="Yes", 1,0)</f>
        <v>0</v>
      </c>
      <c r="L523" s="28">
        <f>Inventory_Tbl[[#This Row],[Restock Indicator]]*(Inventory_Tbl[[#This Row],[Restock Level]]-Inventory_Tbl[[#This Row],[Stock Qty]])</f>
        <v>0</v>
      </c>
      <c r="M523" s="30">
        <f>Inventory_Tbl[[#This Row],[Restock Qty]]*Inventory_Tbl[[#This Row],[Unit Cost]]</f>
        <v>0</v>
      </c>
    </row>
    <row r="524" spans="1:13" hidden="1" x14ac:dyDescent="0.25">
      <c r="A524" s="32" t="s">
        <v>620</v>
      </c>
      <c r="B524" s="32" t="s">
        <v>349</v>
      </c>
      <c r="C524" s="32" t="s">
        <v>465</v>
      </c>
      <c r="D524" s="32">
        <v>12</v>
      </c>
      <c r="E524" s="46">
        <v>166.04</v>
      </c>
      <c r="F524" s="32">
        <v>330</v>
      </c>
      <c r="G524" s="45">
        <f>Inventory_Tbl[[#This Row],[Unit Cost]]*Inventory_Tbl[[#This Row],[Stock Qty]]</f>
        <v>54793.2</v>
      </c>
      <c r="H524" s="32">
        <v>250</v>
      </c>
      <c r="I524" s="32">
        <v>330</v>
      </c>
      <c r="J524" s="28" t="str">
        <f>IF(Inventory_Tbl[[#This Row],[Stock Qty]]&lt;=Inventory_Tbl[[#This Row],[Reorder Qty]], "Yes", "No")</f>
        <v>No</v>
      </c>
      <c r="K524" s="28">
        <f>IF(Inventory_Tbl[[#This Row],[Restock]]="Yes", 1,0)</f>
        <v>0</v>
      </c>
      <c r="L524" s="28">
        <f>Inventory_Tbl[[#This Row],[Restock Indicator]]*(Inventory_Tbl[[#This Row],[Restock Level]]-Inventory_Tbl[[#This Row],[Stock Qty]])</f>
        <v>0</v>
      </c>
      <c r="M524" s="30">
        <f>Inventory_Tbl[[#This Row],[Restock Qty]]*Inventory_Tbl[[#This Row],[Unit Cost]]</f>
        <v>0</v>
      </c>
    </row>
    <row r="525" spans="1:13" hidden="1" x14ac:dyDescent="0.25">
      <c r="A525" s="32" t="s">
        <v>950</v>
      </c>
      <c r="B525" s="32" t="s">
        <v>1041</v>
      </c>
      <c r="C525" s="32" t="s">
        <v>465</v>
      </c>
      <c r="D525" s="32">
        <v>12</v>
      </c>
      <c r="E525" s="46">
        <v>112.15</v>
      </c>
      <c r="F525" s="32">
        <v>238</v>
      </c>
      <c r="G525" s="45">
        <f>Inventory_Tbl[[#This Row],[Unit Cost]]*Inventory_Tbl[[#This Row],[Stock Qty]]</f>
        <v>26691.7</v>
      </c>
      <c r="H525" s="32">
        <v>200</v>
      </c>
      <c r="I525" s="32">
        <v>260</v>
      </c>
      <c r="J525" s="28" t="str">
        <f>IF(Inventory_Tbl[[#This Row],[Stock Qty]]&lt;=Inventory_Tbl[[#This Row],[Reorder Qty]], "Yes", "No")</f>
        <v>No</v>
      </c>
      <c r="K525" s="28">
        <f>IF(Inventory_Tbl[[#This Row],[Restock]]="Yes", 1,0)</f>
        <v>0</v>
      </c>
      <c r="L525" s="28">
        <f>Inventory_Tbl[[#This Row],[Restock Indicator]]*(Inventory_Tbl[[#This Row],[Restock Level]]-Inventory_Tbl[[#This Row],[Stock Qty]])</f>
        <v>0</v>
      </c>
      <c r="M525" s="30">
        <f>Inventory_Tbl[[#This Row],[Restock Qty]]*Inventory_Tbl[[#This Row],[Unit Cost]]</f>
        <v>0</v>
      </c>
    </row>
    <row r="526" spans="1:13" hidden="1" x14ac:dyDescent="0.25">
      <c r="A526" s="32" t="s">
        <v>930</v>
      </c>
      <c r="B526" s="32" t="s">
        <v>481</v>
      </c>
      <c r="C526" s="32" t="s">
        <v>465</v>
      </c>
      <c r="D526" s="32">
        <v>12</v>
      </c>
      <c r="E526" s="46">
        <v>168.18</v>
      </c>
      <c r="F526" s="32">
        <v>260</v>
      </c>
      <c r="G526" s="45">
        <f>Inventory_Tbl[[#This Row],[Unit Cost]]*Inventory_Tbl[[#This Row],[Stock Qty]]</f>
        <v>43726.8</v>
      </c>
      <c r="H526" s="32">
        <v>200</v>
      </c>
      <c r="I526" s="32">
        <v>260</v>
      </c>
      <c r="J526" s="28" t="str">
        <f>IF(Inventory_Tbl[[#This Row],[Stock Qty]]&lt;=Inventory_Tbl[[#This Row],[Reorder Qty]], "Yes", "No")</f>
        <v>No</v>
      </c>
      <c r="K526" s="28">
        <f>IF(Inventory_Tbl[[#This Row],[Restock]]="Yes", 1,0)</f>
        <v>0</v>
      </c>
      <c r="L526" s="28">
        <f>Inventory_Tbl[[#This Row],[Restock Indicator]]*(Inventory_Tbl[[#This Row],[Restock Level]]-Inventory_Tbl[[#This Row],[Stock Qty]])</f>
        <v>0</v>
      </c>
      <c r="M526" s="30">
        <f>Inventory_Tbl[[#This Row],[Restock Qty]]*Inventory_Tbl[[#This Row],[Unit Cost]]</f>
        <v>0</v>
      </c>
    </row>
    <row r="527" spans="1:13" hidden="1" x14ac:dyDescent="0.25">
      <c r="A527" s="32" t="s">
        <v>745</v>
      </c>
      <c r="B527" s="32" t="s">
        <v>361</v>
      </c>
      <c r="C527" s="32" t="s">
        <v>465</v>
      </c>
      <c r="D527" s="32">
        <v>12</v>
      </c>
      <c r="E527" s="46">
        <v>109.88</v>
      </c>
      <c r="F527" s="32">
        <v>200</v>
      </c>
      <c r="G527" s="45">
        <f>Inventory_Tbl[[#This Row],[Unit Cost]]*Inventory_Tbl[[#This Row],[Stock Qty]]</f>
        <v>21976</v>
      </c>
      <c r="H527" s="32">
        <v>150</v>
      </c>
      <c r="I527" s="32">
        <v>200</v>
      </c>
      <c r="J527" s="28" t="str">
        <f>IF(Inventory_Tbl[[#This Row],[Stock Qty]]&lt;=Inventory_Tbl[[#This Row],[Reorder Qty]], "Yes", "No")</f>
        <v>No</v>
      </c>
      <c r="K527" s="28">
        <f>IF(Inventory_Tbl[[#This Row],[Restock]]="Yes", 1,0)</f>
        <v>0</v>
      </c>
      <c r="L527" s="28">
        <f>Inventory_Tbl[[#This Row],[Restock Indicator]]*(Inventory_Tbl[[#This Row],[Restock Level]]-Inventory_Tbl[[#This Row],[Stock Qty]])</f>
        <v>0</v>
      </c>
      <c r="M527" s="30">
        <f>Inventory_Tbl[[#This Row],[Restock Qty]]*Inventory_Tbl[[#This Row],[Unit Cost]]</f>
        <v>0</v>
      </c>
    </row>
    <row r="528" spans="1:13" hidden="1" x14ac:dyDescent="0.25">
      <c r="A528" s="32" t="s">
        <v>960</v>
      </c>
      <c r="B528" s="32" t="s">
        <v>194</v>
      </c>
      <c r="C528" s="32" t="s">
        <v>465</v>
      </c>
      <c r="D528" s="32">
        <v>12</v>
      </c>
      <c r="E528" s="46">
        <v>98.87</v>
      </c>
      <c r="F528" s="32">
        <v>160</v>
      </c>
      <c r="G528" s="45">
        <f>Inventory_Tbl[[#This Row],[Unit Cost]]*Inventory_Tbl[[#This Row],[Stock Qty]]</f>
        <v>15819.2</v>
      </c>
      <c r="H528" s="32">
        <v>125</v>
      </c>
      <c r="I528" s="32">
        <v>160</v>
      </c>
      <c r="J528" s="28" t="str">
        <f>IF(Inventory_Tbl[[#This Row],[Stock Qty]]&lt;=Inventory_Tbl[[#This Row],[Reorder Qty]], "Yes", "No")</f>
        <v>No</v>
      </c>
      <c r="K528" s="28">
        <f>IF(Inventory_Tbl[[#This Row],[Restock]]="Yes", 1,0)</f>
        <v>0</v>
      </c>
      <c r="L528" s="28">
        <f>Inventory_Tbl[[#This Row],[Restock Indicator]]*(Inventory_Tbl[[#This Row],[Restock Level]]-Inventory_Tbl[[#This Row],[Stock Qty]])</f>
        <v>0</v>
      </c>
      <c r="M528" s="30">
        <f>Inventory_Tbl[[#This Row],[Restock Qty]]*Inventory_Tbl[[#This Row],[Unit Cost]]</f>
        <v>0</v>
      </c>
    </row>
    <row r="529" spans="1:13" hidden="1" x14ac:dyDescent="0.25">
      <c r="A529" s="32" t="s">
        <v>899</v>
      </c>
      <c r="B529" s="32" t="s">
        <v>91</v>
      </c>
      <c r="C529" s="32" t="s">
        <v>465</v>
      </c>
      <c r="D529" s="32">
        <v>12</v>
      </c>
      <c r="E529" s="46">
        <v>78.290000000000006</v>
      </c>
      <c r="F529" s="32">
        <v>114</v>
      </c>
      <c r="G529" s="45">
        <f>Inventory_Tbl[[#This Row],[Unit Cost]]*Inventory_Tbl[[#This Row],[Stock Qty]]</f>
        <v>8925.0600000000013</v>
      </c>
      <c r="H529" s="32">
        <v>100</v>
      </c>
      <c r="I529" s="32">
        <v>130</v>
      </c>
      <c r="J529" s="28" t="str">
        <f>IF(Inventory_Tbl[[#This Row],[Stock Qty]]&lt;=Inventory_Tbl[[#This Row],[Reorder Qty]], "Yes", "No")</f>
        <v>No</v>
      </c>
      <c r="K529" s="28">
        <f>IF(Inventory_Tbl[[#This Row],[Restock]]="Yes", 1,0)</f>
        <v>0</v>
      </c>
      <c r="L529" s="28">
        <f>Inventory_Tbl[[#This Row],[Restock Indicator]]*(Inventory_Tbl[[#This Row],[Restock Level]]-Inventory_Tbl[[#This Row],[Stock Qty]])</f>
        <v>0</v>
      </c>
      <c r="M529" s="30">
        <f>Inventory_Tbl[[#This Row],[Restock Qty]]*Inventory_Tbl[[#This Row],[Unit Cost]]</f>
        <v>0</v>
      </c>
    </row>
    <row r="530" spans="1:13" hidden="1" x14ac:dyDescent="0.25">
      <c r="A530" s="32" t="s">
        <v>698</v>
      </c>
      <c r="B530" s="32" t="s">
        <v>109</v>
      </c>
      <c r="C530" s="32" t="s">
        <v>465</v>
      </c>
      <c r="D530" s="32">
        <v>12</v>
      </c>
      <c r="E530" s="46">
        <v>137.24</v>
      </c>
      <c r="F530" s="32">
        <v>130</v>
      </c>
      <c r="G530" s="45">
        <f>Inventory_Tbl[[#This Row],[Unit Cost]]*Inventory_Tbl[[#This Row],[Stock Qty]]</f>
        <v>17841.2</v>
      </c>
      <c r="H530" s="32">
        <v>100</v>
      </c>
      <c r="I530" s="32">
        <v>130</v>
      </c>
      <c r="J530" s="28" t="str">
        <f>IF(Inventory_Tbl[[#This Row],[Stock Qty]]&lt;=Inventory_Tbl[[#This Row],[Reorder Qty]], "Yes", "No")</f>
        <v>No</v>
      </c>
      <c r="K530" s="28">
        <f>IF(Inventory_Tbl[[#This Row],[Restock]]="Yes", 1,0)</f>
        <v>0</v>
      </c>
      <c r="L530" s="28">
        <f>Inventory_Tbl[[#This Row],[Restock Indicator]]*(Inventory_Tbl[[#This Row],[Restock Level]]-Inventory_Tbl[[#This Row],[Stock Qty]])</f>
        <v>0</v>
      </c>
      <c r="M530" s="30">
        <f>Inventory_Tbl[[#This Row],[Restock Qty]]*Inventory_Tbl[[#This Row],[Unit Cost]]</f>
        <v>0</v>
      </c>
    </row>
    <row r="531" spans="1:13" hidden="1" x14ac:dyDescent="0.25">
      <c r="A531" s="32" t="s">
        <v>814</v>
      </c>
      <c r="B531" s="32" t="s">
        <v>365</v>
      </c>
      <c r="C531" s="32" t="s">
        <v>465</v>
      </c>
      <c r="D531" s="32">
        <v>12</v>
      </c>
      <c r="E531" s="46">
        <v>113.32</v>
      </c>
      <c r="F531" s="32">
        <v>212</v>
      </c>
      <c r="G531" s="45">
        <f>Inventory_Tbl[[#This Row],[Unit Cost]]*Inventory_Tbl[[#This Row],[Stock Qty]]</f>
        <v>24023.84</v>
      </c>
      <c r="H531" s="32">
        <v>200</v>
      </c>
      <c r="I531" s="32">
        <v>260</v>
      </c>
      <c r="J531" s="28" t="str">
        <f>IF(Inventory_Tbl[[#This Row],[Stock Qty]]&lt;=Inventory_Tbl[[#This Row],[Reorder Qty]], "Yes", "No")</f>
        <v>No</v>
      </c>
      <c r="K531" s="28">
        <f>IF(Inventory_Tbl[[#This Row],[Restock]]="Yes", 1,0)</f>
        <v>0</v>
      </c>
      <c r="L531" s="28">
        <f>Inventory_Tbl[[#This Row],[Restock Indicator]]*(Inventory_Tbl[[#This Row],[Restock Level]]-Inventory_Tbl[[#This Row],[Stock Qty]])</f>
        <v>0</v>
      </c>
      <c r="M531" s="30">
        <f>Inventory_Tbl[[#This Row],[Restock Qty]]*Inventory_Tbl[[#This Row],[Unit Cost]]</f>
        <v>0</v>
      </c>
    </row>
    <row r="532" spans="1:13" hidden="1" x14ac:dyDescent="0.25">
      <c r="A532" s="32" t="s">
        <v>672</v>
      </c>
      <c r="B532" s="32" t="s">
        <v>221</v>
      </c>
      <c r="C532" s="32" t="s">
        <v>465</v>
      </c>
      <c r="D532" s="32">
        <v>12</v>
      </c>
      <c r="E532" s="46">
        <v>150.80000000000001</v>
      </c>
      <c r="F532" s="32">
        <v>330</v>
      </c>
      <c r="G532" s="45">
        <f>Inventory_Tbl[[#This Row],[Unit Cost]]*Inventory_Tbl[[#This Row],[Stock Qty]]</f>
        <v>49764.000000000007</v>
      </c>
      <c r="H532" s="32">
        <v>250</v>
      </c>
      <c r="I532" s="32">
        <v>330</v>
      </c>
      <c r="J532" s="28" t="str">
        <f>IF(Inventory_Tbl[[#This Row],[Stock Qty]]&lt;=Inventory_Tbl[[#This Row],[Reorder Qty]], "Yes", "No")</f>
        <v>No</v>
      </c>
      <c r="K532" s="28">
        <f>IF(Inventory_Tbl[[#This Row],[Restock]]="Yes", 1,0)</f>
        <v>0</v>
      </c>
      <c r="L532" s="28">
        <f>Inventory_Tbl[[#This Row],[Restock Indicator]]*(Inventory_Tbl[[#This Row],[Restock Level]]-Inventory_Tbl[[#This Row],[Stock Qty]])</f>
        <v>0</v>
      </c>
      <c r="M532" s="30">
        <f>Inventory_Tbl[[#This Row],[Restock Qty]]*Inventory_Tbl[[#This Row],[Unit Cost]]</f>
        <v>0</v>
      </c>
    </row>
    <row r="533" spans="1:13" hidden="1" x14ac:dyDescent="0.25">
      <c r="A533" s="32" t="s">
        <v>792</v>
      </c>
      <c r="B533" s="32" t="s">
        <v>124</v>
      </c>
      <c r="C533" s="32" t="s">
        <v>465</v>
      </c>
      <c r="D533" s="32">
        <v>12</v>
      </c>
      <c r="E533" s="46">
        <v>144.99</v>
      </c>
      <c r="F533" s="32">
        <v>230</v>
      </c>
      <c r="G533" s="45">
        <f>Inventory_Tbl[[#This Row],[Unit Cost]]*Inventory_Tbl[[#This Row],[Stock Qty]]</f>
        <v>33347.700000000004</v>
      </c>
      <c r="H533" s="32">
        <v>175</v>
      </c>
      <c r="I533" s="32">
        <v>230</v>
      </c>
      <c r="J533" s="28" t="str">
        <f>IF(Inventory_Tbl[[#This Row],[Stock Qty]]&lt;=Inventory_Tbl[[#This Row],[Reorder Qty]], "Yes", "No")</f>
        <v>No</v>
      </c>
      <c r="K533" s="28">
        <f>IF(Inventory_Tbl[[#This Row],[Restock]]="Yes", 1,0)</f>
        <v>0</v>
      </c>
      <c r="L533" s="28">
        <f>Inventory_Tbl[[#This Row],[Restock Indicator]]*(Inventory_Tbl[[#This Row],[Restock Level]]-Inventory_Tbl[[#This Row],[Stock Qty]])</f>
        <v>0</v>
      </c>
      <c r="M533" s="30">
        <f>Inventory_Tbl[[#This Row],[Restock Qty]]*Inventory_Tbl[[#This Row],[Unit Cost]]</f>
        <v>0</v>
      </c>
    </row>
    <row r="534" spans="1:13" hidden="1" x14ac:dyDescent="0.25">
      <c r="A534" s="32" t="s">
        <v>715</v>
      </c>
      <c r="B534" s="32" t="s">
        <v>1054</v>
      </c>
      <c r="C534" s="32" t="s">
        <v>465</v>
      </c>
      <c r="D534" s="32">
        <v>12</v>
      </c>
      <c r="E534" s="46">
        <v>140.08000000000001</v>
      </c>
      <c r="F534" s="32">
        <v>266</v>
      </c>
      <c r="G534" s="45">
        <f>Inventory_Tbl[[#This Row],[Unit Cost]]*Inventory_Tbl[[#This Row],[Stock Qty]]</f>
        <v>37261.280000000006</v>
      </c>
      <c r="H534" s="32">
        <v>225</v>
      </c>
      <c r="I534" s="32">
        <v>290</v>
      </c>
      <c r="J534" s="28" t="str">
        <f>IF(Inventory_Tbl[[#This Row],[Stock Qty]]&lt;=Inventory_Tbl[[#This Row],[Reorder Qty]], "Yes", "No")</f>
        <v>No</v>
      </c>
      <c r="K534" s="28">
        <f>IF(Inventory_Tbl[[#This Row],[Restock]]="Yes", 1,0)</f>
        <v>0</v>
      </c>
      <c r="L534" s="28">
        <f>Inventory_Tbl[[#This Row],[Restock Indicator]]*(Inventory_Tbl[[#This Row],[Restock Level]]-Inventory_Tbl[[#This Row],[Stock Qty]])</f>
        <v>0</v>
      </c>
      <c r="M534" s="30">
        <f>Inventory_Tbl[[#This Row],[Restock Qty]]*Inventory_Tbl[[#This Row],[Unit Cost]]</f>
        <v>0</v>
      </c>
    </row>
    <row r="535" spans="1:13" hidden="1" x14ac:dyDescent="0.25">
      <c r="A535" s="32" t="s">
        <v>852</v>
      </c>
      <c r="B535" s="32" t="s">
        <v>177</v>
      </c>
      <c r="C535" s="32" t="s">
        <v>465</v>
      </c>
      <c r="D535" s="32">
        <v>12</v>
      </c>
      <c r="E535" s="46">
        <v>94.33</v>
      </c>
      <c r="F535" s="32">
        <v>200</v>
      </c>
      <c r="G535" s="45">
        <f>Inventory_Tbl[[#This Row],[Unit Cost]]*Inventory_Tbl[[#This Row],[Stock Qty]]</f>
        <v>18866</v>
      </c>
      <c r="H535" s="32">
        <v>150</v>
      </c>
      <c r="I535" s="32">
        <v>200</v>
      </c>
      <c r="J535" s="28" t="str">
        <f>IF(Inventory_Tbl[[#This Row],[Stock Qty]]&lt;=Inventory_Tbl[[#This Row],[Reorder Qty]], "Yes", "No")</f>
        <v>No</v>
      </c>
      <c r="K535" s="28">
        <f>IF(Inventory_Tbl[[#This Row],[Restock]]="Yes", 1,0)</f>
        <v>0</v>
      </c>
      <c r="L535" s="28">
        <f>Inventory_Tbl[[#This Row],[Restock Indicator]]*(Inventory_Tbl[[#This Row],[Restock Level]]-Inventory_Tbl[[#This Row],[Stock Qty]])</f>
        <v>0</v>
      </c>
      <c r="M535" s="30">
        <f>Inventory_Tbl[[#This Row],[Restock Qty]]*Inventory_Tbl[[#This Row],[Unit Cost]]</f>
        <v>0</v>
      </c>
    </row>
    <row r="536" spans="1:13" hidden="1" x14ac:dyDescent="0.25">
      <c r="A536" s="32" t="s">
        <v>883</v>
      </c>
      <c r="B536" s="32" t="s">
        <v>373</v>
      </c>
      <c r="C536" s="32" t="s">
        <v>465</v>
      </c>
      <c r="D536" s="32">
        <v>12</v>
      </c>
      <c r="E536" s="46">
        <v>85.17</v>
      </c>
      <c r="F536" s="32">
        <v>230</v>
      </c>
      <c r="G536" s="45">
        <f>Inventory_Tbl[[#This Row],[Unit Cost]]*Inventory_Tbl[[#This Row],[Stock Qty]]</f>
        <v>19589.100000000002</v>
      </c>
      <c r="H536" s="32">
        <v>175</v>
      </c>
      <c r="I536" s="32">
        <v>230</v>
      </c>
      <c r="J536" s="28" t="str">
        <f>IF(Inventory_Tbl[[#This Row],[Stock Qty]]&lt;=Inventory_Tbl[[#This Row],[Reorder Qty]], "Yes", "No")</f>
        <v>No</v>
      </c>
      <c r="K536" s="28">
        <f>IF(Inventory_Tbl[[#This Row],[Restock]]="Yes", 1,0)</f>
        <v>0</v>
      </c>
      <c r="L536" s="28">
        <f>Inventory_Tbl[[#This Row],[Restock Indicator]]*(Inventory_Tbl[[#This Row],[Restock Level]]-Inventory_Tbl[[#This Row],[Stock Qty]])</f>
        <v>0</v>
      </c>
      <c r="M536" s="30">
        <f>Inventory_Tbl[[#This Row],[Restock Qty]]*Inventory_Tbl[[#This Row],[Unit Cost]]</f>
        <v>0</v>
      </c>
    </row>
    <row r="537" spans="1:13" hidden="1" x14ac:dyDescent="0.25">
      <c r="A537" s="32" t="s">
        <v>915</v>
      </c>
      <c r="B537" s="32" t="s">
        <v>337</v>
      </c>
      <c r="C537" s="32" t="s">
        <v>465</v>
      </c>
      <c r="D537" s="32">
        <v>12</v>
      </c>
      <c r="E537" s="46">
        <v>86</v>
      </c>
      <c r="F537" s="32">
        <v>230</v>
      </c>
      <c r="G537" s="45">
        <f>Inventory_Tbl[[#This Row],[Unit Cost]]*Inventory_Tbl[[#This Row],[Stock Qty]]</f>
        <v>19780</v>
      </c>
      <c r="H537" s="32">
        <v>175</v>
      </c>
      <c r="I537" s="32">
        <v>230</v>
      </c>
      <c r="J537" s="28" t="str">
        <f>IF(Inventory_Tbl[[#This Row],[Stock Qty]]&lt;=Inventory_Tbl[[#This Row],[Reorder Qty]], "Yes", "No")</f>
        <v>No</v>
      </c>
      <c r="K537" s="28">
        <f>IF(Inventory_Tbl[[#This Row],[Restock]]="Yes", 1,0)</f>
        <v>0</v>
      </c>
      <c r="L537" s="28">
        <f>Inventory_Tbl[[#This Row],[Restock Indicator]]*(Inventory_Tbl[[#This Row],[Restock Level]]-Inventory_Tbl[[#This Row],[Stock Qty]])</f>
        <v>0</v>
      </c>
      <c r="M537" s="30">
        <f>Inventory_Tbl[[#This Row],[Restock Qty]]*Inventory_Tbl[[#This Row],[Unit Cost]]</f>
        <v>0</v>
      </c>
    </row>
  </sheetData>
  <sortState xmlns:xlrd2="http://schemas.microsoft.com/office/spreadsheetml/2017/richdata2" ref="A5:H542">
    <sortCondition ref="A4"/>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2B05-6081-4B44-A793-592978AA4BF1}">
  <dimension ref="A1:M81"/>
  <sheetViews>
    <sheetView zoomScale="120" zoomScaleNormal="120" workbookViewId="0">
      <pane xSplit="4" ySplit="4" topLeftCell="E5" activePane="bottomRight" state="frozen"/>
      <selection pane="topRight" activeCell="E1" sqref="E1"/>
      <selection pane="bottomLeft" activeCell="A5" sqref="A5"/>
      <selection pane="bottomRight"/>
    </sheetView>
  </sheetViews>
  <sheetFormatPr defaultRowHeight="15" outlineLevelRow="2" x14ac:dyDescent="0.25"/>
  <cols>
    <col min="1" max="1" width="12.7109375" customWidth="1"/>
    <col min="2" max="2" width="31.85546875" bestFit="1" customWidth="1"/>
    <col min="3" max="3" width="11.28515625" bestFit="1" customWidth="1"/>
    <col min="4" max="4" width="4" bestFit="1" customWidth="1"/>
    <col min="5" max="5" width="9.28515625" bestFit="1" customWidth="1"/>
    <col min="6" max="6" width="9.85546875" bestFit="1" customWidth="1"/>
    <col min="7" max="7" width="15.5703125" bestFit="1" customWidth="1"/>
    <col min="8" max="8" width="12.28515625" bestFit="1" customWidth="1"/>
    <col min="9" max="9" width="13.28515625" bestFit="1" customWidth="1"/>
    <col min="10" max="10" width="8.140625" bestFit="1" customWidth="1"/>
    <col min="11" max="11" width="16.85546875" bestFit="1" customWidth="1"/>
    <col min="12" max="12" width="11.85546875" bestFit="1" customWidth="1"/>
    <col min="13" max="13" width="12.5703125" bestFit="1" customWidth="1"/>
  </cols>
  <sheetData>
    <row r="1" spans="1:13" ht="30" x14ac:dyDescent="0.4">
      <c r="A1" s="3" t="s">
        <v>1027</v>
      </c>
    </row>
    <row r="2" spans="1:13" ht="15.75" x14ac:dyDescent="0.25">
      <c r="A2" s="2" t="s">
        <v>1075</v>
      </c>
    </row>
    <row r="4" spans="1:13" x14ac:dyDescent="0.25">
      <c r="A4" s="21" t="s">
        <v>0</v>
      </c>
      <c r="B4" s="15" t="s">
        <v>1</v>
      </c>
      <c r="C4" s="15" t="s">
        <v>3</v>
      </c>
      <c r="D4" s="15" t="s">
        <v>4</v>
      </c>
      <c r="E4" s="15" t="s">
        <v>1098</v>
      </c>
      <c r="F4" s="15" t="s">
        <v>1079</v>
      </c>
      <c r="G4" s="15" t="s">
        <v>2</v>
      </c>
      <c r="H4" s="15" t="s">
        <v>1126</v>
      </c>
      <c r="I4" s="15" t="s">
        <v>1080</v>
      </c>
      <c r="J4" s="40" t="s">
        <v>492</v>
      </c>
      <c r="K4" s="40" t="s">
        <v>1077</v>
      </c>
      <c r="L4" s="40" t="s">
        <v>1108</v>
      </c>
      <c r="M4" s="39" t="s">
        <v>1076</v>
      </c>
    </row>
    <row r="5" spans="1:13" outlineLevel="2" x14ac:dyDescent="0.25">
      <c r="A5" s="34" t="s">
        <v>692</v>
      </c>
      <c r="B5" s="35" t="s">
        <v>1056</v>
      </c>
      <c r="C5" s="35" t="s">
        <v>462</v>
      </c>
      <c r="D5" s="35">
        <v>1</v>
      </c>
      <c r="E5" s="47">
        <v>55.86</v>
      </c>
      <c r="F5" s="35">
        <v>170</v>
      </c>
      <c r="G5" s="37">
        <v>9496.2000000000007</v>
      </c>
      <c r="H5" s="35">
        <v>200</v>
      </c>
      <c r="I5" s="35">
        <v>260</v>
      </c>
      <c r="J5" s="35" t="s">
        <v>1120</v>
      </c>
      <c r="K5" s="35">
        <v>1</v>
      </c>
      <c r="L5" s="35">
        <v>90</v>
      </c>
      <c r="M5" s="41">
        <v>5027.3999999999996</v>
      </c>
    </row>
    <row r="6" spans="1:13" outlineLevel="2" x14ac:dyDescent="0.25">
      <c r="A6" s="20" t="s">
        <v>625</v>
      </c>
      <c r="B6" s="16" t="s">
        <v>417</v>
      </c>
      <c r="C6" s="16" t="s">
        <v>462</v>
      </c>
      <c r="D6" s="16">
        <v>1</v>
      </c>
      <c r="E6" s="48">
        <v>59.11</v>
      </c>
      <c r="F6" s="16">
        <v>119</v>
      </c>
      <c r="G6" s="18">
        <v>7034.09</v>
      </c>
      <c r="H6" s="16">
        <v>125</v>
      </c>
      <c r="I6" s="16">
        <v>160</v>
      </c>
      <c r="J6" s="16" t="s">
        <v>1120</v>
      </c>
      <c r="K6" s="16">
        <v>1</v>
      </c>
      <c r="L6" s="16">
        <v>41</v>
      </c>
      <c r="M6" s="19">
        <v>2423.5099999999998</v>
      </c>
    </row>
    <row r="7" spans="1:13" outlineLevel="2" x14ac:dyDescent="0.25">
      <c r="A7" s="34" t="s">
        <v>881</v>
      </c>
      <c r="B7" s="35" t="s">
        <v>179</v>
      </c>
      <c r="C7" s="35" t="s">
        <v>462</v>
      </c>
      <c r="D7" s="35">
        <v>1</v>
      </c>
      <c r="E7" s="47">
        <v>42.9</v>
      </c>
      <c r="F7" s="35">
        <v>196</v>
      </c>
      <c r="G7" s="37">
        <v>8408.4</v>
      </c>
      <c r="H7" s="35">
        <v>225</v>
      </c>
      <c r="I7" s="35">
        <v>290</v>
      </c>
      <c r="J7" s="35" t="s">
        <v>1120</v>
      </c>
      <c r="K7" s="35">
        <v>1</v>
      </c>
      <c r="L7" s="35">
        <v>94</v>
      </c>
      <c r="M7" s="41">
        <v>4032.6</v>
      </c>
    </row>
    <row r="8" spans="1:13" outlineLevel="2" x14ac:dyDescent="0.25">
      <c r="A8" s="20" t="s">
        <v>499</v>
      </c>
      <c r="B8" s="16" t="s">
        <v>209</v>
      </c>
      <c r="C8" s="16" t="s">
        <v>462</v>
      </c>
      <c r="D8" s="16">
        <v>2</v>
      </c>
      <c r="E8" s="48">
        <v>38.26</v>
      </c>
      <c r="F8" s="16">
        <v>123</v>
      </c>
      <c r="G8" s="18">
        <v>4705.9799999999996</v>
      </c>
      <c r="H8" s="16">
        <v>125</v>
      </c>
      <c r="I8" s="16">
        <v>160</v>
      </c>
      <c r="J8" s="16" t="s">
        <v>1120</v>
      </c>
      <c r="K8" s="16">
        <v>1</v>
      </c>
      <c r="L8" s="16">
        <v>37</v>
      </c>
      <c r="M8" s="19">
        <v>1415.62</v>
      </c>
    </row>
    <row r="9" spans="1:13" outlineLevel="2" x14ac:dyDescent="0.25">
      <c r="A9" s="34" t="s">
        <v>695</v>
      </c>
      <c r="B9" s="35" t="s">
        <v>423</v>
      </c>
      <c r="C9" s="35" t="s">
        <v>462</v>
      </c>
      <c r="D9" s="35">
        <v>3</v>
      </c>
      <c r="E9" s="47">
        <v>54.2</v>
      </c>
      <c r="F9" s="35">
        <v>116</v>
      </c>
      <c r="G9" s="37">
        <v>6287.2000000000007</v>
      </c>
      <c r="H9" s="35">
        <v>125</v>
      </c>
      <c r="I9" s="35">
        <v>160</v>
      </c>
      <c r="J9" s="35" t="s">
        <v>1120</v>
      </c>
      <c r="K9" s="35">
        <v>1</v>
      </c>
      <c r="L9" s="35">
        <v>44</v>
      </c>
      <c r="M9" s="41">
        <v>2384.8000000000002</v>
      </c>
    </row>
    <row r="10" spans="1:13" outlineLevel="2" x14ac:dyDescent="0.25">
      <c r="A10" s="20" t="s">
        <v>630</v>
      </c>
      <c r="B10" s="16" t="s">
        <v>205</v>
      </c>
      <c r="C10" s="16" t="s">
        <v>462</v>
      </c>
      <c r="D10" s="16">
        <v>3</v>
      </c>
      <c r="E10" s="48">
        <v>39.35</v>
      </c>
      <c r="F10" s="16">
        <v>206</v>
      </c>
      <c r="G10" s="18">
        <v>8106.1</v>
      </c>
      <c r="H10" s="16">
        <v>225</v>
      </c>
      <c r="I10" s="16">
        <v>290</v>
      </c>
      <c r="J10" s="16" t="s">
        <v>1120</v>
      </c>
      <c r="K10" s="16">
        <v>1</v>
      </c>
      <c r="L10" s="16">
        <v>84</v>
      </c>
      <c r="M10" s="19">
        <v>3305.4</v>
      </c>
    </row>
    <row r="11" spans="1:13" outlineLevel="2" x14ac:dyDescent="0.25">
      <c r="A11" s="34" t="s">
        <v>975</v>
      </c>
      <c r="B11" s="35" t="s">
        <v>1063</v>
      </c>
      <c r="C11" s="35" t="s">
        <v>462</v>
      </c>
      <c r="D11" s="35">
        <v>4</v>
      </c>
      <c r="E11" s="47">
        <v>56.18</v>
      </c>
      <c r="F11" s="35">
        <v>153</v>
      </c>
      <c r="G11" s="37">
        <v>8595.5399999999991</v>
      </c>
      <c r="H11" s="35">
        <v>225</v>
      </c>
      <c r="I11" s="35">
        <v>290</v>
      </c>
      <c r="J11" s="35" t="s">
        <v>1120</v>
      </c>
      <c r="K11" s="35">
        <v>1</v>
      </c>
      <c r="L11" s="35">
        <v>137</v>
      </c>
      <c r="M11" s="41">
        <v>7696.66</v>
      </c>
    </row>
    <row r="12" spans="1:13" outlineLevel="2" x14ac:dyDescent="0.25">
      <c r="A12" s="20" t="s">
        <v>498</v>
      </c>
      <c r="B12" s="16" t="s">
        <v>422</v>
      </c>
      <c r="C12" s="16" t="s">
        <v>462</v>
      </c>
      <c r="D12" s="16">
        <v>4</v>
      </c>
      <c r="E12" s="48">
        <v>33.18</v>
      </c>
      <c r="F12" s="16">
        <v>193</v>
      </c>
      <c r="G12" s="18">
        <v>6403.74</v>
      </c>
      <c r="H12" s="16">
        <v>200</v>
      </c>
      <c r="I12" s="16">
        <v>260</v>
      </c>
      <c r="J12" s="16" t="s">
        <v>1120</v>
      </c>
      <c r="K12" s="16">
        <v>1</v>
      </c>
      <c r="L12" s="16">
        <v>67</v>
      </c>
      <c r="M12" s="19">
        <v>2223.06</v>
      </c>
    </row>
    <row r="13" spans="1:13" outlineLevel="2" x14ac:dyDescent="0.25">
      <c r="A13" s="34" t="s">
        <v>623</v>
      </c>
      <c r="B13" s="35" t="s">
        <v>218</v>
      </c>
      <c r="C13" s="35" t="s">
        <v>462</v>
      </c>
      <c r="D13" s="35">
        <v>4</v>
      </c>
      <c r="E13" s="47">
        <v>9.16</v>
      </c>
      <c r="F13" s="35">
        <v>115</v>
      </c>
      <c r="G13" s="37">
        <v>1053.4000000000001</v>
      </c>
      <c r="H13" s="35">
        <v>175</v>
      </c>
      <c r="I13" s="35">
        <v>230</v>
      </c>
      <c r="J13" s="35" t="s">
        <v>1120</v>
      </c>
      <c r="K13" s="35">
        <v>1</v>
      </c>
      <c r="L13" s="35">
        <v>115</v>
      </c>
      <c r="M13" s="41">
        <v>1053.4000000000001</v>
      </c>
    </row>
    <row r="14" spans="1:13" outlineLevel="2" x14ac:dyDescent="0.25">
      <c r="A14" s="20" t="s">
        <v>882</v>
      </c>
      <c r="B14" s="16" t="s">
        <v>267</v>
      </c>
      <c r="C14" s="16" t="s">
        <v>462</v>
      </c>
      <c r="D14" s="16">
        <v>5</v>
      </c>
      <c r="E14" s="48">
        <v>36.659999999999997</v>
      </c>
      <c r="F14" s="16">
        <v>223</v>
      </c>
      <c r="G14" s="18">
        <v>8175.1799999999994</v>
      </c>
      <c r="H14" s="16">
        <v>225</v>
      </c>
      <c r="I14" s="16">
        <v>290</v>
      </c>
      <c r="J14" s="16" t="s">
        <v>1120</v>
      </c>
      <c r="K14" s="16">
        <v>1</v>
      </c>
      <c r="L14" s="16">
        <v>67</v>
      </c>
      <c r="M14" s="19">
        <v>2456.2199999999998</v>
      </c>
    </row>
    <row r="15" spans="1:13" outlineLevel="2" x14ac:dyDescent="0.25">
      <c r="A15" s="34" t="s">
        <v>657</v>
      </c>
      <c r="B15" s="35" t="s">
        <v>220</v>
      </c>
      <c r="C15" s="35" t="s">
        <v>462</v>
      </c>
      <c r="D15" s="35">
        <v>5</v>
      </c>
      <c r="E15" s="47">
        <v>41.5</v>
      </c>
      <c r="F15" s="35">
        <v>107</v>
      </c>
      <c r="G15" s="37">
        <v>4440.5</v>
      </c>
      <c r="H15" s="35">
        <v>125</v>
      </c>
      <c r="I15" s="35">
        <v>160</v>
      </c>
      <c r="J15" s="35" t="s">
        <v>1120</v>
      </c>
      <c r="K15" s="35">
        <v>1</v>
      </c>
      <c r="L15" s="35">
        <v>53</v>
      </c>
      <c r="M15" s="41">
        <v>2199.5</v>
      </c>
    </row>
    <row r="16" spans="1:13" outlineLevel="2" x14ac:dyDescent="0.25">
      <c r="A16" s="20" t="s">
        <v>1022</v>
      </c>
      <c r="B16" s="16" t="s">
        <v>232</v>
      </c>
      <c r="C16" s="16" t="s">
        <v>462</v>
      </c>
      <c r="D16" s="16">
        <v>5</v>
      </c>
      <c r="E16" s="48">
        <v>34.11</v>
      </c>
      <c r="F16" s="16">
        <v>126</v>
      </c>
      <c r="G16" s="18">
        <v>4297.8599999999997</v>
      </c>
      <c r="H16" s="16">
        <v>150</v>
      </c>
      <c r="I16" s="16">
        <v>200</v>
      </c>
      <c r="J16" s="16" t="s">
        <v>1120</v>
      </c>
      <c r="K16" s="16">
        <v>1</v>
      </c>
      <c r="L16" s="16">
        <v>74</v>
      </c>
      <c r="M16" s="19">
        <v>2524.14</v>
      </c>
    </row>
    <row r="17" spans="1:13" outlineLevel="2" x14ac:dyDescent="0.25">
      <c r="A17" s="34" t="s">
        <v>678</v>
      </c>
      <c r="B17" s="35" t="s">
        <v>240</v>
      </c>
      <c r="C17" s="35" t="s">
        <v>462</v>
      </c>
      <c r="D17" s="35">
        <v>7</v>
      </c>
      <c r="E17" s="47">
        <v>20</v>
      </c>
      <c r="F17" s="35">
        <v>167</v>
      </c>
      <c r="G17" s="37">
        <v>3340</v>
      </c>
      <c r="H17" s="35">
        <v>225</v>
      </c>
      <c r="I17" s="35">
        <v>290</v>
      </c>
      <c r="J17" s="35" t="s">
        <v>1120</v>
      </c>
      <c r="K17" s="35">
        <v>1</v>
      </c>
      <c r="L17" s="35">
        <v>123</v>
      </c>
      <c r="M17" s="41">
        <v>2460</v>
      </c>
    </row>
    <row r="18" spans="1:13" outlineLevel="2" x14ac:dyDescent="0.25">
      <c r="A18" s="20" t="s">
        <v>584</v>
      </c>
      <c r="B18" s="16" t="s">
        <v>25</v>
      </c>
      <c r="C18" s="16" t="s">
        <v>462</v>
      </c>
      <c r="D18" s="16">
        <v>7</v>
      </c>
      <c r="E18" s="48">
        <v>48.07</v>
      </c>
      <c r="F18" s="16">
        <v>119</v>
      </c>
      <c r="G18" s="18">
        <v>5720.33</v>
      </c>
      <c r="H18" s="16">
        <v>125</v>
      </c>
      <c r="I18" s="16">
        <v>160</v>
      </c>
      <c r="J18" s="16" t="s">
        <v>1120</v>
      </c>
      <c r="K18" s="16">
        <v>1</v>
      </c>
      <c r="L18" s="16">
        <v>41</v>
      </c>
      <c r="M18" s="19">
        <v>1970.8700000000001</v>
      </c>
    </row>
    <row r="19" spans="1:13" outlineLevel="2" x14ac:dyDescent="0.25">
      <c r="A19" s="34" t="s">
        <v>550</v>
      </c>
      <c r="B19" s="35" t="s">
        <v>42</v>
      </c>
      <c r="C19" s="35" t="s">
        <v>462</v>
      </c>
      <c r="D19" s="35">
        <v>8</v>
      </c>
      <c r="E19" s="47">
        <v>17.43</v>
      </c>
      <c r="F19" s="35">
        <v>83</v>
      </c>
      <c r="G19" s="37">
        <v>1446.69</v>
      </c>
      <c r="H19" s="35">
        <v>125</v>
      </c>
      <c r="I19" s="35">
        <v>160</v>
      </c>
      <c r="J19" s="35" t="s">
        <v>1120</v>
      </c>
      <c r="K19" s="35">
        <v>1</v>
      </c>
      <c r="L19" s="35">
        <v>77</v>
      </c>
      <c r="M19" s="41">
        <v>1342.11</v>
      </c>
    </row>
    <row r="20" spans="1:13" outlineLevel="2" x14ac:dyDescent="0.25">
      <c r="A20" s="20" t="s">
        <v>563</v>
      </c>
      <c r="B20" s="16" t="s">
        <v>412</v>
      </c>
      <c r="C20" s="16" t="s">
        <v>462</v>
      </c>
      <c r="D20" s="16">
        <v>8</v>
      </c>
      <c r="E20" s="48">
        <v>46.04</v>
      </c>
      <c r="F20" s="16">
        <v>175</v>
      </c>
      <c r="G20" s="18">
        <v>8057</v>
      </c>
      <c r="H20" s="16">
        <v>200</v>
      </c>
      <c r="I20" s="16">
        <v>260</v>
      </c>
      <c r="J20" s="16" t="s">
        <v>1120</v>
      </c>
      <c r="K20" s="16">
        <v>1</v>
      </c>
      <c r="L20" s="16">
        <v>85</v>
      </c>
      <c r="M20" s="19">
        <v>3913.4</v>
      </c>
    </row>
    <row r="21" spans="1:13" outlineLevel="2" x14ac:dyDescent="0.25">
      <c r="A21" s="34" t="s">
        <v>1005</v>
      </c>
      <c r="B21" s="35" t="s">
        <v>187</v>
      </c>
      <c r="C21" s="35" t="s">
        <v>462</v>
      </c>
      <c r="D21" s="35">
        <v>9</v>
      </c>
      <c r="E21" s="47">
        <v>37.770000000000003</v>
      </c>
      <c r="F21" s="35">
        <v>171</v>
      </c>
      <c r="G21" s="37">
        <v>6458.670000000001</v>
      </c>
      <c r="H21" s="35">
        <v>200</v>
      </c>
      <c r="I21" s="35">
        <v>260</v>
      </c>
      <c r="J21" s="35" t="s">
        <v>1120</v>
      </c>
      <c r="K21" s="35">
        <v>1</v>
      </c>
      <c r="L21" s="35">
        <v>89</v>
      </c>
      <c r="M21" s="41">
        <v>3361.53</v>
      </c>
    </row>
    <row r="22" spans="1:13" outlineLevel="2" x14ac:dyDescent="0.25">
      <c r="A22" s="20" t="s">
        <v>551</v>
      </c>
      <c r="B22" s="16" t="s">
        <v>43</v>
      </c>
      <c r="C22" s="16" t="s">
        <v>462</v>
      </c>
      <c r="D22" s="16">
        <v>9</v>
      </c>
      <c r="E22" s="48">
        <v>64.2</v>
      </c>
      <c r="F22" s="16">
        <v>84</v>
      </c>
      <c r="G22" s="18">
        <v>5392.8</v>
      </c>
      <c r="H22" s="16">
        <v>100</v>
      </c>
      <c r="I22" s="16">
        <v>130</v>
      </c>
      <c r="J22" s="16" t="s">
        <v>1120</v>
      </c>
      <c r="K22" s="16">
        <v>1</v>
      </c>
      <c r="L22" s="16">
        <v>46</v>
      </c>
      <c r="M22" s="19">
        <v>2953.2000000000003</v>
      </c>
    </row>
    <row r="23" spans="1:13" outlineLevel="2" x14ac:dyDescent="0.25">
      <c r="A23" s="34" t="s">
        <v>587</v>
      </c>
      <c r="B23" s="35" t="s">
        <v>27</v>
      </c>
      <c r="C23" s="35" t="s">
        <v>462</v>
      </c>
      <c r="D23" s="35">
        <v>10</v>
      </c>
      <c r="E23" s="47">
        <v>40.450000000000003</v>
      </c>
      <c r="F23" s="35">
        <v>99</v>
      </c>
      <c r="G23" s="37">
        <v>4004.55</v>
      </c>
      <c r="H23" s="35">
        <v>150</v>
      </c>
      <c r="I23" s="35">
        <v>200</v>
      </c>
      <c r="J23" s="35" t="s">
        <v>1120</v>
      </c>
      <c r="K23" s="35">
        <v>1</v>
      </c>
      <c r="L23" s="35">
        <v>101</v>
      </c>
      <c r="M23" s="41">
        <v>4085.4500000000003</v>
      </c>
    </row>
    <row r="24" spans="1:13" outlineLevel="2" x14ac:dyDescent="0.25">
      <c r="A24" s="20" t="s">
        <v>577</v>
      </c>
      <c r="B24" s="16" t="s">
        <v>409</v>
      </c>
      <c r="C24" s="16" t="s">
        <v>462</v>
      </c>
      <c r="D24" s="16">
        <v>10</v>
      </c>
      <c r="E24" s="48">
        <v>33.869999999999997</v>
      </c>
      <c r="F24" s="16">
        <v>90</v>
      </c>
      <c r="G24" s="18">
        <v>3048.2999999999997</v>
      </c>
      <c r="H24" s="16">
        <v>150</v>
      </c>
      <c r="I24" s="16">
        <v>200</v>
      </c>
      <c r="J24" s="16" t="s">
        <v>1120</v>
      </c>
      <c r="K24" s="16">
        <v>1</v>
      </c>
      <c r="L24" s="16">
        <v>110</v>
      </c>
      <c r="M24" s="19">
        <v>3725.7</v>
      </c>
    </row>
    <row r="25" spans="1:13" outlineLevel="2" x14ac:dyDescent="0.25">
      <c r="A25" s="34" t="s">
        <v>549</v>
      </c>
      <c r="B25" s="35" t="s">
        <v>41</v>
      </c>
      <c r="C25" s="35" t="s">
        <v>462</v>
      </c>
      <c r="D25" s="35">
        <v>11</v>
      </c>
      <c r="E25" s="47">
        <v>32.29</v>
      </c>
      <c r="F25" s="35">
        <v>176</v>
      </c>
      <c r="G25" s="37">
        <v>5683.04</v>
      </c>
      <c r="H25" s="35">
        <v>200</v>
      </c>
      <c r="I25" s="35">
        <v>260</v>
      </c>
      <c r="J25" s="35" t="s">
        <v>1120</v>
      </c>
      <c r="K25" s="35">
        <v>1</v>
      </c>
      <c r="L25" s="35">
        <v>84</v>
      </c>
      <c r="M25" s="41">
        <v>2712.36</v>
      </c>
    </row>
    <row r="26" spans="1:13" outlineLevel="2" x14ac:dyDescent="0.25">
      <c r="A26" s="20" t="s">
        <v>593</v>
      </c>
      <c r="B26" s="16" t="s">
        <v>52</v>
      </c>
      <c r="C26" s="16" t="s">
        <v>462</v>
      </c>
      <c r="D26" s="16">
        <v>11</v>
      </c>
      <c r="E26" s="48">
        <v>27.62</v>
      </c>
      <c r="F26" s="16">
        <v>98</v>
      </c>
      <c r="G26" s="18">
        <v>2706.76</v>
      </c>
      <c r="H26" s="16">
        <v>125</v>
      </c>
      <c r="I26" s="16">
        <v>160</v>
      </c>
      <c r="J26" s="16" t="s">
        <v>1120</v>
      </c>
      <c r="K26" s="16">
        <v>1</v>
      </c>
      <c r="L26" s="16">
        <v>62</v>
      </c>
      <c r="M26" s="19">
        <v>1712.44</v>
      </c>
    </row>
    <row r="27" spans="1:13" outlineLevel="2" x14ac:dyDescent="0.25">
      <c r="A27" s="34" t="s">
        <v>790</v>
      </c>
      <c r="B27" s="35" t="s">
        <v>475</v>
      </c>
      <c r="C27" s="35" t="s">
        <v>462</v>
      </c>
      <c r="D27" s="35">
        <v>11</v>
      </c>
      <c r="E27" s="47">
        <v>40.1</v>
      </c>
      <c r="F27" s="35">
        <v>164</v>
      </c>
      <c r="G27" s="37">
        <v>6576.4000000000005</v>
      </c>
      <c r="H27" s="35">
        <v>225</v>
      </c>
      <c r="I27" s="35">
        <v>290</v>
      </c>
      <c r="J27" s="35" t="s">
        <v>1120</v>
      </c>
      <c r="K27" s="35">
        <v>1</v>
      </c>
      <c r="L27" s="35">
        <v>126</v>
      </c>
      <c r="M27" s="41">
        <v>5052.6000000000004</v>
      </c>
    </row>
    <row r="28" spans="1:13" outlineLevel="2" x14ac:dyDescent="0.25">
      <c r="A28" s="20" t="s">
        <v>724</v>
      </c>
      <c r="B28" s="16" t="s">
        <v>55</v>
      </c>
      <c r="C28" s="16" t="s">
        <v>462</v>
      </c>
      <c r="D28" s="16">
        <v>12</v>
      </c>
      <c r="E28" s="48">
        <v>38.549999999999997</v>
      </c>
      <c r="F28" s="16">
        <v>212</v>
      </c>
      <c r="G28" s="18">
        <v>8172.5999999999995</v>
      </c>
      <c r="H28" s="16">
        <v>250</v>
      </c>
      <c r="I28" s="16">
        <v>330</v>
      </c>
      <c r="J28" s="16" t="s">
        <v>1120</v>
      </c>
      <c r="K28" s="16">
        <v>1</v>
      </c>
      <c r="L28" s="16">
        <v>118</v>
      </c>
      <c r="M28" s="19">
        <v>4548.8999999999996</v>
      </c>
    </row>
    <row r="29" spans="1:13" outlineLevel="1" x14ac:dyDescent="0.25">
      <c r="A29" s="20"/>
      <c r="B29" s="16"/>
      <c r="C29" s="27" t="s">
        <v>1121</v>
      </c>
      <c r="D29" s="16"/>
      <c r="E29" s="17"/>
      <c r="F29" s="16"/>
      <c r="G29" s="18"/>
      <c r="H29" s="16"/>
      <c r="I29" s="16"/>
      <c r="J29" s="16"/>
      <c r="K29" s="16"/>
      <c r="L29" s="16"/>
      <c r="M29" s="19">
        <f>SUBTOTAL(9,M5:M28)</f>
        <v>74580.87</v>
      </c>
    </row>
    <row r="30" spans="1:13" outlineLevel="2" x14ac:dyDescent="0.25">
      <c r="A30" s="34" t="s">
        <v>878</v>
      </c>
      <c r="B30" s="35" t="s">
        <v>442</v>
      </c>
      <c r="C30" s="35" t="s">
        <v>463</v>
      </c>
      <c r="D30" s="35">
        <v>1</v>
      </c>
      <c r="E30" s="47">
        <v>76.84</v>
      </c>
      <c r="F30" s="35">
        <v>55</v>
      </c>
      <c r="G30" s="37">
        <v>4226.2</v>
      </c>
      <c r="H30" s="35">
        <v>125</v>
      </c>
      <c r="I30" s="35">
        <v>160</v>
      </c>
      <c r="J30" s="35" t="s">
        <v>1120</v>
      </c>
      <c r="K30" s="35">
        <v>1</v>
      </c>
      <c r="L30" s="35">
        <v>105</v>
      </c>
      <c r="M30" s="41">
        <v>8068.2000000000007</v>
      </c>
    </row>
    <row r="31" spans="1:13" outlineLevel="2" x14ac:dyDescent="0.25">
      <c r="A31" s="20" t="s">
        <v>985</v>
      </c>
      <c r="B31" s="16" t="s">
        <v>247</v>
      </c>
      <c r="C31" s="16" t="s">
        <v>463</v>
      </c>
      <c r="D31" s="16">
        <v>2</v>
      </c>
      <c r="E31" s="48">
        <v>94.19</v>
      </c>
      <c r="F31" s="16">
        <v>166</v>
      </c>
      <c r="G31" s="18">
        <v>15635.539999999999</v>
      </c>
      <c r="H31" s="16">
        <v>200</v>
      </c>
      <c r="I31" s="16">
        <v>260</v>
      </c>
      <c r="J31" s="16" t="s">
        <v>1120</v>
      </c>
      <c r="K31" s="16">
        <v>1</v>
      </c>
      <c r="L31" s="16">
        <v>94</v>
      </c>
      <c r="M31" s="19">
        <v>8853.86</v>
      </c>
    </row>
    <row r="32" spans="1:13" outlineLevel="2" x14ac:dyDescent="0.25">
      <c r="A32" s="34" t="s">
        <v>709</v>
      </c>
      <c r="B32" s="35" t="s">
        <v>154</v>
      </c>
      <c r="C32" s="35" t="s">
        <v>463</v>
      </c>
      <c r="D32" s="35">
        <v>3</v>
      </c>
      <c r="E32" s="47">
        <v>75.650000000000006</v>
      </c>
      <c r="F32" s="35">
        <v>163</v>
      </c>
      <c r="G32" s="37">
        <v>12330.95</v>
      </c>
      <c r="H32" s="35">
        <v>200</v>
      </c>
      <c r="I32" s="35">
        <v>260</v>
      </c>
      <c r="J32" s="35" t="s">
        <v>1120</v>
      </c>
      <c r="K32" s="35">
        <v>1</v>
      </c>
      <c r="L32" s="35">
        <v>97</v>
      </c>
      <c r="M32" s="41">
        <v>7338.05</v>
      </c>
    </row>
    <row r="33" spans="1:13" outlineLevel="2" x14ac:dyDescent="0.25">
      <c r="A33" s="20" t="s">
        <v>764</v>
      </c>
      <c r="B33" s="16" t="s">
        <v>166</v>
      </c>
      <c r="C33" s="16" t="s">
        <v>463</v>
      </c>
      <c r="D33" s="16">
        <v>4</v>
      </c>
      <c r="E33" s="48">
        <v>71.41</v>
      </c>
      <c r="F33" s="16">
        <v>208</v>
      </c>
      <c r="G33" s="18">
        <v>14853.279999999999</v>
      </c>
      <c r="H33" s="16">
        <v>250</v>
      </c>
      <c r="I33" s="16">
        <v>330</v>
      </c>
      <c r="J33" s="16" t="s">
        <v>1120</v>
      </c>
      <c r="K33" s="16">
        <v>1</v>
      </c>
      <c r="L33" s="16">
        <v>122</v>
      </c>
      <c r="M33" s="19">
        <v>8712.02</v>
      </c>
    </row>
    <row r="34" spans="1:13" outlineLevel="2" x14ac:dyDescent="0.25">
      <c r="A34" s="34" t="s">
        <v>759</v>
      </c>
      <c r="B34" s="35" t="s">
        <v>1059</v>
      </c>
      <c r="C34" s="35" t="s">
        <v>463</v>
      </c>
      <c r="D34" s="35">
        <v>4</v>
      </c>
      <c r="E34" s="47">
        <v>66.59</v>
      </c>
      <c r="F34" s="35">
        <v>209</v>
      </c>
      <c r="G34" s="37">
        <v>13917.310000000001</v>
      </c>
      <c r="H34" s="35">
        <v>225</v>
      </c>
      <c r="I34" s="35">
        <v>290</v>
      </c>
      <c r="J34" s="35" t="s">
        <v>1120</v>
      </c>
      <c r="K34" s="35">
        <v>1</v>
      </c>
      <c r="L34" s="35">
        <v>81</v>
      </c>
      <c r="M34" s="41">
        <v>5393.79</v>
      </c>
    </row>
    <row r="35" spans="1:13" outlineLevel="2" x14ac:dyDescent="0.25">
      <c r="A35" s="20" t="s">
        <v>732</v>
      </c>
      <c r="B35" s="16" t="s">
        <v>396</v>
      </c>
      <c r="C35" s="16" t="s">
        <v>463</v>
      </c>
      <c r="D35" s="16">
        <v>5</v>
      </c>
      <c r="E35" s="48">
        <v>78.13</v>
      </c>
      <c r="F35" s="16">
        <v>192</v>
      </c>
      <c r="G35" s="18">
        <v>15000.96</v>
      </c>
      <c r="H35" s="16">
        <v>200</v>
      </c>
      <c r="I35" s="16">
        <v>260</v>
      </c>
      <c r="J35" s="16" t="s">
        <v>1120</v>
      </c>
      <c r="K35" s="16">
        <v>1</v>
      </c>
      <c r="L35" s="16">
        <v>68</v>
      </c>
      <c r="M35" s="19">
        <v>5312.84</v>
      </c>
    </row>
    <row r="36" spans="1:13" outlineLevel="2" x14ac:dyDescent="0.25">
      <c r="A36" s="34" t="s">
        <v>689</v>
      </c>
      <c r="B36" s="35" t="s">
        <v>100</v>
      </c>
      <c r="C36" s="35" t="s">
        <v>463</v>
      </c>
      <c r="D36" s="35">
        <v>5</v>
      </c>
      <c r="E36" s="47">
        <v>205.34</v>
      </c>
      <c r="F36" s="35">
        <v>173</v>
      </c>
      <c r="G36" s="37">
        <v>35523.82</v>
      </c>
      <c r="H36" s="35">
        <v>225</v>
      </c>
      <c r="I36" s="35">
        <v>290</v>
      </c>
      <c r="J36" s="35" t="s">
        <v>1120</v>
      </c>
      <c r="K36" s="35">
        <v>1</v>
      </c>
      <c r="L36" s="35">
        <v>117</v>
      </c>
      <c r="M36" s="41">
        <v>24024.78</v>
      </c>
    </row>
    <row r="37" spans="1:13" outlineLevel="2" x14ac:dyDescent="0.25">
      <c r="A37" s="20" t="s">
        <v>836</v>
      </c>
      <c r="B37" s="16" t="s">
        <v>170</v>
      </c>
      <c r="C37" s="16" t="s">
        <v>463</v>
      </c>
      <c r="D37" s="16">
        <v>6</v>
      </c>
      <c r="E37" s="48">
        <v>268.05</v>
      </c>
      <c r="F37" s="16">
        <v>150</v>
      </c>
      <c r="G37" s="18">
        <v>40207.5</v>
      </c>
      <c r="H37" s="16">
        <v>150</v>
      </c>
      <c r="I37" s="16">
        <v>200</v>
      </c>
      <c r="J37" s="16" t="s">
        <v>1120</v>
      </c>
      <c r="K37" s="16">
        <v>1</v>
      </c>
      <c r="L37" s="16">
        <v>50</v>
      </c>
      <c r="M37" s="19">
        <v>13402.5</v>
      </c>
    </row>
    <row r="38" spans="1:13" outlineLevel="2" x14ac:dyDescent="0.25">
      <c r="A38" s="34" t="s">
        <v>867</v>
      </c>
      <c r="B38" s="35" t="s">
        <v>371</v>
      </c>
      <c r="C38" s="35" t="s">
        <v>463</v>
      </c>
      <c r="D38" s="35">
        <v>7</v>
      </c>
      <c r="E38" s="47">
        <v>83.43</v>
      </c>
      <c r="F38" s="35">
        <v>193</v>
      </c>
      <c r="G38" s="37">
        <v>16101.990000000002</v>
      </c>
      <c r="H38" s="35">
        <v>200</v>
      </c>
      <c r="I38" s="35">
        <v>260</v>
      </c>
      <c r="J38" s="35" t="s">
        <v>1120</v>
      </c>
      <c r="K38" s="35">
        <v>1</v>
      </c>
      <c r="L38" s="35">
        <v>67</v>
      </c>
      <c r="M38" s="41">
        <v>5589.81</v>
      </c>
    </row>
    <row r="39" spans="1:13" outlineLevel="2" x14ac:dyDescent="0.25">
      <c r="A39" s="20" t="s">
        <v>641</v>
      </c>
      <c r="B39" s="16" t="s">
        <v>269</v>
      </c>
      <c r="C39" s="16" t="s">
        <v>463</v>
      </c>
      <c r="D39" s="16">
        <v>7</v>
      </c>
      <c r="E39" s="48">
        <v>231</v>
      </c>
      <c r="F39" s="16">
        <v>164</v>
      </c>
      <c r="G39" s="18">
        <v>37884</v>
      </c>
      <c r="H39" s="16">
        <v>200</v>
      </c>
      <c r="I39" s="16">
        <v>260</v>
      </c>
      <c r="J39" s="16" t="s">
        <v>1120</v>
      </c>
      <c r="K39" s="16">
        <v>1</v>
      </c>
      <c r="L39" s="16">
        <v>96</v>
      </c>
      <c r="M39" s="19">
        <v>22176</v>
      </c>
    </row>
    <row r="40" spans="1:13" outlineLevel="2" x14ac:dyDescent="0.25">
      <c r="A40" s="34" t="s">
        <v>771</v>
      </c>
      <c r="B40" s="35" t="s">
        <v>473</v>
      </c>
      <c r="C40" s="35" t="s">
        <v>463</v>
      </c>
      <c r="D40" s="35">
        <v>8</v>
      </c>
      <c r="E40" s="47">
        <v>323.20999999999998</v>
      </c>
      <c r="F40" s="35">
        <v>173</v>
      </c>
      <c r="G40" s="37">
        <v>55915.329999999994</v>
      </c>
      <c r="H40" s="35">
        <v>175</v>
      </c>
      <c r="I40" s="35">
        <v>230</v>
      </c>
      <c r="J40" s="35" t="s">
        <v>1120</v>
      </c>
      <c r="K40" s="35">
        <v>1</v>
      </c>
      <c r="L40" s="35">
        <v>57</v>
      </c>
      <c r="M40" s="41">
        <v>18422.969999999998</v>
      </c>
    </row>
    <row r="41" spans="1:13" outlineLevel="2" x14ac:dyDescent="0.25">
      <c r="A41" s="20" t="s">
        <v>500</v>
      </c>
      <c r="B41" s="16" t="s">
        <v>80</v>
      </c>
      <c r="C41" s="16" t="s">
        <v>463</v>
      </c>
      <c r="D41" s="16">
        <v>8</v>
      </c>
      <c r="E41" s="48">
        <v>287.61</v>
      </c>
      <c r="F41" s="16">
        <v>122</v>
      </c>
      <c r="G41" s="18">
        <v>35088.42</v>
      </c>
      <c r="H41" s="16">
        <v>125</v>
      </c>
      <c r="I41" s="16">
        <v>160</v>
      </c>
      <c r="J41" s="16" t="s">
        <v>1120</v>
      </c>
      <c r="K41" s="16">
        <v>1</v>
      </c>
      <c r="L41" s="16">
        <v>38</v>
      </c>
      <c r="M41" s="19">
        <v>10929.18</v>
      </c>
    </row>
    <row r="42" spans="1:13" outlineLevel="2" x14ac:dyDescent="0.25">
      <c r="A42" s="34" t="s">
        <v>834</v>
      </c>
      <c r="B42" s="35" t="s">
        <v>440</v>
      </c>
      <c r="C42" s="35" t="s">
        <v>463</v>
      </c>
      <c r="D42" s="35">
        <v>10</v>
      </c>
      <c r="E42" s="47">
        <v>263.25</v>
      </c>
      <c r="F42" s="35">
        <v>137</v>
      </c>
      <c r="G42" s="37">
        <v>36065.25</v>
      </c>
      <c r="H42" s="35">
        <v>150</v>
      </c>
      <c r="I42" s="35">
        <v>200</v>
      </c>
      <c r="J42" s="35" t="s">
        <v>1120</v>
      </c>
      <c r="K42" s="35">
        <v>1</v>
      </c>
      <c r="L42" s="35">
        <v>63</v>
      </c>
      <c r="M42" s="41">
        <v>16584.75</v>
      </c>
    </row>
    <row r="43" spans="1:13" outlineLevel="2" x14ac:dyDescent="0.25">
      <c r="A43" s="20" t="s">
        <v>687</v>
      </c>
      <c r="B43" s="16" t="s">
        <v>85</v>
      </c>
      <c r="C43" s="16" t="s">
        <v>463</v>
      </c>
      <c r="D43" s="16">
        <v>11</v>
      </c>
      <c r="E43" s="48">
        <v>65.44</v>
      </c>
      <c r="F43" s="16">
        <v>173</v>
      </c>
      <c r="G43" s="18">
        <v>11321.119999999999</v>
      </c>
      <c r="H43" s="16">
        <v>175</v>
      </c>
      <c r="I43" s="16">
        <v>230</v>
      </c>
      <c r="J43" s="16" t="s">
        <v>1120</v>
      </c>
      <c r="K43" s="16">
        <v>1</v>
      </c>
      <c r="L43" s="16">
        <v>57</v>
      </c>
      <c r="M43" s="19">
        <v>3730.08</v>
      </c>
    </row>
    <row r="44" spans="1:13" outlineLevel="2" x14ac:dyDescent="0.25">
      <c r="A44" s="34" t="s">
        <v>730</v>
      </c>
      <c r="B44" s="35" t="s">
        <v>111</v>
      </c>
      <c r="C44" s="35" t="s">
        <v>463</v>
      </c>
      <c r="D44" s="35">
        <v>11</v>
      </c>
      <c r="E44" s="47">
        <v>60.42</v>
      </c>
      <c r="F44" s="35">
        <v>198</v>
      </c>
      <c r="G44" s="37">
        <v>11963.16</v>
      </c>
      <c r="H44" s="35">
        <v>200</v>
      </c>
      <c r="I44" s="35">
        <v>260</v>
      </c>
      <c r="J44" s="35" t="s">
        <v>1120</v>
      </c>
      <c r="K44" s="35">
        <v>1</v>
      </c>
      <c r="L44" s="35">
        <v>62</v>
      </c>
      <c r="M44" s="41">
        <v>3746.04</v>
      </c>
    </row>
    <row r="45" spans="1:13" outlineLevel="1" x14ac:dyDescent="0.25">
      <c r="A45" s="34"/>
      <c r="B45" s="35"/>
      <c r="C45" s="42" t="s">
        <v>1122</v>
      </c>
      <c r="D45" s="35"/>
      <c r="E45" s="36"/>
      <c r="F45" s="35"/>
      <c r="G45" s="37"/>
      <c r="H45" s="35"/>
      <c r="I45" s="35"/>
      <c r="J45" s="35"/>
      <c r="K45" s="35"/>
      <c r="L45" s="35"/>
      <c r="M45" s="41">
        <f>SUBTOTAL(9,M30:M44)</f>
        <v>162284.87</v>
      </c>
    </row>
    <row r="46" spans="1:13" outlineLevel="2" x14ac:dyDescent="0.25">
      <c r="A46" s="20" t="s">
        <v>870</v>
      </c>
      <c r="B46" s="16" t="s">
        <v>1045</v>
      </c>
      <c r="C46" s="16" t="s">
        <v>464</v>
      </c>
      <c r="D46" s="16">
        <v>1</v>
      </c>
      <c r="E46" s="48">
        <v>35.17</v>
      </c>
      <c r="F46" s="16">
        <v>160</v>
      </c>
      <c r="G46" s="18">
        <v>5627.2000000000007</v>
      </c>
      <c r="H46" s="16">
        <v>175</v>
      </c>
      <c r="I46" s="16">
        <v>230</v>
      </c>
      <c r="J46" s="16" t="s">
        <v>1120</v>
      </c>
      <c r="K46" s="16">
        <v>1</v>
      </c>
      <c r="L46" s="16">
        <v>70</v>
      </c>
      <c r="M46" s="19">
        <v>2461.9</v>
      </c>
    </row>
    <row r="47" spans="1:13" outlineLevel="2" x14ac:dyDescent="0.25">
      <c r="A47" s="34" t="s">
        <v>568</v>
      </c>
      <c r="B47" s="35" t="s">
        <v>82</v>
      </c>
      <c r="C47" s="35" t="s">
        <v>464</v>
      </c>
      <c r="D47" s="35">
        <v>1</v>
      </c>
      <c r="E47" s="47">
        <v>34.99</v>
      </c>
      <c r="F47" s="35">
        <v>112</v>
      </c>
      <c r="G47" s="37">
        <v>3918.88</v>
      </c>
      <c r="H47" s="35">
        <v>125</v>
      </c>
      <c r="I47" s="35">
        <v>160</v>
      </c>
      <c r="J47" s="35" t="s">
        <v>1120</v>
      </c>
      <c r="K47" s="35">
        <v>1</v>
      </c>
      <c r="L47" s="35">
        <v>48</v>
      </c>
      <c r="M47" s="41">
        <v>1679.52</v>
      </c>
    </row>
    <row r="48" spans="1:13" outlineLevel="2" x14ac:dyDescent="0.25">
      <c r="A48" s="20" t="s">
        <v>885</v>
      </c>
      <c r="B48" s="16" t="s">
        <v>450</v>
      </c>
      <c r="C48" s="16" t="s">
        <v>464</v>
      </c>
      <c r="D48" s="16">
        <v>3</v>
      </c>
      <c r="E48" s="48">
        <v>49.73</v>
      </c>
      <c r="F48" s="16">
        <v>166</v>
      </c>
      <c r="G48" s="18">
        <v>8255.18</v>
      </c>
      <c r="H48" s="16">
        <v>225</v>
      </c>
      <c r="I48" s="16">
        <v>290</v>
      </c>
      <c r="J48" s="16" t="s">
        <v>1120</v>
      </c>
      <c r="K48" s="16">
        <v>1</v>
      </c>
      <c r="L48" s="16">
        <v>124</v>
      </c>
      <c r="M48" s="19">
        <v>6166.5199999999995</v>
      </c>
    </row>
    <row r="49" spans="1:13" outlineLevel="2" x14ac:dyDescent="0.25">
      <c r="A49" s="34" t="s">
        <v>857</v>
      </c>
      <c r="B49" s="35" t="s">
        <v>1068</v>
      </c>
      <c r="C49" s="35" t="s">
        <v>464</v>
      </c>
      <c r="D49" s="35">
        <v>4</v>
      </c>
      <c r="E49" s="47">
        <v>55.89</v>
      </c>
      <c r="F49" s="35">
        <v>183</v>
      </c>
      <c r="G49" s="37">
        <v>10227.870000000001</v>
      </c>
      <c r="H49" s="35">
        <v>200</v>
      </c>
      <c r="I49" s="35">
        <v>260</v>
      </c>
      <c r="J49" s="35" t="s">
        <v>1120</v>
      </c>
      <c r="K49" s="35">
        <v>1</v>
      </c>
      <c r="L49" s="35">
        <v>77</v>
      </c>
      <c r="M49" s="41">
        <v>4303.53</v>
      </c>
    </row>
    <row r="50" spans="1:13" outlineLevel="2" x14ac:dyDescent="0.25">
      <c r="A50" s="20" t="s">
        <v>917</v>
      </c>
      <c r="B50" s="16" t="s">
        <v>378</v>
      </c>
      <c r="C50" s="16" t="s">
        <v>464</v>
      </c>
      <c r="D50" s="16">
        <v>4</v>
      </c>
      <c r="E50" s="48">
        <v>37.090000000000003</v>
      </c>
      <c r="F50" s="16">
        <v>175</v>
      </c>
      <c r="G50" s="18">
        <v>6490.7500000000009</v>
      </c>
      <c r="H50" s="16">
        <v>175</v>
      </c>
      <c r="I50" s="16">
        <v>230</v>
      </c>
      <c r="J50" s="16" t="s">
        <v>1120</v>
      </c>
      <c r="K50" s="16">
        <v>1</v>
      </c>
      <c r="L50" s="16">
        <v>55</v>
      </c>
      <c r="M50" s="19">
        <v>2039.9500000000003</v>
      </c>
    </row>
    <row r="51" spans="1:13" outlineLevel="2" x14ac:dyDescent="0.25">
      <c r="A51" s="34" t="s">
        <v>609</v>
      </c>
      <c r="B51" s="35" t="s">
        <v>316</v>
      </c>
      <c r="C51" s="35" t="s">
        <v>464</v>
      </c>
      <c r="D51" s="35">
        <v>6</v>
      </c>
      <c r="E51" s="47">
        <v>37.090000000000003</v>
      </c>
      <c r="F51" s="35">
        <v>123</v>
      </c>
      <c r="G51" s="37">
        <v>4562.0700000000006</v>
      </c>
      <c r="H51" s="35">
        <v>125</v>
      </c>
      <c r="I51" s="35">
        <v>160</v>
      </c>
      <c r="J51" s="35" t="s">
        <v>1120</v>
      </c>
      <c r="K51" s="35">
        <v>1</v>
      </c>
      <c r="L51" s="35">
        <v>37</v>
      </c>
      <c r="M51" s="41">
        <v>1372.3300000000002</v>
      </c>
    </row>
    <row r="52" spans="1:13" outlineLevel="2" x14ac:dyDescent="0.25">
      <c r="A52" s="20" t="s">
        <v>986</v>
      </c>
      <c r="B52" s="16" t="s">
        <v>391</v>
      </c>
      <c r="C52" s="16" t="s">
        <v>464</v>
      </c>
      <c r="D52" s="16">
        <v>6</v>
      </c>
      <c r="E52" s="48">
        <v>33.520000000000003</v>
      </c>
      <c r="F52" s="16">
        <v>173</v>
      </c>
      <c r="G52" s="18">
        <v>5798.9600000000009</v>
      </c>
      <c r="H52" s="16">
        <v>175</v>
      </c>
      <c r="I52" s="16">
        <v>230</v>
      </c>
      <c r="J52" s="16" t="s">
        <v>1120</v>
      </c>
      <c r="K52" s="16">
        <v>1</v>
      </c>
      <c r="L52" s="16">
        <v>57</v>
      </c>
      <c r="M52" s="19">
        <v>1910.64</v>
      </c>
    </row>
    <row r="53" spans="1:13" outlineLevel="2" x14ac:dyDescent="0.25">
      <c r="A53" s="34" t="s">
        <v>769</v>
      </c>
      <c r="B53" s="35" t="s">
        <v>294</v>
      </c>
      <c r="C53" s="35" t="s">
        <v>464</v>
      </c>
      <c r="D53" s="35">
        <v>7</v>
      </c>
      <c r="E53" s="47">
        <v>48.63</v>
      </c>
      <c r="F53" s="35">
        <v>123</v>
      </c>
      <c r="G53" s="37">
        <v>5981.4900000000007</v>
      </c>
      <c r="H53" s="35">
        <v>175</v>
      </c>
      <c r="I53" s="35">
        <v>230</v>
      </c>
      <c r="J53" s="35" t="s">
        <v>1120</v>
      </c>
      <c r="K53" s="35">
        <v>1</v>
      </c>
      <c r="L53" s="35">
        <v>107</v>
      </c>
      <c r="M53" s="41">
        <v>5203.41</v>
      </c>
    </row>
    <row r="54" spans="1:13" outlineLevel="2" x14ac:dyDescent="0.25">
      <c r="A54" s="20" t="s">
        <v>1006</v>
      </c>
      <c r="B54" s="16" t="s">
        <v>1037</v>
      </c>
      <c r="C54" s="16" t="s">
        <v>464</v>
      </c>
      <c r="D54" s="16">
        <v>7</v>
      </c>
      <c r="E54" s="48">
        <v>44.91</v>
      </c>
      <c r="F54" s="16">
        <v>224</v>
      </c>
      <c r="G54" s="18">
        <v>10059.84</v>
      </c>
      <c r="H54" s="16">
        <v>250</v>
      </c>
      <c r="I54" s="16">
        <v>330</v>
      </c>
      <c r="J54" s="16" t="s">
        <v>1120</v>
      </c>
      <c r="K54" s="16">
        <v>1</v>
      </c>
      <c r="L54" s="16">
        <v>106</v>
      </c>
      <c r="M54" s="19">
        <v>4760.46</v>
      </c>
    </row>
    <row r="55" spans="1:13" outlineLevel="2" x14ac:dyDescent="0.25">
      <c r="A55" s="34" t="s">
        <v>638</v>
      </c>
      <c r="B55" s="35" t="s">
        <v>445</v>
      </c>
      <c r="C55" s="35" t="s">
        <v>464</v>
      </c>
      <c r="D55" s="35">
        <v>8</v>
      </c>
      <c r="E55" s="47">
        <v>53.89</v>
      </c>
      <c r="F55" s="35">
        <v>100</v>
      </c>
      <c r="G55" s="37">
        <v>5389</v>
      </c>
      <c r="H55" s="35">
        <v>125</v>
      </c>
      <c r="I55" s="35">
        <v>160</v>
      </c>
      <c r="J55" s="35" t="s">
        <v>1120</v>
      </c>
      <c r="K55" s="35">
        <v>1</v>
      </c>
      <c r="L55" s="35">
        <v>60</v>
      </c>
      <c r="M55" s="41">
        <v>3233.4</v>
      </c>
    </row>
    <row r="56" spans="1:13" outlineLevel="2" x14ac:dyDescent="0.25">
      <c r="A56" s="20" t="s">
        <v>902</v>
      </c>
      <c r="B56" s="16" t="s">
        <v>402</v>
      </c>
      <c r="C56" s="16" t="s">
        <v>464</v>
      </c>
      <c r="D56" s="16">
        <v>8</v>
      </c>
      <c r="E56" s="48">
        <v>50.96</v>
      </c>
      <c r="F56" s="16">
        <v>150</v>
      </c>
      <c r="G56" s="18">
        <v>7644</v>
      </c>
      <c r="H56" s="16">
        <v>200</v>
      </c>
      <c r="I56" s="16">
        <v>260</v>
      </c>
      <c r="J56" s="16" t="s">
        <v>1120</v>
      </c>
      <c r="K56" s="16">
        <v>1</v>
      </c>
      <c r="L56" s="16">
        <v>110</v>
      </c>
      <c r="M56" s="19">
        <v>5605.6</v>
      </c>
    </row>
    <row r="57" spans="1:13" outlineLevel="2" x14ac:dyDescent="0.25">
      <c r="A57" s="34" t="s">
        <v>907</v>
      </c>
      <c r="B57" s="35" t="s">
        <v>404</v>
      </c>
      <c r="C57" s="35" t="s">
        <v>464</v>
      </c>
      <c r="D57" s="35">
        <v>8</v>
      </c>
      <c r="E57" s="47">
        <v>55.02</v>
      </c>
      <c r="F57" s="35">
        <v>172</v>
      </c>
      <c r="G57" s="37">
        <v>9463.44</v>
      </c>
      <c r="H57" s="35">
        <v>225</v>
      </c>
      <c r="I57" s="35">
        <v>290</v>
      </c>
      <c r="J57" s="35" t="s">
        <v>1120</v>
      </c>
      <c r="K57" s="35">
        <v>1</v>
      </c>
      <c r="L57" s="35">
        <v>118</v>
      </c>
      <c r="M57" s="41">
        <v>6492.3600000000006</v>
      </c>
    </row>
    <row r="58" spans="1:13" outlineLevel="2" x14ac:dyDescent="0.25">
      <c r="A58" s="20" t="s">
        <v>539</v>
      </c>
      <c r="B58" s="16" t="s">
        <v>1034</v>
      </c>
      <c r="C58" s="16" t="s">
        <v>464</v>
      </c>
      <c r="D58" s="16">
        <v>9</v>
      </c>
      <c r="E58" s="48">
        <v>49.71</v>
      </c>
      <c r="F58" s="16">
        <v>161</v>
      </c>
      <c r="G58" s="18">
        <v>8003.31</v>
      </c>
      <c r="H58" s="16">
        <v>175</v>
      </c>
      <c r="I58" s="16">
        <v>230</v>
      </c>
      <c r="J58" s="16" t="s">
        <v>1120</v>
      </c>
      <c r="K58" s="16">
        <v>1</v>
      </c>
      <c r="L58" s="16">
        <v>69</v>
      </c>
      <c r="M58" s="19">
        <v>3429.9900000000002</v>
      </c>
    </row>
    <row r="59" spans="1:13" outlineLevel="2" x14ac:dyDescent="0.25">
      <c r="A59" s="34" t="s">
        <v>540</v>
      </c>
      <c r="B59" s="35" t="s">
        <v>466</v>
      </c>
      <c r="C59" s="35" t="s">
        <v>464</v>
      </c>
      <c r="D59" s="35">
        <v>9</v>
      </c>
      <c r="E59" s="47">
        <v>42.72</v>
      </c>
      <c r="F59" s="35">
        <v>206</v>
      </c>
      <c r="G59" s="37">
        <v>8800.32</v>
      </c>
      <c r="H59" s="35">
        <v>225</v>
      </c>
      <c r="I59" s="35">
        <v>290</v>
      </c>
      <c r="J59" s="35" t="s">
        <v>1120</v>
      </c>
      <c r="K59" s="35">
        <v>1</v>
      </c>
      <c r="L59" s="35">
        <v>84</v>
      </c>
      <c r="M59" s="41">
        <v>3588.48</v>
      </c>
    </row>
    <row r="60" spans="1:13" outlineLevel="2" x14ac:dyDescent="0.25">
      <c r="A60" s="20" t="s">
        <v>567</v>
      </c>
      <c r="B60" s="16" t="s">
        <v>139</v>
      </c>
      <c r="C60" s="16" t="s">
        <v>464</v>
      </c>
      <c r="D60" s="16">
        <v>10</v>
      </c>
      <c r="E60" s="48">
        <v>62.77</v>
      </c>
      <c r="F60" s="16">
        <v>123</v>
      </c>
      <c r="G60" s="18">
        <v>7720.71</v>
      </c>
      <c r="H60" s="16">
        <v>175</v>
      </c>
      <c r="I60" s="16">
        <v>230</v>
      </c>
      <c r="J60" s="16" t="s">
        <v>1120</v>
      </c>
      <c r="K60" s="16">
        <v>1</v>
      </c>
      <c r="L60" s="16">
        <v>107</v>
      </c>
      <c r="M60" s="19">
        <v>6716.39</v>
      </c>
    </row>
    <row r="61" spans="1:13" outlineLevel="2" x14ac:dyDescent="0.25">
      <c r="A61" s="34" t="s">
        <v>865</v>
      </c>
      <c r="B61" s="35" t="s">
        <v>189</v>
      </c>
      <c r="C61" s="35" t="s">
        <v>464</v>
      </c>
      <c r="D61" s="35">
        <v>10</v>
      </c>
      <c r="E61" s="47">
        <v>38.75</v>
      </c>
      <c r="F61" s="35">
        <v>144</v>
      </c>
      <c r="G61" s="37">
        <v>5580</v>
      </c>
      <c r="H61" s="35">
        <v>200</v>
      </c>
      <c r="I61" s="35">
        <v>260</v>
      </c>
      <c r="J61" s="35" t="s">
        <v>1120</v>
      </c>
      <c r="K61" s="35">
        <v>1</v>
      </c>
      <c r="L61" s="35">
        <v>116</v>
      </c>
      <c r="M61" s="41">
        <v>4495</v>
      </c>
    </row>
    <row r="62" spans="1:13" outlineLevel="2" x14ac:dyDescent="0.25">
      <c r="A62" s="20" t="s">
        <v>873</v>
      </c>
      <c r="B62" s="16" t="s">
        <v>308</v>
      </c>
      <c r="C62" s="16" t="s">
        <v>464</v>
      </c>
      <c r="D62" s="16">
        <v>12</v>
      </c>
      <c r="E62" s="48">
        <v>59.24</v>
      </c>
      <c r="F62" s="16">
        <v>199</v>
      </c>
      <c r="G62" s="18">
        <v>11788.76</v>
      </c>
      <c r="H62" s="16">
        <v>250</v>
      </c>
      <c r="I62" s="16">
        <v>330</v>
      </c>
      <c r="J62" s="16" t="s">
        <v>1120</v>
      </c>
      <c r="K62" s="16">
        <v>1</v>
      </c>
      <c r="L62" s="16">
        <v>131</v>
      </c>
      <c r="M62" s="19">
        <v>7760.4400000000005</v>
      </c>
    </row>
    <row r="63" spans="1:13" outlineLevel="2" x14ac:dyDescent="0.25">
      <c r="A63" s="34" t="s">
        <v>877</v>
      </c>
      <c r="B63" s="35" t="s">
        <v>89</v>
      </c>
      <c r="C63" s="35" t="s">
        <v>464</v>
      </c>
      <c r="D63" s="35">
        <v>12</v>
      </c>
      <c r="E63" s="47">
        <v>47.43</v>
      </c>
      <c r="F63" s="35">
        <v>91</v>
      </c>
      <c r="G63" s="37">
        <v>4316.13</v>
      </c>
      <c r="H63" s="35">
        <v>100</v>
      </c>
      <c r="I63" s="35">
        <v>130</v>
      </c>
      <c r="J63" s="35" t="s">
        <v>1120</v>
      </c>
      <c r="K63" s="35">
        <v>1</v>
      </c>
      <c r="L63" s="35">
        <v>39</v>
      </c>
      <c r="M63" s="41">
        <v>1849.77</v>
      </c>
    </row>
    <row r="64" spans="1:13" outlineLevel="1" x14ac:dyDescent="0.25">
      <c r="A64" s="34"/>
      <c r="B64" s="35"/>
      <c r="C64" s="42" t="s">
        <v>1123</v>
      </c>
      <c r="D64" s="35"/>
      <c r="E64" s="36"/>
      <c r="F64" s="35"/>
      <c r="G64" s="37"/>
      <c r="H64" s="35"/>
      <c r="I64" s="35"/>
      <c r="J64" s="35"/>
      <c r="K64" s="35"/>
      <c r="L64" s="35"/>
      <c r="M64" s="41">
        <f>SUBTOTAL(9,M46:M63)</f>
        <v>73069.69</v>
      </c>
    </row>
    <row r="65" spans="1:13" outlineLevel="2" x14ac:dyDescent="0.25">
      <c r="A65" s="20" t="s">
        <v>978</v>
      </c>
      <c r="B65" s="16" t="s">
        <v>382</v>
      </c>
      <c r="C65" s="16" t="s">
        <v>465</v>
      </c>
      <c r="D65" s="16">
        <v>1</v>
      </c>
      <c r="E65" s="48">
        <v>163.22</v>
      </c>
      <c r="F65" s="16">
        <v>201</v>
      </c>
      <c r="G65" s="18">
        <v>32807.22</v>
      </c>
      <c r="H65" s="16">
        <v>225</v>
      </c>
      <c r="I65" s="16">
        <v>290</v>
      </c>
      <c r="J65" s="16" t="s">
        <v>1120</v>
      </c>
      <c r="K65" s="16">
        <v>1</v>
      </c>
      <c r="L65" s="16">
        <v>89</v>
      </c>
      <c r="M65" s="19">
        <v>14526.58</v>
      </c>
    </row>
    <row r="66" spans="1:13" outlineLevel="2" x14ac:dyDescent="0.25">
      <c r="A66" s="34" t="s">
        <v>844</v>
      </c>
      <c r="B66" s="35" t="s">
        <v>66</v>
      </c>
      <c r="C66" s="35" t="s">
        <v>465</v>
      </c>
      <c r="D66" s="35">
        <v>1</v>
      </c>
      <c r="E66" s="47">
        <v>145.53</v>
      </c>
      <c r="F66" s="35">
        <v>188</v>
      </c>
      <c r="G66" s="37">
        <v>27359.64</v>
      </c>
      <c r="H66" s="35">
        <v>200</v>
      </c>
      <c r="I66" s="35">
        <v>260</v>
      </c>
      <c r="J66" s="35" t="s">
        <v>1120</v>
      </c>
      <c r="K66" s="35">
        <v>1</v>
      </c>
      <c r="L66" s="35">
        <v>72</v>
      </c>
      <c r="M66" s="41">
        <v>10478.16</v>
      </c>
    </row>
    <row r="67" spans="1:13" outlineLevel="2" x14ac:dyDescent="0.25">
      <c r="A67" s="20" t="s">
        <v>928</v>
      </c>
      <c r="B67" s="16" t="s">
        <v>128</v>
      </c>
      <c r="C67" s="16" t="s">
        <v>465</v>
      </c>
      <c r="D67" s="16">
        <v>1</v>
      </c>
      <c r="E67" s="48">
        <v>185.92</v>
      </c>
      <c r="F67" s="16">
        <v>181</v>
      </c>
      <c r="G67" s="18">
        <v>33651.519999999997</v>
      </c>
      <c r="H67" s="16">
        <v>200</v>
      </c>
      <c r="I67" s="16">
        <v>260</v>
      </c>
      <c r="J67" s="16" t="s">
        <v>1120</v>
      </c>
      <c r="K67" s="16">
        <v>1</v>
      </c>
      <c r="L67" s="16">
        <v>79</v>
      </c>
      <c r="M67" s="19">
        <v>14687.679999999998</v>
      </c>
    </row>
    <row r="68" spans="1:13" outlineLevel="2" x14ac:dyDescent="0.25">
      <c r="A68" s="34" t="s">
        <v>842</v>
      </c>
      <c r="B68" s="35" t="s">
        <v>172</v>
      </c>
      <c r="C68" s="35" t="s">
        <v>465</v>
      </c>
      <c r="D68" s="35">
        <v>1</v>
      </c>
      <c r="E68" s="47">
        <v>149.08000000000001</v>
      </c>
      <c r="F68" s="35">
        <v>125</v>
      </c>
      <c r="G68" s="37">
        <v>18635</v>
      </c>
      <c r="H68" s="35">
        <v>125</v>
      </c>
      <c r="I68" s="35">
        <v>160</v>
      </c>
      <c r="J68" s="35" t="s">
        <v>1120</v>
      </c>
      <c r="K68" s="35">
        <v>1</v>
      </c>
      <c r="L68" s="35">
        <v>35</v>
      </c>
      <c r="M68" s="41">
        <v>5217.8</v>
      </c>
    </row>
    <row r="69" spans="1:13" outlineLevel="2" x14ac:dyDescent="0.25">
      <c r="A69" s="20" t="s">
        <v>748</v>
      </c>
      <c r="B69" s="16" t="s">
        <v>304</v>
      </c>
      <c r="C69" s="16" t="s">
        <v>465</v>
      </c>
      <c r="D69" s="16">
        <v>4</v>
      </c>
      <c r="E69" s="48">
        <v>141.52000000000001</v>
      </c>
      <c r="F69" s="16">
        <v>120</v>
      </c>
      <c r="G69" s="18">
        <v>16982.400000000001</v>
      </c>
      <c r="H69" s="16">
        <v>150</v>
      </c>
      <c r="I69" s="16">
        <v>200</v>
      </c>
      <c r="J69" s="16" t="s">
        <v>1120</v>
      </c>
      <c r="K69" s="16">
        <v>1</v>
      </c>
      <c r="L69" s="16">
        <v>80</v>
      </c>
      <c r="M69" s="19">
        <v>11321.6</v>
      </c>
    </row>
    <row r="70" spans="1:13" outlineLevel="2" x14ac:dyDescent="0.25">
      <c r="A70" s="34" t="s">
        <v>1014</v>
      </c>
      <c r="B70" s="35" t="s">
        <v>278</v>
      </c>
      <c r="C70" s="35" t="s">
        <v>465</v>
      </c>
      <c r="D70" s="35">
        <v>5</v>
      </c>
      <c r="E70" s="47">
        <v>153.82</v>
      </c>
      <c r="F70" s="35">
        <v>54</v>
      </c>
      <c r="G70" s="37">
        <v>8306.2799999999988</v>
      </c>
      <c r="H70" s="35">
        <v>100</v>
      </c>
      <c r="I70" s="35">
        <v>130</v>
      </c>
      <c r="J70" s="35" t="s">
        <v>1120</v>
      </c>
      <c r="K70" s="35">
        <v>1</v>
      </c>
      <c r="L70" s="35">
        <v>76</v>
      </c>
      <c r="M70" s="41">
        <v>11690.32</v>
      </c>
    </row>
    <row r="71" spans="1:13" outlineLevel="2" x14ac:dyDescent="0.25">
      <c r="A71" s="20" t="s">
        <v>798</v>
      </c>
      <c r="B71" s="16" t="s">
        <v>455</v>
      </c>
      <c r="C71" s="16" t="s">
        <v>465</v>
      </c>
      <c r="D71" s="16">
        <v>5</v>
      </c>
      <c r="E71" s="48">
        <v>85.85</v>
      </c>
      <c r="F71" s="16">
        <v>210</v>
      </c>
      <c r="G71" s="18">
        <v>18028.5</v>
      </c>
      <c r="H71" s="16">
        <v>250</v>
      </c>
      <c r="I71" s="16">
        <v>330</v>
      </c>
      <c r="J71" s="16" t="s">
        <v>1120</v>
      </c>
      <c r="K71" s="16">
        <v>1</v>
      </c>
      <c r="L71" s="16">
        <v>120</v>
      </c>
      <c r="M71" s="19">
        <v>10302</v>
      </c>
    </row>
    <row r="72" spans="1:13" outlineLevel="2" x14ac:dyDescent="0.25">
      <c r="A72" s="34" t="s">
        <v>787</v>
      </c>
      <c r="B72" s="35" t="s">
        <v>56</v>
      </c>
      <c r="C72" s="35" t="s">
        <v>465</v>
      </c>
      <c r="D72" s="35">
        <v>5</v>
      </c>
      <c r="E72" s="47">
        <v>69.540000000000006</v>
      </c>
      <c r="F72" s="35">
        <v>110</v>
      </c>
      <c r="G72" s="37">
        <v>7649.4000000000005</v>
      </c>
      <c r="H72" s="35">
        <v>125</v>
      </c>
      <c r="I72" s="35">
        <v>160</v>
      </c>
      <c r="J72" s="35" t="s">
        <v>1120</v>
      </c>
      <c r="K72" s="35">
        <v>1</v>
      </c>
      <c r="L72" s="35">
        <v>50</v>
      </c>
      <c r="M72" s="41">
        <v>3477.0000000000005</v>
      </c>
    </row>
    <row r="73" spans="1:13" outlineLevel="2" x14ac:dyDescent="0.25">
      <c r="A73" s="20" t="s">
        <v>560</v>
      </c>
      <c r="B73" s="16" t="s">
        <v>280</v>
      </c>
      <c r="C73" s="16" t="s">
        <v>465</v>
      </c>
      <c r="D73" s="16">
        <v>6</v>
      </c>
      <c r="E73" s="48">
        <v>64.8</v>
      </c>
      <c r="F73" s="16">
        <v>116</v>
      </c>
      <c r="G73" s="18">
        <v>7516.7999999999993</v>
      </c>
      <c r="H73" s="16">
        <v>150</v>
      </c>
      <c r="I73" s="16">
        <v>200</v>
      </c>
      <c r="J73" s="16" t="s">
        <v>1120</v>
      </c>
      <c r="K73" s="16">
        <v>1</v>
      </c>
      <c r="L73" s="16">
        <v>84</v>
      </c>
      <c r="M73" s="19">
        <v>5443.2</v>
      </c>
    </row>
    <row r="74" spans="1:13" outlineLevel="2" x14ac:dyDescent="0.25">
      <c r="A74" s="34" t="s">
        <v>524</v>
      </c>
      <c r="B74" s="35" t="s">
        <v>73</v>
      </c>
      <c r="C74" s="35" t="s">
        <v>465</v>
      </c>
      <c r="D74" s="35">
        <v>7</v>
      </c>
      <c r="E74" s="47">
        <v>96.7</v>
      </c>
      <c r="F74" s="35">
        <v>134</v>
      </c>
      <c r="G74" s="37">
        <v>12957.800000000001</v>
      </c>
      <c r="H74" s="35">
        <v>150</v>
      </c>
      <c r="I74" s="35">
        <v>200</v>
      </c>
      <c r="J74" s="35" t="s">
        <v>1120</v>
      </c>
      <c r="K74" s="35">
        <v>1</v>
      </c>
      <c r="L74" s="35">
        <v>66</v>
      </c>
      <c r="M74" s="41">
        <v>6382.2</v>
      </c>
    </row>
    <row r="75" spans="1:13" outlineLevel="2" x14ac:dyDescent="0.25">
      <c r="A75" s="20" t="s">
        <v>649</v>
      </c>
      <c r="B75" s="16" t="s">
        <v>204</v>
      </c>
      <c r="C75" s="16" t="s">
        <v>465</v>
      </c>
      <c r="D75" s="16">
        <v>9</v>
      </c>
      <c r="E75" s="48">
        <v>93.4</v>
      </c>
      <c r="F75" s="16">
        <v>135</v>
      </c>
      <c r="G75" s="18">
        <v>12609</v>
      </c>
      <c r="H75" s="16">
        <v>225</v>
      </c>
      <c r="I75" s="16">
        <v>290</v>
      </c>
      <c r="J75" s="16" t="s">
        <v>1120</v>
      </c>
      <c r="K75" s="16">
        <v>1</v>
      </c>
      <c r="L75" s="16">
        <v>155</v>
      </c>
      <c r="M75" s="19">
        <v>14477</v>
      </c>
    </row>
    <row r="76" spans="1:13" outlineLevel="2" x14ac:dyDescent="0.25">
      <c r="A76" s="34" t="s">
        <v>979</v>
      </c>
      <c r="B76" s="35" t="s">
        <v>383</v>
      </c>
      <c r="C76" s="35" t="s">
        <v>465</v>
      </c>
      <c r="D76" s="35">
        <v>9</v>
      </c>
      <c r="E76" s="47">
        <v>156.97</v>
      </c>
      <c r="F76" s="35">
        <v>130</v>
      </c>
      <c r="G76" s="37">
        <v>20406.099999999999</v>
      </c>
      <c r="H76" s="35">
        <v>150</v>
      </c>
      <c r="I76" s="35">
        <v>200</v>
      </c>
      <c r="J76" s="35" t="s">
        <v>1120</v>
      </c>
      <c r="K76" s="35">
        <v>1</v>
      </c>
      <c r="L76" s="35">
        <v>70</v>
      </c>
      <c r="M76" s="41">
        <v>10987.9</v>
      </c>
    </row>
    <row r="77" spans="1:13" outlineLevel="2" x14ac:dyDescent="0.25">
      <c r="A77" s="20" t="s">
        <v>522</v>
      </c>
      <c r="B77" s="16" t="s">
        <v>69</v>
      </c>
      <c r="C77" s="16" t="s">
        <v>465</v>
      </c>
      <c r="D77" s="16">
        <v>9</v>
      </c>
      <c r="E77" s="48">
        <v>90.73</v>
      </c>
      <c r="F77" s="16">
        <v>172</v>
      </c>
      <c r="G77" s="18">
        <v>15605.560000000001</v>
      </c>
      <c r="H77" s="16">
        <v>200</v>
      </c>
      <c r="I77" s="16">
        <v>260</v>
      </c>
      <c r="J77" s="16" t="s">
        <v>1120</v>
      </c>
      <c r="K77" s="16">
        <v>1</v>
      </c>
      <c r="L77" s="16">
        <v>88</v>
      </c>
      <c r="M77" s="19">
        <v>7984.2400000000007</v>
      </c>
    </row>
    <row r="78" spans="1:13" outlineLevel="2" x14ac:dyDescent="0.25">
      <c r="A78" s="34" t="s">
        <v>516</v>
      </c>
      <c r="B78" s="35" t="s">
        <v>217</v>
      </c>
      <c r="C78" s="35" t="s">
        <v>465</v>
      </c>
      <c r="D78" s="35">
        <v>10</v>
      </c>
      <c r="E78" s="47">
        <v>148.38</v>
      </c>
      <c r="F78" s="35">
        <v>84</v>
      </c>
      <c r="G78" s="37">
        <v>12463.92</v>
      </c>
      <c r="H78" s="35">
        <v>100</v>
      </c>
      <c r="I78" s="35">
        <v>130</v>
      </c>
      <c r="J78" s="35" t="s">
        <v>1120</v>
      </c>
      <c r="K78" s="35">
        <v>1</v>
      </c>
      <c r="L78" s="35">
        <v>46</v>
      </c>
      <c r="M78" s="41">
        <v>6825.48</v>
      </c>
    </row>
    <row r="79" spans="1:13" outlineLevel="2" x14ac:dyDescent="0.25">
      <c r="A79" s="20" t="s">
        <v>841</v>
      </c>
      <c r="B79" s="16" t="s">
        <v>310</v>
      </c>
      <c r="C79" s="16" t="s">
        <v>465</v>
      </c>
      <c r="D79" s="16">
        <v>11</v>
      </c>
      <c r="E79" s="48">
        <v>80.86</v>
      </c>
      <c r="F79" s="16">
        <v>125</v>
      </c>
      <c r="G79" s="18">
        <v>10107.5</v>
      </c>
      <c r="H79" s="16">
        <v>175</v>
      </c>
      <c r="I79" s="16">
        <v>230</v>
      </c>
      <c r="J79" s="16" t="s">
        <v>1120</v>
      </c>
      <c r="K79" s="16">
        <v>1</v>
      </c>
      <c r="L79" s="16">
        <v>105</v>
      </c>
      <c r="M79" s="19">
        <v>8490.2999999999993</v>
      </c>
    </row>
    <row r="80" spans="1:13" outlineLevel="1" x14ac:dyDescent="0.25">
      <c r="A80" s="28"/>
      <c r="B80" s="28"/>
      <c r="C80" s="31" t="s">
        <v>1124</v>
      </c>
      <c r="D80" s="28"/>
      <c r="E80" s="29"/>
      <c r="F80" s="28"/>
      <c r="G80" s="30"/>
      <c r="H80" s="28"/>
      <c r="I80" s="28"/>
      <c r="J80" s="28"/>
      <c r="K80" s="28"/>
      <c r="L80" s="28"/>
      <c r="M80" s="30">
        <f>SUBTOTAL(9,M65:M79)</f>
        <v>142291.46</v>
      </c>
    </row>
    <row r="81" spans="1:13" x14ac:dyDescent="0.25">
      <c r="A81" s="28"/>
      <c r="B81" s="28"/>
      <c r="C81" s="31" t="s">
        <v>1125</v>
      </c>
      <c r="D81" s="28"/>
      <c r="E81" s="29"/>
      <c r="F81" s="28"/>
      <c r="G81" s="30"/>
      <c r="H81" s="28"/>
      <c r="I81" s="28"/>
      <c r="J81" s="28"/>
      <c r="K81" s="28"/>
      <c r="L81" s="28"/>
      <c r="M81" s="30">
        <f>SUBTOTAL(9,M5:M79)</f>
        <v>452226.8899999999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E2CFF-8E6A-4EE1-9566-415D48090126}">
  <dimension ref="A1:D21"/>
  <sheetViews>
    <sheetView zoomScale="120" zoomScaleNormal="120" workbookViewId="0"/>
  </sheetViews>
  <sheetFormatPr defaultRowHeight="15" x14ac:dyDescent="0.25"/>
  <cols>
    <col min="1" max="1" width="17.85546875" customWidth="1"/>
    <col min="2" max="2" width="28.140625" customWidth="1"/>
    <col min="3" max="3" width="12.85546875" customWidth="1"/>
    <col min="4" max="4" width="39.28515625" customWidth="1"/>
  </cols>
  <sheetData>
    <row r="1" spans="1:4" ht="30" x14ac:dyDescent="0.4">
      <c r="A1" s="3" t="s">
        <v>1027</v>
      </c>
    </row>
    <row r="2" spans="1:4" ht="15.75" x14ac:dyDescent="0.25">
      <c r="A2" s="2" t="s">
        <v>1082</v>
      </c>
    </row>
    <row r="4" spans="1:4" ht="15.75" x14ac:dyDescent="0.25">
      <c r="A4" s="10" t="s">
        <v>1083</v>
      </c>
    </row>
    <row r="5" spans="1:4" x14ac:dyDescent="0.25">
      <c r="A5" s="6" t="s">
        <v>1084</v>
      </c>
      <c r="B5" s="7" t="s">
        <v>1085</v>
      </c>
      <c r="C5" s="7" t="s">
        <v>1086</v>
      </c>
      <c r="D5" s="7" t="s">
        <v>1088</v>
      </c>
    </row>
    <row r="6" spans="1:4" x14ac:dyDescent="0.25">
      <c r="A6" s="9" t="s">
        <v>0</v>
      </c>
      <c r="B6" s="4" t="s">
        <v>1131</v>
      </c>
      <c r="C6" s="5" t="s">
        <v>1087</v>
      </c>
      <c r="D6" s="8" t="s">
        <v>1089</v>
      </c>
    </row>
    <row r="7" spans="1:4" ht="30" x14ac:dyDescent="0.25">
      <c r="A7" s="9" t="s">
        <v>1</v>
      </c>
      <c r="B7" s="4" t="s">
        <v>1090</v>
      </c>
      <c r="C7" s="5"/>
      <c r="D7" s="8" t="s">
        <v>1091</v>
      </c>
    </row>
    <row r="8" spans="1:4" ht="30" x14ac:dyDescent="0.25">
      <c r="A8" s="9" t="s">
        <v>3</v>
      </c>
      <c r="B8" s="4" t="s">
        <v>1092</v>
      </c>
      <c r="C8" s="5" t="s">
        <v>1087</v>
      </c>
      <c r="D8" s="8" t="s">
        <v>1093</v>
      </c>
    </row>
    <row r="9" spans="1:4" ht="30" x14ac:dyDescent="0.25">
      <c r="A9" s="9" t="s">
        <v>4</v>
      </c>
      <c r="B9" s="4" t="s">
        <v>1094</v>
      </c>
      <c r="C9" s="5" t="s">
        <v>1095</v>
      </c>
      <c r="D9" s="8" t="s">
        <v>1096</v>
      </c>
    </row>
    <row r="10" spans="1:4" x14ac:dyDescent="0.25">
      <c r="A10" s="9" t="s">
        <v>1098</v>
      </c>
      <c r="B10" s="4" t="s">
        <v>1101</v>
      </c>
      <c r="C10" s="5" t="s">
        <v>1095</v>
      </c>
      <c r="D10" s="8" t="s">
        <v>1097</v>
      </c>
    </row>
    <row r="11" spans="1:4" x14ac:dyDescent="0.25">
      <c r="A11" s="9" t="s">
        <v>1079</v>
      </c>
      <c r="B11" s="4" t="s">
        <v>1099</v>
      </c>
      <c r="C11" s="5" t="s">
        <v>1095</v>
      </c>
      <c r="D11" s="8" t="s">
        <v>1100</v>
      </c>
    </row>
    <row r="12" spans="1:4" ht="45" x14ac:dyDescent="0.25">
      <c r="A12" s="9" t="s">
        <v>1126</v>
      </c>
      <c r="B12" s="4" t="s">
        <v>1103</v>
      </c>
      <c r="C12" s="5" t="s">
        <v>1095</v>
      </c>
      <c r="D12" s="8" t="s">
        <v>1104</v>
      </c>
    </row>
    <row r="13" spans="1:4" ht="30" x14ac:dyDescent="0.25">
      <c r="A13" s="9" t="s">
        <v>1080</v>
      </c>
      <c r="B13" s="4" t="s">
        <v>1105</v>
      </c>
      <c r="C13" s="5" t="s">
        <v>1095</v>
      </c>
      <c r="D13" s="8" t="s">
        <v>1106</v>
      </c>
    </row>
    <row r="15" spans="1:4" ht="15.75" x14ac:dyDescent="0.25">
      <c r="A15" s="10" t="s">
        <v>1111</v>
      </c>
    </row>
    <row r="16" spans="1:4" x14ac:dyDescent="0.25">
      <c r="A16" s="6" t="s">
        <v>1084</v>
      </c>
      <c r="B16" s="7" t="s">
        <v>1085</v>
      </c>
      <c r="C16" s="7" t="s">
        <v>1086</v>
      </c>
      <c r="D16" s="7" t="s">
        <v>1088</v>
      </c>
    </row>
    <row r="17" spans="1:4" ht="30" x14ac:dyDescent="0.25">
      <c r="A17" s="9" t="s">
        <v>2</v>
      </c>
      <c r="B17" s="4" t="s">
        <v>1102</v>
      </c>
      <c r="C17" s="5" t="s">
        <v>1095</v>
      </c>
      <c r="D17" s="8" t="s">
        <v>1129</v>
      </c>
    </row>
    <row r="18" spans="1:4" ht="30" x14ac:dyDescent="0.25">
      <c r="A18" s="9" t="s">
        <v>492</v>
      </c>
      <c r="B18" s="4" t="s">
        <v>1107</v>
      </c>
      <c r="C18" s="5" t="s">
        <v>1087</v>
      </c>
      <c r="D18" s="8" t="s">
        <v>1127</v>
      </c>
    </row>
    <row r="19" spans="1:4" x14ac:dyDescent="0.25">
      <c r="A19" s="9" t="s">
        <v>1077</v>
      </c>
      <c r="B19" s="4" t="s">
        <v>1107</v>
      </c>
      <c r="C19" s="5" t="s">
        <v>1095</v>
      </c>
      <c r="D19" s="8" t="s">
        <v>1128</v>
      </c>
    </row>
    <row r="20" spans="1:4" ht="45" x14ac:dyDescent="0.25">
      <c r="A20" s="9" t="s">
        <v>1108</v>
      </c>
      <c r="B20" s="4" t="s">
        <v>1109</v>
      </c>
      <c r="C20" s="5" t="s">
        <v>1095</v>
      </c>
      <c r="D20" s="8" t="s">
        <v>1112</v>
      </c>
    </row>
    <row r="21" spans="1:4" ht="30" x14ac:dyDescent="0.25">
      <c r="A21" s="9" t="s">
        <v>1076</v>
      </c>
      <c r="B21" s="4" t="s">
        <v>1110</v>
      </c>
      <c r="C21" s="5" t="s">
        <v>1095</v>
      </c>
      <c r="D21" s="8" t="s">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Documentation</vt:lpstr>
      <vt:lpstr>Report</vt:lpstr>
      <vt:lpstr>Inventory</vt:lpstr>
      <vt:lpstr>Restock List</vt:lpstr>
      <vt:lpstr>Terms and Definition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6, Case Problem 2</dc:title>
  <dc:creator>Your Name</dc:creator>
  <cp:lastModifiedBy>Your Name</cp:lastModifiedBy>
  <dcterms:created xsi:type="dcterms:W3CDTF">2018-10-20T23:00:31Z</dcterms:created>
  <dcterms:modified xsi:type="dcterms:W3CDTF">2018-12-27T20:22:02Z</dcterms:modified>
</cp:coreProperties>
</file>