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jmaniaci\OneDrive - Cengage Learning\Documents\SAM 2019 Projects\Excel\New Perspectives\NP_EX19_CS1-4b\"/>
    </mc:Choice>
  </mc:AlternateContent>
  <xr:revisionPtr revIDLastSave="1" documentId="13_ncr:1_{B964F3FF-9A7F-4FB5-85B5-D63ACD36C1EB}" xr6:coauthVersionLast="45" xr6:coauthVersionMax="45" xr10:uidLastSave="{A25CBCA5-1E59-4376-A595-16402F515429}"/>
  <bookViews>
    <workbookView xWindow="6024" yWindow="408" windowWidth="16368" windowHeight="11124" xr2:uid="{00000000-000D-0000-FFFF-FFFF00000000}"/>
  </bookViews>
  <sheets>
    <sheet name="Documentation" sheetId="11" r:id="rId1"/>
    <sheet name="Employees" sheetId="17" r:id="rId2"/>
    <sheet name="Department Comparison" sheetId="18" r:id="rId3"/>
    <sheet name="Projections" sheetId="2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8" l="1"/>
  <c r="F17" i="18"/>
  <c r="E17" i="18"/>
  <c r="D17" i="18"/>
  <c r="C17" i="18"/>
  <c r="K18" i="17"/>
  <c r="J18" i="17"/>
  <c r="H18" i="17"/>
  <c r="F18" i="17"/>
  <c r="G17" i="17"/>
  <c r="I17" i="17" s="1"/>
  <c r="G16" i="17"/>
  <c r="I16" i="17" s="1"/>
  <c r="G15" i="17"/>
  <c r="I15" i="17" s="1"/>
  <c r="E18" i="17"/>
  <c r="D18" i="17"/>
  <c r="G8" i="17" l="1"/>
  <c r="I8" i="17" s="1"/>
  <c r="G9" i="17"/>
  <c r="I9" i="17" s="1"/>
  <c r="G10" i="17"/>
  <c r="I10" i="17" s="1"/>
  <c r="G11" i="17"/>
  <c r="I11" i="17" s="1"/>
  <c r="G12" i="17"/>
  <c r="I12" i="17" s="1"/>
  <c r="G13" i="17"/>
  <c r="I13" i="17" s="1"/>
  <c r="G14" i="17"/>
  <c r="I14" i="17" s="1"/>
  <c r="G7" i="17"/>
  <c r="G18" i="17" l="1"/>
  <c r="I7" i="17"/>
  <c r="I18" i="17" s="1"/>
</calcChain>
</file>

<file path=xl/sharedStrings.xml><?xml version="1.0" encoding="utf-8"?>
<sst xmlns="http://schemas.openxmlformats.org/spreadsheetml/2006/main" count="69" uniqueCount="49">
  <si>
    <t>Author:</t>
  </si>
  <si>
    <t>Mutko Akash</t>
  </si>
  <si>
    <t>Note: Do not edit this sheet. If your name does not appear in cell B6, please download a new copy of the file from the SAM website.</t>
  </si>
  <si>
    <t>Total</t>
  </si>
  <si>
    <t>Department</t>
  </si>
  <si>
    <t>Staff</t>
  </si>
  <si>
    <t>Turnover</t>
  </si>
  <si>
    <t>Turnover %</t>
  </si>
  <si>
    <t>Department summary</t>
  </si>
  <si>
    <t>Today's date</t>
  </si>
  <si>
    <t>Trend</t>
  </si>
  <si>
    <t>Averages</t>
  </si>
  <si>
    <t>FORMATTING, FORMULAS, AND CHARTS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</si>
  <si>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Modules 1-4: SAM Capstone Project 1b</t>
    </r>
  </si>
  <si>
    <t>Saxon Municipal Government</t>
  </si>
  <si>
    <t>Budget Summary by Department</t>
  </si>
  <si>
    <t>Central Services</t>
  </si>
  <si>
    <t>Economic Development</t>
  </si>
  <si>
    <t>Emergency Services</t>
  </si>
  <si>
    <t>Finance</t>
  </si>
  <si>
    <t>Human Resources</t>
  </si>
  <si>
    <t>Law Enforcement</t>
  </si>
  <si>
    <t>Planning</t>
  </si>
  <si>
    <t>Sustainability</t>
  </si>
  <si>
    <t>Transit</t>
  </si>
  <si>
    <t>Revenue</t>
  </si>
  <si>
    <t>CSD</t>
  </si>
  <si>
    <t>EDD</t>
  </si>
  <si>
    <t>ESD</t>
  </si>
  <si>
    <t>FID</t>
  </si>
  <si>
    <t>HRD</t>
  </si>
  <si>
    <t>LED</t>
  </si>
  <si>
    <t>PLD</t>
  </si>
  <si>
    <t>RED</t>
  </si>
  <si>
    <t>SUD</t>
  </si>
  <si>
    <t>TRD</t>
  </si>
  <si>
    <t>Public Utilities</t>
  </si>
  <si>
    <t>PUD</t>
  </si>
  <si>
    <t>Employees</t>
  </si>
  <si>
    <t>2022 Budget</t>
  </si>
  <si>
    <t>% change from 2021</t>
  </si>
  <si>
    <t>Code</t>
  </si>
  <si>
    <t>Dept Name</t>
  </si>
  <si>
    <t>Directors</t>
  </si>
  <si>
    <t>Clerks</t>
  </si>
  <si>
    <t>Previous budget</t>
  </si>
  <si>
    <t>Next budget</t>
  </si>
  <si>
    <t>Budget Comparison by Department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</si>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</sst>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  <numFmt numFmtId="168" formatCode="&quot;$&quot;#,##0"/>
    <numFmt numFmtId="169" formatCode="0.000"/>
  </numFmts>
  <fonts count="26" x14ac:knownFonts="1">
    <font>
      <sz val="10"/>
      <name val="Arial"/>
    </font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name val="Arial"/>
      <family val="2"/>
    </font>
    <font>
      <sz val="11"/>
      <color theme="0"/>
      <name val="Calibri Light"/>
      <family val="2"/>
      <scheme val="minor"/>
    </font>
    <font>
      <b/>
      <sz val="11"/>
      <color theme="1"/>
      <name val="Calibri Light"/>
      <family val="2"/>
      <scheme val="minor"/>
    </font>
    <font>
      <b/>
      <sz val="16"/>
      <color theme="0"/>
      <name val="Calibri Light"/>
      <family val="2"/>
      <scheme val="minor"/>
    </font>
    <font>
      <b/>
      <sz val="10"/>
      <color theme="1"/>
      <name val="Calibri Light"/>
      <family val="2"/>
      <scheme val="minor"/>
    </font>
    <font>
      <sz val="10"/>
      <color theme="5"/>
      <name val="Arial"/>
      <family val="2"/>
    </font>
    <font>
      <i/>
      <sz val="11"/>
      <color rgb="FF7F7F7F"/>
      <name val="Calibri Light"/>
      <family val="2"/>
      <scheme val="minor"/>
    </font>
    <font>
      <i/>
      <sz val="10"/>
      <name val="Arial"/>
      <family val="2"/>
    </font>
    <font>
      <b/>
      <sz val="12"/>
      <color theme="1"/>
      <name val="Calibri Light"/>
      <family val="2"/>
      <scheme val="minor"/>
    </font>
    <font>
      <sz val="11"/>
      <name val="Calibri Light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</borders>
  <cellStyleXfs count="17">
    <xf numFmtId="0" fontId="0" fillId="0" borderId="0"/>
    <xf numFmtId="0" fontId="6" fillId="0" borderId="0"/>
    <xf numFmtId="0" fontId="5" fillId="0" borderId="0"/>
    <xf numFmtId="0" fontId="10" fillId="3" borderId="0">
      <alignment vertical="top" wrapText="1"/>
    </xf>
    <xf numFmtId="0" fontId="12" fillId="3" borderId="0">
      <alignment vertical="top" wrapText="1"/>
    </xf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58">
    <xf numFmtId="0" fontId="0" fillId="0" borderId="0" xfId="0"/>
    <xf numFmtId="0" fontId="7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left"/>
    </xf>
    <xf numFmtId="0" fontId="6" fillId="0" borderId="0" xfId="1" applyFill="1"/>
    <xf numFmtId="0" fontId="9" fillId="0" borderId="0" xfId="1" applyFont="1" applyFill="1" applyBorder="1" applyAlignment="1">
      <alignment vertical="center"/>
    </xf>
    <xf numFmtId="0" fontId="5" fillId="0" borderId="0" xfId="2"/>
    <xf numFmtId="0" fontId="9" fillId="3" borderId="3" xfId="1" applyFont="1" applyFill="1" applyBorder="1" applyAlignment="1">
      <alignment horizontal="left"/>
    </xf>
    <xf numFmtId="0" fontId="9" fillId="3" borderId="0" xfId="1" applyFont="1" applyFill="1" applyBorder="1" applyAlignment="1">
      <alignment horizontal="left"/>
    </xf>
    <xf numFmtId="0" fontId="10" fillId="3" borderId="0" xfId="3" applyBorder="1" applyAlignment="1">
      <alignment horizontal="left" vertical="top" wrapText="1"/>
    </xf>
    <xf numFmtId="0" fontId="11" fillId="3" borderId="3" xfId="1" applyFont="1" applyFill="1" applyBorder="1" applyAlignment="1">
      <alignment horizontal="left" wrapText="1"/>
    </xf>
    <xf numFmtId="0" fontId="6" fillId="0" borderId="0" xfId="1" applyFill="1" applyAlignment="1">
      <alignment wrapText="1"/>
    </xf>
    <xf numFmtId="0" fontId="13" fillId="3" borderId="0" xfId="4" applyFont="1" applyBorder="1" applyAlignment="1">
      <alignment horizontal="left" vertical="top" wrapText="1"/>
    </xf>
    <xf numFmtId="0" fontId="9" fillId="3" borderId="0" xfId="1" applyFont="1" applyFill="1" applyBorder="1" applyAlignment="1">
      <alignment horizontal="right"/>
    </xf>
    <xf numFmtId="0" fontId="14" fillId="4" borderId="4" xfId="1" applyFont="1" applyFill="1" applyBorder="1" applyAlignment="1">
      <alignment horizontal="left"/>
    </xf>
    <xf numFmtId="0" fontId="21" fillId="0" borderId="0" xfId="0" applyFont="1"/>
    <xf numFmtId="0" fontId="22" fillId="0" borderId="0" xfId="12" applyFill="1" applyAlignment="1"/>
    <xf numFmtId="0" fontId="23" fillId="0" borderId="0" xfId="0" applyFont="1"/>
    <xf numFmtId="0" fontId="0" fillId="0" borderId="0" xfId="0" applyNumberFormat="1"/>
    <xf numFmtId="0" fontId="3" fillId="10" borderId="0" xfId="15" applyAlignment="1">
      <alignment horizontal="center" vertical="center"/>
    </xf>
    <xf numFmtId="0" fontId="18" fillId="13" borderId="0" xfId="10" applyFont="1" applyFill="1"/>
    <xf numFmtId="0" fontId="18" fillId="13" borderId="0" xfId="10" applyFont="1" applyFill="1" applyAlignment="1">
      <alignment wrapText="1"/>
    </xf>
    <xf numFmtId="0" fontId="4" fillId="14" borderId="8" xfId="9" applyFill="1" applyBorder="1" applyAlignment="1">
      <alignment horizontal="center"/>
    </xf>
    <xf numFmtId="0" fontId="4" fillId="14" borderId="7" xfId="9" applyFill="1" applyBorder="1" applyAlignment="1">
      <alignment horizontal="center"/>
    </xf>
    <xf numFmtId="9" fontId="4" fillId="14" borderId="7" xfId="7" applyFont="1" applyFill="1" applyBorder="1" applyAlignment="1">
      <alignment horizontal="center"/>
    </xf>
    <xf numFmtId="168" fontId="4" fillId="14" borderId="7" xfId="9" applyNumberFormat="1" applyFill="1" applyBorder="1" applyAlignment="1">
      <alignment horizontal="center"/>
    </xf>
    <xf numFmtId="10" fontId="4" fillId="14" borderId="7" xfId="7" applyNumberFormat="1" applyFont="1" applyFill="1" applyBorder="1" applyAlignment="1">
      <alignment horizontal="center"/>
    </xf>
    <xf numFmtId="0" fontId="3" fillId="9" borderId="0" xfId="14" applyAlignment="1">
      <alignment horizontal="center" vertical="center"/>
    </xf>
    <xf numFmtId="166" fontId="25" fillId="15" borderId="9" xfId="6" applyNumberFormat="1" applyFont="1" applyFill="1" applyBorder="1"/>
    <xf numFmtId="0" fontId="25" fillId="15" borderId="9" xfId="0" applyFont="1" applyFill="1" applyBorder="1"/>
    <xf numFmtId="167" fontId="25" fillId="15" borderId="9" xfId="5" applyNumberFormat="1" applyFont="1" applyFill="1" applyBorder="1"/>
    <xf numFmtId="0" fontId="20" fillId="3" borderId="13" xfId="11" applyFont="1" applyFill="1" applyBorder="1" applyAlignment="1">
      <alignment horizontal="left" vertical="center"/>
    </xf>
    <xf numFmtId="0" fontId="0" fillId="0" borderId="14" xfId="0" applyBorder="1"/>
    <xf numFmtId="0" fontId="3" fillId="10" borderId="14" xfId="15" applyBorder="1"/>
    <xf numFmtId="0" fontId="18" fillId="14" borderId="15" xfId="13" applyFill="1" applyBorder="1" applyAlignment="1">
      <alignment horizontal="center"/>
    </xf>
    <xf numFmtId="0" fontId="18" fillId="14" borderId="16" xfId="13" applyFill="1" applyBorder="1" applyAlignment="1">
      <alignment horizontal="center"/>
    </xf>
    <xf numFmtId="9" fontId="18" fillId="14" borderId="16" xfId="13" applyNumberFormat="1" applyFill="1" applyBorder="1"/>
    <xf numFmtId="166" fontId="18" fillId="14" borderId="16" xfId="13" applyNumberFormat="1" applyFill="1" applyBorder="1"/>
    <xf numFmtId="10" fontId="18" fillId="14" borderId="16" xfId="13" applyNumberFormat="1" applyFill="1" applyBorder="1"/>
    <xf numFmtId="0" fontId="3" fillId="13" borderId="7" xfId="9" applyFont="1" applyFill="1" applyBorder="1"/>
    <xf numFmtId="0" fontId="3" fillId="10" borderId="7" xfId="15" applyBorder="1"/>
    <xf numFmtId="0" fontId="3" fillId="11" borderId="7" xfId="16" applyBorder="1" applyAlignment="1">
      <alignment horizontal="center"/>
    </xf>
    <xf numFmtId="169" fontId="3" fillId="11" borderId="7" xfId="16" applyNumberFormat="1" applyBorder="1"/>
    <xf numFmtId="166" fontId="3" fillId="11" borderId="7" xfId="16" applyNumberFormat="1" applyBorder="1"/>
    <xf numFmtId="10" fontId="3" fillId="11" borderId="7" xfId="16" applyNumberFormat="1" applyBorder="1"/>
    <xf numFmtId="0" fontId="2" fillId="14" borderId="12" xfId="9" applyFont="1" applyFill="1" applyBorder="1" applyAlignment="1">
      <alignment horizontal="center"/>
    </xf>
    <xf numFmtId="0" fontId="15" fillId="3" borderId="0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5" fillId="3" borderId="5" xfId="1" applyFont="1" applyFill="1" applyBorder="1" applyAlignment="1">
      <alignment horizontal="center" vertical="center" wrapText="1"/>
    </xf>
    <xf numFmtId="0" fontId="15" fillId="3" borderId="6" xfId="1" applyFont="1" applyFill="1" applyBorder="1" applyAlignment="1">
      <alignment horizontal="center" vertical="center" wrapText="1"/>
    </xf>
    <xf numFmtId="0" fontId="3" fillId="10" borderId="0" xfId="15" applyAlignment="1">
      <alignment horizontal="center"/>
    </xf>
    <xf numFmtId="0" fontId="19" fillId="12" borderId="0" xfId="8" applyFont="1" applyFill="1" applyAlignment="1">
      <alignment horizontal="center" vertical="center"/>
    </xf>
    <xf numFmtId="0" fontId="3" fillId="10" borderId="0" xfId="15" applyAlignment="1">
      <alignment horizontal="center" vertical="center"/>
    </xf>
    <xf numFmtId="0" fontId="19" fillId="12" borderId="0" xfId="8" applyFont="1" applyFill="1" applyAlignment="1">
      <alignment horizontal="center"/>
    </xf>
    <xf numFmtId="0" fontId="24" fillId="9" borderId="0" xfId="14" applyFont="1" applyAlignment="1">
      <alignment horizontal="center" vertical="center"/>
    </xf>
    <xf numFmtId="0" fontId="1" fillId="9" borderId="0" xfId="14" applyFont="1" applyAlignment="1">
      <alignment horizontal="center" vertical="center"/>
    </xf>
    <xf numFmtId="0" fontId="1" fillId="10" borderId="9" xfId="15" applyFont="1" applyBorder="1"/>
    <xf numFmtId="167" fontId="1" fillId="11" borderId="9" xfId="5" applyNumberFormat="1" applyFont="1" applyFill="1" applyBorder="1"/>
    <xf numFmtId="0" fontId="1" fillId="10" borderId="11" xfId="15" applyFont="1" applyBorder="1"/>
  </cellXfs>
  <cellStyles count="17">
    <cellStyle name="20% - Accent3" xfId="16" builtinId="38"/>
    <cellStyle name="20% - Accent5" xfId="9" builtinId="46"/>
    <cellStyle name="40% - Accent2" xfId="14" builtinId="35"/>
    <cellStyle name="40% - Accent5" xfId="10" builtinId="47"/>
    <cellStyle name="60% - Accent2" xfId="15" builtinId="36"/>
    <cellStyle name="60% - Accent5" xfId="11" builtinId="48"/>
    <cellStyle name="Accent5" xfId="8" builtinId="45"/>
    <cellStyle name="Comma" xfId="5" builtinId="3"/>
    <cellStyle name="Currency" xfId="6" builtinId="4"/>
    <cellStyle name="Explanatory Text" xfId="12" builtinId="53"/>
    <cellStyle name="Normal" xfId="0" builtinId="0"/>
    <cellStyle name="Normal 2" xfId="2" xr:uid="{00000000-0005-0000-0000-000008000000}"/>
    <cellStyle name="Normal 2 2" xfId="1" xr:uid="{00000000-0005-0000-0000-000009000000}"/>
    <cellStyle name="Percent" xfId="7" builtinId="5"/>
    <cellStyle name="Student Name" xfId="3" xr:uid="{00000000-0005-0000-0000-00000B000000}"/>
    <cellStyle name="Submission" xfId="4" xr:uid="{00000000-0005-0000-0000-00000C000000}"/>
    <cellStyle name="Total" xfId="1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calcChain" Target="calcChain.xml" /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  <Relationship Id="rId9" Type="http://schemas.openxmlformats.org/officeDocument/2006/relationships/customXml" Target="../customXml/item1.xml" />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Five Depts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0000"/>
                      <a:lumMod val="110000"/>
                    </a:schemeClr>
                  </a:gs>
                  <a:gs pos="50000">
                    <a:schemeClr val="accent1">
                      <a:tint val="75000"/>
                      <a:satMod val="101000"/>
                      <a:lumMod val="105000"/>
                    </a:schemeClr>
                  </a:gs>
                  <a:gs pos="100000">
                    <a:schemeClr val="accent1">
                      <a:tint val="82000"/>
                      <a:satMod val="104000"/>
                      <a:lumMod val="105000"/>
                    </a:schemeClr>
                  </a:gs>
                </a:gsLst>
                <a:lin ang="27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B0-458B-9A1B-2D79C43C0D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satMod val="100000"/>
                      <a:lumMod val="110000"/>
                    </a:schemeClr>
                  </a:gs>
                  <a:gs pos="50000">
                    <a:schemeClr val="accent2">
                      <a:tint val="75000"/>
                      <a:satMod val="101000"/>
                      <a:lumMod val="105000"/>
                    </a:schemeClr>
                  </a:gs>
                  <a:gs pos="100000">
                    <a:schemeClr val="accent2">
                      <a:tint val="82000"/>
                      <a:satMod val="104000"/>
                      <a:lumMod val="105000"/>
                    </a:schemeClr>
                  </a:gs>
                </a:gsLst>
                <a:lin ang="27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B0-458B-9A1B-2D79C43C0D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70000"/>
                      <a:satMod val="100000"/>
                      <a:lumMod val="110000"/>
                    </a:schemeClr>
                  </a:gs>
                  <a:gs pos="50000">
                    <a:schemeClr val="accent3">
                      <a:tint val="75000"/>
                      <a:satMod val="101000"/>
                      <a:lumMod val="105000"/>
                    </a:schemeClr>
                  </a:gs>
                  <a:gs pos="100000">
                    <a:schemeClr val="accent3">
                      <a:tint val="82000"/>
                      <a:satMod val="104000"/>
                      <a:lumMod val="105000"/>
                    </a:schemeClr>
                  </a:gs>
                </a:gsLst>
                <a:lin ang="27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B0-458B-9A1B-2D79C43C0D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70000"/>
                      <a:satMod val="100000"/>
                      <a:lumMod val="110000"/>
                    </a:schemeClr>
                  </a:gs>
                  <a:gs pos="50000">
                    <a:schemeClr val="accent4">
                      <a:tint val="75000"/>
                      <a:satMod val="101000"/>
                      <a:lumMod val="105000"/>
                    </a:schemeClr>
                  </a:gs>
                  <a:gs pos="100000">
                    <a:schemeClr val="accent4">
                      <a:tint val="82000"/>
                      <a:satMod val="104000"/>
                      <a:lumMod val="105000"/>
                    </a:schemeClr>
                  </a:gs>
                </a:gsLst>
                <a:lin ang="27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B0-458B-9A1B-2D79C43C0D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70000"/>
                      <a:satMod val="100000"/>
                      <a:lumMod val="110000"/>
                    </a:schemeClr>
                  </a:gs>
                  <a:gs pos="50000">
                    <a:schemeClr val="accent5">
                      <a:tint val="75000"/>
                      <a:satMod val="101000"/>
                      <a:lumMod val="105000"/>
                    </a:schemeClr>
                  </a:gs>
                  <a:gs pos="100000">
                    <a:schemeClr val="accent5">
                      <a:tint val="82000"/>
                      <a:satMod val="104000"/>
                      <a:lumMod val="105000"/>
                    </a:schemeClr>
                  </a:gs>
                </a:gsLst>
                <a:lin ang="27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B0-458B-9A1B-2D79C43C0D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70000"/>
                      <a:satMod val="100000"/>
                      <a:lumMod val="110000"/>
                    </a:schemeClr>
                  </a:gs>
                  <a:gs pos="50000">
                    <a:schemeClr val="accent6">
                      <a:tint val="75000"/>
                      <a:satMod val="101000"/>
                      <a:lumMod val="105000"/>
                    </a:schemeClr>
                  </a:gs>
                  <a:gs pos="100000">
                    <a:schemeClr val="accent6">
                      <a:tint val="82000"/>
                      <a:satMod val="104000"/>
                      <a:lumMod val="105000"/>
                    </a:schemeClr>
                  </a:gs>
                </a:gsLst>
                <a:lin ang="27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B0-458B-9A1B-2D79C43C0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 Comparison'!$B$12:$B$16</c:f>
              <c:strCache>
                <c:ptCount val="5"/>
                <c:pt idx="0">
                  <c:v>Finance</c:v>
                </c:pt>
                <c:pt idx="1">
                  <c:v>Economic Development</c:v>
                </c:pt>
                <c:pt idx="2">
                  <c:v>Transit</c:v>
                </c:pt>
                <c:pt idx="3">
                  <c:v>Human Resources</c:v>
                </c:pt>
                <c:pt idx="4">
                  <c:v>Sustainability</c:v>
                </c:pt>
              </c:strCache>
            </c:strRef>
          </c:cat>
          <c:val>
            <c:numRef>
              <c:f>'Department Comparison'!$C$12:$C$16</c:f>
              <c:numCache>
                <c:formatCode>_-* #,##0_-;\-* #,##0_-;_-* "-"??_-;_-@_-</c:formatCode>
                <c:ptCount val="5"/>
                <c:pt idx="0">
                  <c:v>6214092.2276794398</c:v>
                </c:pt>
                <c:pt idx="1">
                  <c:v>5719379.1589977797</c:v>
                </c:pt>
                <c:pt idx="2">
                  <c:v>4192881.0249473401</c:v>
                </c:pt>
                <c:pt idx="3">
                  <c:v>3346446.3154291799</c:v>
                </c:pt>
                <c:pt idx="4">
                  <c:v>1902640.2315247001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AA9-98B4-3FA6B101D5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Five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Comparison'!$B$6</c:f>
              <c:strCache>
                <c:ptCount val="1"/>
                <c:pt idx="0">
                  <c:v>Emergency Services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0000"/>
                    <a:satMod val="100000"/>
                    <a:lumMod val="110000"/>
                  </a:schemeClr>
                </a:gs>
                <a:gs pos="50000">
                  <a:schemeClr val="accent1">
                    <a:tint val="75000"/>
                    <a:satMod val="101000"/>
                    <a:lumMod val="105000"/>
                  </a:schemeClr>
                </a:gs>
                <a:gs pos="100000">
                  <a:schemeClr val="accent1">
                    <a:tint val="82000"/>
                    <a:satMod val="104000"/>
                    <a:lumMod val="105000"/>
                  </a:schemeClr>
                </a:gs>
              </a:gsLst>
              <a:lin ang="27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Comparison'!$C$6:$G$6</c:f>
              <c:numCache>
                <c:formatCode>_-* #,##0_-;\-* #,##0_-;_-* "-"??_-;_-@_-</c:formatCode>
                <c:ptCount val="5"/>
                <c:pt idx="0">
                  <c:v>12708362.90244784</c:v>
                </c:pt>
                <c:pt idx="1">
                  <c:v>12657190.686559999</c:v>
                </c:pt>
                <c:pt idx="2">
                  <c:v>12693420.896</c:v>
                </c:pt>
                <c:pt idx="3">
                  <c:v>12347592</c:v>
                </c:pt>
                <c:pt idx="4">
                  <c:v>12188915.512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F96-856F-3793061DEA1F}"/>
            </c:ext>
          </c:extLst>
        </c:ser>
        <c:ser>
          <c:idx val="1"/>
          <c:order val="1"/>
          <c:tx>
            <c:strRef>
              <c:f>'Department Comparison'!$B$7</c:f>
              <c:strCache>
                <c:ptCount val="1"/>
                <c:pt idx="0">
                  <c:v>Public Utilities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0000"/>
                    <a:satMod val="100000"/>
                    <a:lumMod val="110000"/>
                  </a:schemeClr>
                </a:gs>
                <a:gs pos="50000">
                  <a:schemeClr val="accent2">
                    <a:tint val="75000"/>
                    <a:satMod val="101000"/>
                    <a:lumMod val="105000"/>
                  </a:schemeClr>
                </a:gs>
                <a:gs pos="100000">
                  <a:schemeClr val="accent2">
                    <a:tint val="82000"/>
                    <a:satMod val="104000"/>
                    <a:lumMod val="105000"/>
                  </a:schemeClr>
                </a:gs>
              </a:gsLst>
              <a:lin ang="27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Comparison'!$C$7:$G$7</c:f>
              <c:numCache>
                <c:formatCode>_-* #,##0_-;\-* #,##0_-;_-* "-"??_-;_-@_-</c:formatCode>
                <c:ptCount val="5"/>
                <c:pt idx="0">
                  <c:v>10862777.8839639</c:v>
                </c:pt>
                <c:pt idx="1">
                  <c:v>11015010.54874</c:v>
                </c:pt>
                <c:pt idx="2">
                  <c:v>11848830.084000001</c:v>
                </c:pt>
                <c:pt idx="3">
                  <c:v>11792743</c:v>
                </c:pt>
                <c:pt idx="4">
                  <c:v>11724663.173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F96-856F-3793061DEA1F}"/>
            </c:ext>
          </c:extLst>
        </c:ser>
        <c:ser>
          <c:idx val="2"/>
          <c:order val="2"/>
          <c:tx>
            <c:strRef>
              <c:f>'Department Comparison'!$B$8</c:f>
              <c:strCache>
                <c:ptCount val="1"/>
                <c:pt idx="0">
                  <c:v>Law Enforcement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0000"/>
                    <a:lumMod val="110000"/>
                  </a:schemeClr>
                </a:gs>
                <a:gs pos="50000">
                  <a:schemeClr val="accent3">
                    <a:tint val="75000"/>
                    <a:satMod val="101000"/>
                    <a:lumMod val="105000"/>
                  </a:schemeClr>
                </a:gs>
                <a:gs pos="100000">
                  <a:schemeClr val="accent3">
                    <a:tint val="82000"/>
                    <a:satMod val="104000"/>
                    <a:lumMod val="105000"/>
                  </a:schemeClr>
                </a:gs>
              </a:gsLst>
              <a:lin ang="27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Comparison'!$C$8:$G$8</c:f>
              <c:numCache>
                <c:formatCode>_-* #,##0_-;\-* #,##0_-;_-* "-"??_-;_-@_-</c:formatCode>
                <c:ptCount val="5"/>
                <c:pt idx="0">
                  <c:v>10782790.90463048</c:v>
                </c:pt>
                <c:pt idx="1">
                  <c:v>10739372.30632</c:v>
                </c:pt>
                <c:pt idx="2">
                  <c:v>10770112.912</c:v>
                </c:pt>
                <c:pt idx="3">
                  <c:v>10900924</c:v>
                </c:pt>
                <c:pt idx="4">
                  <c:v>11020834.164000001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4-4F96-856F-3793061DEA1F}"/>
            </c:ext>
          </c:extLst>
        </c:ser>
        <c:ser>
          <c:idx val="3"/>
          <c:order val="3"/>
          <c:tx>
            <c:strRef>
              <c:f>'Department Comparison'!$B$9</c:f>
              <c:strCache>
                <c:ptCount val="1"/>
                <c:pt idx="0">
                  <c:v>Planning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0000"/>
                    <a:satMod val="100000"/>
                    <a:lumMod val="110000"/>
                  </a:schemeClr>
                </a:gs>
                <a:gs pos="50000">
                  <a:schemeClr val="accent4">
                    <a:tint val="75000"/>
                    <a:satMod val="101000"/>
                    <a:lumMod val="105000"/>
                  </a:schemeClr>
                </a:gs>
                <a:gs pos="100000">
                  <a:schemeClr val="accent4">
                    <a:tint val="82000"/>
                    <a:satMod val="104000"/>
                    <a:lumMod val="105000"/>
                  </a:schemeClr>
                </a:gs>
              </a:gsLst>
              <a:lin ang="27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Comparison'!$C$9:$G$9</c:f>
              <c:numCache>
                <c:formatCode>_-* #,##0_-;\-* #,##0_-;_-* "-"??_-;_-@_-</c:formatCode>
                <c:ptCount val="5"/>
                <c:pt idx="0">
                  <c:v>8394299.5159203</c:v>
                </c:pt>
                <c:pt idx="1">
                  <c:v>8360498.5526999999</c:v>
                </c:pt>
                <c:pt idx="2">
                  <c:v>8384429.8200000003</c:v>
                </c:pt>
                <c:pt idx="3">
                  <c:v>8486265</c:v>
                </c:pt>
                <c:pt idx="4">
                  <c:v>8079613.915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4-4F96-856F-3793061DEA1F}"/>
            </c:ext>
          </c:extLst>
        </c:ser>
        <c:ser>
          <c:idx val="4"/>
          <c:order val="4"/>
          <c:tx>
            <c:strRef>
              <c:f>'Department Comparison'!$B$10</c:f>
              <c:strCache>
                <c:ptCount val="1"/>
                <c:pt idx="0">
                  <c:v>Central Services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0000"/>
                    <a:satMod val="100000"/>
                    <a:lumMod val="110000"/>
                  </a:schemeClr>
                </a:gs>
                <a:gs pos="50000">
                  <a:schemeClr val="accent5">
                    <a:tint val="75000"/>
                    <a:satMod val="101000"/>
                    <a:lumMod val="105000"/>
                  </a:schemeClr>
                </a:gs>
                <a:gs pos="100000">
                  <a:schemeClr val="accent5">
                    <a:tint val="82000"/>
                    <a:satMod val="104000"/>
                    <a:lumMod val="105000"/>
                  </a:schemeClr>
                </a:gs>
              </a:gsLst>
              <a:lin ang="27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Comparison'!$C$10:$G$10</c:f>
              <c:numCache>
                <c:formatCode>_-* #,##0_-;\-* #,##0_-;_-* "-"??_-;_-@_-</c:formatCode>
                <c:ptCount val="5"/>
                <c:pt idx="0">
                  <c:v>7172191.5721993595</c:v>
                </c:pt>
                <c:pt idx="1">
                  <c:v>7143311.6182399997</c:v>
                </c:pt>
                <c:pt idx="2">
                  <c:v>7163758.784</c:v>
                </c:pt>
                <c:pt idx="3">
                  <c:v>7250768</c:v>
                </c:pt>
                <c:pt idx="4">
                  <c:v>7130526.4479999999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4-4F96-856F-3793061D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6568848"/>
        <c:axId val="1623234176"/>
      </c:barChart>
      <c:lineChart>
        <c:grouping val="standard"/>
        <c:varyColors val="0"/>
        <c:ser>
          <c:idx val="5"/>
          <c:order val="5"/>
          <c:tx>
            <c:strRef>
              <c:f>'Department Comparison'!$B$17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'Department Comparison'!$C$17:$G$17</c:f>
              <c:numCache>
                <c:formatCode>_-"$"* #,##0_-;\-"$"* #,##0_-;_-"$"* "-"??_-;_-@_-</c:formatCode>
                <c:ptCount val="5"/>
                <c:pt idx="0">
                  <c:v>11933471.38667722</c:v>
                </c:pt>
                <c:pt idx="1">
                  <c:v>11885419.39298</c:v>
                </c:pt>
                <c:pt idx="2">
                  <c:v>11919440.467999998</c:v>
                </c:pt>
                <c:pt idx="3">
                  <c:v>12064211</c:v>
                </c:pt>
                <c:pt idx="4">
                  <c:v>12196917.320999999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4-4F96-856F-3793061D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08704"/>
        <c:axId val="1973123760"/>
      </c:lineChart>
      <c:catAx>
        <c:axId val="212656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34176"/>
        <c:crosses val="autoZero"/>
        <c:auto val="1"/>
        <c:lblAlgn val="ctr"/>
        <c:lblOffset val="100"/>
        <c:noMultiLvlLbl val="0"/>
      </c:catAx>
      <c:valAx>
        <c:axId val="16232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68848"/>
        <c:crosses val="autoZero"/>
        <c:crossBetween val="between"/>
      </c:valAx>
      <c:valAx>
        <c:axId val="1973123760"/>
        <c:scaling>
          <c:orientation val="minMax"/>
        </c:scaling>
        <c:delete val="0"/>
        <c:axPos val="r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08704"/>
        <c:crosses val="max"/>
        <c:crossBetween val="between"/>
      </c:valAx>
      <c:catAx>
        <c:axId val="2114908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7312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4841773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09BD8EAA-33FC-43F0-B1D7-00085DE8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2798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9525</xdr:rowOff>
    </xdr:from>
    <xdr:to>
      <xdr:col>16</xdr:col>
      <xdr:colOff>38100</xdr:colOff>
      <xdr:row>39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9FBBFE-F4FA-4B85-8501-D20BB7BFD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9525</xdr:rowOff>
    </xdr:from>
    <xdr:to>
      <xdr:col>8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24499-3122-4862-825C-3848885B6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B14" sqref="B14"/>
    </sheetView>
  </sheetViews>
  <sheetFormatPr defaultColWidth="8.88671875" defaultRowHeight="13.2" x14ac:dyDescent="0.25"/>
  <cols>
    <col min="1" max="1" width="8.6640625" style="3" customWidth="1"/>
    <col min="2" max="2" width="95.6640625" style="3" customWidth="1"/>
    <col min="3" max="3" width="3.6640625" style="3" customWidth="1"/>
    <col min="4" max="16384" width="8.88671875" style="3"/>
  </cols>
  <sheetData>
    <row r="1" spans="1:3" ht="32.25" customHeight="1" x14ac:dyDescent="0.25">
      <c r="A1" s="1"/>
      <c r="B1" s="1" t="s">
        <v>13</v>
      </c>
      <c r="C1" s="2"/>
    </row>
    <row r="2" spans="1:3" ht="5.0999999999999996" customHeight="1" x14ac:dyDescent="0.3">
      <c r="A2" s="4"/>
      <c r="B2" s="5"/>
      <c r="C2" s="6"/>
    </row>
    <row r="3" spans="1:3" s="10" customFormat="1" ht="36.6" x14ac:dyDescent="0.25">
      <c r="A3" s="7"/>
      <c r="B3" s="8" t="s">
        <v>14</v>
      </c>
      <c r="C3" s="9"/>
    </row>
    <row r="4" spans="1:3" ht="13.8" x14ac:dyDescent="0.25">
      <c r="A4" s="7"/>
      <c r="B4" s="11" t="s">
        <v>12</v>
      </c>
      <c r="C4" s="6"/>
    </row>
    <row r="5" spans="1:3" ht="15.75" customHeight="1" x14ac:dyDescent="0.25">
      <c r="A5" s="7"/>
      <c r="B5" s="7"/>
      <c r="C5" s="6"/>
    </row>
    <row r="6" spans="1:3" x14ac:dyDescent="0.25">
      <c r="A6" s="12" t="s">
        <v>0</v>
      </c>
      <c r="B6" s="13" t="s">
        <v>1</v>
      </c>
      <c r="C6" s="6"/>
    </row>
    <row r="7" spans="1:3" x14ac:dyDescent="0.25">
      <c r="A7" s="7"/>
      <c r="B7" s="7"/>
      <c r="C7" s="6"/>
    </row>
    <row r="8" spans="1:3" x14ac:dyDescent="0.25">
      <c r="A8" s="45" t="s">
        <v>2</v>
      </c>
      <c r="B8" s="45"/>
      <c r="C8" s="46"/>
    </row>
    <row r="9" spans="1:3" x14ac:dyDescent="0.25">
      <c r="A9" s="45"/>
      <c r="B9" s="45"/>
      <c r="C9" s="46"/>
    </row>
    <row r="10" spans="1:3" ht="13.8" thickBot="1" x14ac:dyDescent="0.3">
      <c r="A10" s="47"/>
      <c r="B10" s="47"/>
      <c r="C10" s="48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b5c01356-6275-4c33-b27d-bfa4608b290c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2"/>
  <sheetViews>
    <sheetView showGridLines="0" workbookViewId="0">
      <selection activeCell="G1" sqref="G1"/>
    </sheetView>
  </sheetViews>
  <sheetFormatPr defaultRowHeight="13.2" x14ac:dyDescent="0.25"/>
  <cols>
    <col min="1" max="1" width="3.6640625" customWidth="1"/>
    <col min="2" max="2" width="12.6640625" customWidth="1"/>
    <col min="3" max="3" width="21.6640625" bestFit="1" customWidth="1"/>
    <col min="4" max="9" width="10.6640625" customWidth="1"/>
    <col min="10" max="10" width="15.33203125" customWidth="1"/>
    <col min="11" max="11" width="12.6640625" customWidth="1"/>
    <col min="12" max="12" width="4.5546875" customWidth="1"/>
    <col min="13" max="13" width="12.6640625" customWidth="1"/>
    <col min="14" max="14" width="10.6640625" customWidth="1"/>
    <col min="15" max="15" width="4.6640625" customWidth="1"/>
    <col min="16" max="16" width="14" customWidth="1"/>
  </cols>
  <sheetData>
    <row r="2" spans="2:18" ht="18" customHeight="1" x14ac:dyDescent="0.25">
      <c r="B2" s="50" t="s">
        <v>14</v>
      </c>
      <c r="C2" s="50"/>
      <c r="D2" s="50"/>
      <c r="E2" s="50"/>
      <c r="F2" s="50"/>
      <c r="G2" s="50"/>
      <c r="H2" s="50"/>
      <c r="I2" s="50"/>
      <c r="J2" s="50"/>
      <c r="K2" s="50"/>
    </row>
    <row r="3" spans="2:18" ht="14.4" x14ac:dyDescent="0.3">
      <c r="B3" s="15" t="s">
        <v>15</v>
      </c>
    </row>
    <row r="5" spans="2:18" ht="15" customHeight="1" x14ac:dyDescent="0.3">
      <c r="D5" s="49" t="s">
        <v>38</v>
      </c>
      <c r="E5" s="49"/>
      <c r="F5" s="49"/>
      <c r="G5" s="49"/>
    </row>
    <row r="6" spans="2:18" ht="15" customHeight="1" x14ac:dyDescent="0.25">
      <c r="B6" s="30"/>
      <c r="C6" s="30"/>
      <c r="D6" s="30"/>
      <c r="E6" s="30"/>
      <c r="F6" s="30"/>
      <c r="G6" s="30" t="s">
        <v>3</v>
      </c>
      <c r="H6" s="30" t="s">
        <v>6</v>
      </c>
      <c r="I6" s="30" t="s">
        <v>7</v>
      </c>
      <c r="J6" s="30" t="s">
        <v>39</v>
      </c>
      <c r="K6" s="30" t="s">
        <v>40</v>
      </c>
      <c r="M6" s="51" t="s">
        <v>8</v>
      </c>
      <c r="N6" s="51"/>
      <c r="P6" s="18" t="s">
        <v>11</v>
      </c>
    </row>
    <row r="7" spans="2:18" ht="15" customHeight="1" x14ac:dyDescent="0.3">
      <c r="B7" s="38" t="s">
        <v>26</v>
      </c>
      <c r="C7" s="39" t="s">
        <v>16</v>
      </c>
      <c r="D7" s="40">
        <v>3</v>
      </c>
      <c r="E7" s="40">
        <v>7</v>
      </c>
      <c r="F7" s="40">
        <v>15</v>
      </c>
      <c r="G7" s="40">
        <f>SUM(D7:F7)</f>
        <v>25</v>
      </c>
      <c r="H7" s="40">
        <v>3</v>
      </c>
      <c r="I7" s="41">
        <f>H7/G7</f>
        <v>0.12</v>
      </c>
      <c r="J7" s="42">
        <v>7250768</v>
      </c>
      <c r="K7" s="43">
        <v>2.3E-2</v>
      </c>
      <c r="M7" s="19" t="s">
        <v>41</v>
      </c>
      <c r="N7" s="44" t="s">
        <v>29</v>
      </c>
      <c r="P7" s="22"/>
    </row>
    <row r="8" spans="2:18" ht="15" customHeight="1" x14ac:dyDescent="0.3">
      <c r="B8" s="38" t="s">
        <v>27</v>
      </c>
      <c r="C8" s="39" t="s">
        <v>17</v>
      </c>
      <c r="D8" s="40">
        <v>8</v>
      </c>
      <c r="E8" s="40">
        <v>12</v>
      </c>
      <c r="F8" s="40">
        <v>24</v>
      </c>
      <c r="G8" s="40">
        <f t="shared" ref="G8:G17" si="0">SUM(D8:F8)</f>
        <v>44</v>
      </c>
      <c r="H8" s="40">
        <v>8</v>
      </c>
      <c r="I8" s="41">
        <f t="shared" ref="I8:I17" si="1">H8/G8</f>
        <v>0.18181818181818182</v>
      </c>
      <c r="J8" s="42">
        <v>5782039</v>
      </c>
      <c r="K8" s="43">
        <v>1.2999999999999999E-2</v>
      </c>
      <c r="M8" s="19" t="s">
        <v>42</v>
      </c>
      <c r="N8" s="21"/>
      <c r="P8" s="22"/>
    </row>
    <row r="9" spans="2:18" ht="15" customHeight="1" x14ac:dyDescent="0.3">
      <c r="B9" s="38" t="s">
        <v>28</v>
      </c>
      <c r="C9" s="39" t="s">
        <v>18</v>
      </c>
      <c r="D9" s="40">
        <v>4</v>
      </c>
      <c r="E9" s="40">
        <v>12</v>
      </c>
      <c r="F9" s="40">
        <v>25</v>
      </c>
      <c r="G9" s="40">
        <f t="shared" si="0"/>
        <v>41</v>
      </c>
      <c r="H9" s="40">
        <v>1</v>
      </c>
      <c r="I9" s="41">
        <f t="shared" si="1"/>
        <v>2.4390243902439025E-2</v>
      </c>
      <c r="J9" s="42">
        <v>12847592</v>
      </c>
      <c r="K9" s="43">
        <v>-5.0000000000000001E-3</v>
      </c>
      <c r="M9" s="19" t="s">
        <v>43</v>
      </c>
      <c r="N9" s="22"/>
      <c r="P9" s="22"/>
    </row>
    <row r="10" spans="2:18" ht="15" customHeight="1" x14ac:dyDescent="0.3">
      <c r="B10" s="38" t="s">
        <v>29</v>
      </c>
      <c r="C10" s="39" t="s">
        <v>19</v>
      </c>
      <c r="D10" s="40">
        <v>10</v>
      </c>
      <c r="E10" s="40">
        <v>15</v>
      </c>
      <c r="F10" s="40">
        <v>25</v>
      </c>
      <c r="G10" s="40">
        <f t="shared" si="0"/>
        <v>50</v>
      </c>
      <c r="H10" s="40">
        <v>0</v>
      </c>
      <c r="I10" s="41">
        <f t="shared" si="1"/>
        <v>0</v>
      </c>
      <c r="J10" s="42">
        <v>6282172</v>
      </c>
      <c r="K10" s="43">
        <v>2.1000000000000001E-2</v>
      </c>
      <c r="M10" s="19" t="s">
        <v>44</v>
      </c>
      <c r="N10" s="22"/>
      <c r="P10" s="22"/>
    </row>
    <row r="11" spans="2:18" ht="15" customHeight="1" x14ac:dyDescent="0.3">
      <c r="B11" s="38" t="s">
        <v>30</v>
      </c>
      <c r="C11" s="39" t="s">
        <v>20</v>
      </c>
      <c r="D11" s="40">
        <v>10</v>
      </c>
      <c r="E11" s="40">
        <v>16</v>
      </c>
      <c r="F11" s="40">
        <v>20</v>
      </c>
      <c r="G11" s="40">
        <f t="shared" si="0"/>
        <v>46</v>
      </c>
      <c r="H11" s="40">
        <v>7</v>
      </c>
      <c r="I11" s="41">
        <f t="shared" si="1"/>
        <v>0.15217391304347827</v>
      </c>
      <c r="J11" s="42">
        <v>3383109</v>
      </c>
      <c r="K11" s="43">
        <v>1.4999999999999999E-2</v>
      </c>
      <c r="M11" s="19" t="s">
        <v>5</v>
      </c>
      <c r="N11" s="22"/>
      <c r="P11" s="22"/>
    </row>
    <row r="12" spans="2:18" ht="15" customHeight="1" x14ac:dyDescent="0.3">
      <c r="B12" s="38" t="s">
        <v>31</v>
      </c>
      <c r="C12" s="39" t="s">
        <v>21</v>
      </c>
      <c r="D12" s="40">
        <v>5</v>
      </c>
      <c r="E12" s="40">
        <v>10</v>
      </c>
      <c r="F12" s="40">
        <v>22</v>
      </c>
      <c r="G12" s="40">
        <f t="shared" si="0"/>
        <v>37</v>
      </c>
      <c r="H12" s="40">
        <v>10</v>
      </c>
      <c r="I12" s="41">
        <f t="shared" si="1"/>
        <v>0.27027027027027029</v>
      </c>
      <c r="J12" s="42">
        <v>10900924</v>
      </c>
      <c r="K12" s="43">
        <v>3.3000000000000002E-2</v>
      </c>
      <c r="M12" s="19" t="s">
        <v>3</v>
      </c>
      <c r="N12" s="22"/>
      <c r="P12" s="22"/>
    </row>
    <row r="13" spans="2:18" ht="15" customHeight="1" x14ac:dyDescent="0.3">
      <c r="B13" s="38" t="s">
        <v>32</v>
      </c>
      <c r="C13" s="39" t="s">
        <v>22</v>
      </c>
      <c r="D13" s="40">
        <v>5</v>
      </c>
      <c r="E13" s="40">
        <v>10</v>
      </c>
      <c r="F13" s="40">
        <v>24</v>
      </c>
      <c r="G13" s="40">
        <f t="shared" si="0"/>
        <v>39</v>
      </c>
      <c r="H13" s="40">
        <v>4</v>
      </c>
      <c r="I13" s="41">
        <f t="shared" si="1"/>
        <v>0.10256410256410256</v>
      </c>
      <c r="J13" s="42">
        <v>8486265</v>
      </c>
      <c r="K13" s="43">
        <v>-0.01</v>
      </c>
      <c r="M13" s="19" t="s">
        <v>6</v>
      </c>
      <c r="N13" s="22"/>
      <c r="P13" s="22"/>
    </row>
    <row r="14" spans="2:18" ht="15" customHeight="1" x14ac:dyDescent="0.3">
      <c r="B14" s="38" t="s">
        <v>37</v>
      </c>
      <c r="C14" s="39" t="s">
        <v>36</v>
      </c>
      <c r="D14" s="40">
        <v>4</v>
      </c>
      <c r="E14" s="40">
        <v>10</v>
      </c>
      <c r="F14" s="40">
        <v>18</v>
      </c>
      <c r="G14" s="40">
        <f t="shared" si="0"/>
        <v>32</v>
      </c>
      <c r="H14" s="40">
        <v>3</v>
      </c>
      <c r="I14" s="41">
        <f t="shared" si="1"/>
        <v>9.375E-2</v>
      </c>
      <c r="J14" s="42">
        <v>11992743</v>
      </c>
      <c r="K14" s="43">
        <v>1.2E-2</v>
      </c>
      <c r="M14" s="19" t="s">
        <v>7</v>
      </c>
      <c r="N14" s="23"/>
      <c r="P14" s="22"/>
    </row>
    <row r="15" spans="2:18" ht="15" customHeight="1" x14ac:dyDescent="0.3">
      <c r="B15" s="38" t="s">
        <v>33</v>
      </c>
      <c r="C15" s="39" t="s">
        <v>25</v>
      </c>
      <c r="D15" s="40">
        <v>6</v>
      </c>
      <c r="E15" s="40">
        <v>12</v>
      </c>
      <c r="F15" s="40">
        <v>24</v>
      </c>
      <c r="G15" s="40">
        <f t="shared" si="0"/>
        <v>42</v>
      </c>
      <c r="H15" s="40">
        <v>0</v>
      </c>
      <c r="I15" s="41">
        <f t="shared" si="1"/>
        <v>0</v>
      </c>
      <c r="J15" s="42">
        <v>6654883</v>
      </c>
      <c r="K15" s="43">
        <v>8.9999999999999998E-4</v>
      </c>
      <c r="M15" s="19" t="s">
        <v>39</v>
      </c>
      <c r="N15" s="24"/>
      <c r="P15" s="22"/>
    </row>
    <row r="16" spans="2:18" ht="15" customHeight="1" x14ac:dyDescent="0.3">
      <c r="B16" s="38" t="s">
        <v>34</v>
      </c>
      <c r="C16" s="39" t="s">
        <v>23</v>
      </c>
      <c r="D16" s="40">
        <v>3</v>
      </c>
      <c r="E16" s="40">
        <v>5</v>
      </c>
      <c r="F16" s="40">
        <v>10</v>
      </c>
      <c r="G16" s="40">
        <f t="shared" si="0"/>
        <v>18</v>
      </c>
      <c r="H16" s="40">
        <v>2</v>
      </c>
      <c r="I16" s="41">
        <f t="shared" si="1"/>
        <v>0.1111111111111111</v>
      </c>
      <c r="J16" s="42">
        <v>1923485</v>
      </c>
      <c r="K16" s="43">
        <v>-1.0999999999999999E-2</v>
      </c>
      <c r="M16" s="20" t="s">
        <v>48</v>
      </c>
      <c r="N16" s="25"/>
      <c r="P16" s="22"/>
      <c r="Q16" s="14"/>
      <c r="R16" s="14"/>
    </row>
    <row r="17" spans="2:11" ht="15" customHeight="1" x14ac:dyDescent="0.3">
      <c r="B17" s="38" t="s">
        <v>35</v>
      </c>
      <c r="C17" s="39" t="s">
        <v>24</v>
      </c>
      <c r="D17" s="40">
        <v>4</v>
      </c>
      <c r="E17" s="40">
        <v>8</v>
      </c>
      <c r="F17" s="40">
        <v>15</v>
      </c>
      <c r="G17" s="40">
        <f t="shared" si="0"/>
        <v>27</v>
      </c>
      <c r="H17" s="40">
        <v>11</v>
      </c>
      <c r="I17" s="41">
        <f t="shared" si="1"/>
        <v>0.40740740740740738</v>
      </c>
      <c r="J17" s="42">
        <v>4238817</v>
      </c>
      <c r="K17" s="43">
        <v>1.2E-2</v>
      </c>
    </row>
    <row r="18" spans="2:11" ht="15" customHeight="1" thickBot="1" x14ac:dyDescent="0.35">
      <c r="B18" s="31"/>
      <c r="C18" s="32" t="s">
        <v>3</v>
      </c>
      <c r="D18" s="33">
        <f>SUM(D7:D17)</f>
        <v>62</v>
      </c>
      <c r="E18" s="34">
        <f>SUM(E7:E17)</f>
        <v>117</v>
      </c>
      <c r="F18" s="34">
        <f>SUM(F7:F17)</f>
        <v>222</v>
      </c>
      <c r="G18" s="34">
        <f>SUM(G7:G17)</f>
        <v>401</v>
      </c>
      <c r="H18" s="34">
        <f>SUM(H7:H17)</f>
        <v>49</v>
      </c>
      <c r="I18" s="35">
        <f>AVERAGE(I7:I17)</f>
        <v>0.13304411182881731</v>
      </c>
      <c r="J18" s="36">
        <f>SUM(J7:J17)</f>
        <v>79742797</v>
      </c>
      <c r="K18" s="37">
        <f>AVERAGE(K7:K17)</f>
        <v>9.4454545454545468E-3</v>
      </c>
    </row>
    <row r="19" spans="2:11" ht="15" customHeight="1" thickTop="1" x14ac:dyDescent="0.25"/>
    <row r="20" spans="2:11" ht="15" customHeight="1" x14ac:dyDescent="0.25">
      <c r="C20" s="16" t="s">
        <v>45</v>
      </c>
      <c r="D20" s="17">
        <v>44442</v>
      </c>
    </row>
    <row r="21" spans="2:11" ht="15" customHeight="1" x14ac:dyDescent="0.25">
      <c r="C21" s="16" t="s">
        <v>9</v>
      </c>
    </row>
    <row r="22" spans="2:11" ht="15" customHeight="1" x14ac:dyDescent="0.25">
      <c r="C22" s="16" t="s">
        <v>46</v>
      </c>
    </row>
  </sheetData>
  <sortState xmlns:xlrd2="http://schemas.microsoft.com/office/spreadsheetml/2017/richdata2" ref="C7:C14">
    <sortCondition ref="C7"/>
  </sortState>
  <mergeCells count="3">
    <mergeCell ref="D5:G5"/>
    <mergeCell ref="B2:K2"/>
    <mergeCell ref="M6:N6"/>
  </mergeCells>
  <dataValidations count="1">
    <dataValidation error="pavI8MeUFtEyxX2I4tkyb5c01356-6275-4c33-b27d-bfa4608b290c" showErrorMessage="0" showInputMessage="0" allowBlank="1" sqref="A1:R2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7"/>
  <sheetViews>
    <sheetView showGridLines="0" workbookViewId="0">
      <selection activeCell="J1" sqref="J1"/>
    </sheetView>
  </sheetViews>
  <sheetFormatPr defaultRowHeight="13.2" x14ac:dyDescent="0.25"/>
  <cols>
    <col min="1" max="1" width="3.6640625" customWidth="1"/>
    <col min="2" max="2" width="22.44140625" bestFit="1" customWidth="1"/>
    <col min="3" max="7" width="15.5546875" bestFit="1" customWidth="1"/>
    <col min="9" max="9" width="3.88671875" customWidth="1"/>
    <col min="10" max="10" width="12.33203125" bestFit="1" customWidth="1"/>
    <col min="11" max="11" width="16" bestFit="1" customWidth="1"/>
    <col min="16" max="16" width="3.109375" customWidth="1"/>
    <col min="17" max="17" width="12.5546875" bestFit="1" customWidth="1"/>
  </cols>
  <sheetData>
    <row r="2" spans="2:8" ht="21" x14ac:dyDescent="0.4">
      <c r="B2" s="52" t="s">
        <v>14</v>
      </c>
      <c r="C2" s="52"/>
      <c r="D2" s="52"/>
      <c r="E2" s="52"/>
      <c r="F2" s="52"/>
      <c r="G2" s="52"/>
      <c r="H2" s="52"/>
    </row>
    <row r="3" spans="2:8" ht="18.75" customHeight="1" x14ac:dyDescent="0.25">
      <c r="B3" s="53" t="s">
        <v>47</v>
      </c>
      <c r="C3" s="53"/>
      <c r="D3" s="53"/>
      <c r="E3" s="53"/>
      <c r="F3" s="53"/>
      <c r="G3" s="53"/>
      <c r="H3" s="53"/>
    </row>
    <row r="5" spans="2:8" ht="14.4" x14ac:dyDescent="0.25">
      <c r="B5" s="54" t="s">
        <v>4</v>
      </c>
      <c r="C5" s="54">
        <v>2019</v>
      </c>
      <c r="D5" s="54">
        <v>2020</v>
      </c>
      <c r="E5" s="54">
        <v>2021</v>
      </c>
      <c r="F5" s="54">
        <v>2022</v>
      </c>
      <c r="G5" s="54">
        <v>2023</v>
      </c>
      <c r="H5" s="26" t="s">
        <v>10</v>
      </c>
    </row>
    <row r="6" spans="2:8" ht="14.4" x14ac:dyDescent="0.3">
      <c r="B6" s="55" t="s">
        <v>18</v>
      </c>
      <c r="C6" s="29">
        <v>12708362.90244784</v>
      </c>
      <c r="D6" s="29">
        <v>12657190.686559999</v>
      </c>
      <c r="E6" s="29">
        <v>12693420.896</v>
      </c>
      <c r="F6" s="56">
        <v>12347592</v>
      </c>
      <c r="G6" s="29">
        <v>12188915.512</v>
      </c>
      <c r="H6" s="28"/>
    </row>
    <row r="7" spans="2:8" ht="14.4" x14ac:dyDescent="0.3">
      <c r="B7" s="55" t="s">
        <v>36</v>
      </c>
      <c r="C7" s="29">
        <v>10862777.8839639</v>
      </c>
      <c r="D7" s="29">
        <v>11015010.54874</v>
      </c>
      <c r="E7" s="29">
        <v>11848830.084000001</v>
      </c>
      <c r="F7" s="56">
        <v>11792743</v>
      </c>
      <c r="G7" s="29">
        <v>11724663.173</v>
      </c>
      <c r="H7" s="28"/>
    </row>
    <row r="8" spans="2:8" ht="14.4" x14ac:dyDescent="0.3">
      <c r="B8" s="55" t="s">
        <v>21</v>
      </c>
      <c r="C8" s="29">
        <v>10782790.90463048</v>
      </c>
      <c r="D8" s="29">
        <v>10739372.30632</v>
      </c>
      <c r="E8" s="29">
        <v>10770112.912</v>
      </c>
      <c r="F8" s="56">
        <v>10900924</v>
      </c>
      <c r="G8" s="29">
        <v>11020834.164000001</v>
      </c>
      <c r="H8" s="28"/>
    </row>
    <row r="9" spans="2:8" ht="14.4" x14ac:dyDescent="0.3">
      <c r="B9" s="55" t="s">
        <v>22</v>
      </c>
      <c r="C9" s="29">
        <v>8394299.5159203</v>
      </c>
      <c r="D9" s="29">
        <v>8360498.5526999999</v>
      </c>
      <c r="E9" s="29">
        <v>8384429.8200000003</v>
      </c>
      <c r="F9" s="56">
        <v>8486265</v>
      </c>
      <c r="G9" s="29">
        <v>8079613.915</v>
      </c>
      <c r="H9" s="28"/>
    </row>
    <row r="10" spans="2:8" ht="14.4" x14ac:dyDescent="0.3">
      <c r="B10" s="55" t="s">
        <v>16</v>
      </c>
      <c r="C10" s="29">
        <v>7172191.5721993595</v>
      </c>
      <c r="D10" s="29">
        <v>7143311.6182399997</v>
      </c>
      <c r="E10" s="29">
        <v>7163758.784</v>
      </c>
      <c r="F10" s="56">
        <v>7250768</v>
      </c>
      <c r="G10" s="29">
        <v>7130526.4479999999</v>
      </c>
      <c r="H10" s="28"/>
    </row>
    <row r="11" spans="2:8" ht="14.4" x14ac:dyDescent="0.3">
      <c r="B11" s="55" t="s">
        <v>25</v>
      </c>
      <c r="C11" s="29">
        <v>6582764.1660266602</v>
      </c>
      <c r="D11" s="29">
        <v>6556257.6339400001</v>
      </c>
      <c r="E11" s="29">
        <v>6575024.4040000001</v>
      </c>
      <c r="F11" s="56">
        <v>6654883</v>
      </c>
      <c r="G11" s="29">
        <v>6728086.7129999995</v>
      </c>
      <c r="H11" s="28"/>
    </row>
    <row r="12" spans="2:8" ht="14.4" x14ac:dyDescent="0.3">
      <c r="B12" s="55" t="s">
        <v>19</v>
      </c>
      <c r="C12" s="29">
        <v>6214092.2276794398</v>
      </c>
      <c r="D12" s="29">
        <v>6189070.2109599998</v>
      </c>
      <c r="E12" s="29">
        <v>6206785.9359999998</v>
      </c>
      <c r="F12" s="56">
        <v>6282172</v>
      </c>
      <c r="G12" s="29">
        <v>6351275.892</v>
      </c>
      <c r="H12" s="28"/>
    </row>
    <row r="13" spans="2:8" ht="14.4" x14ac:dyDescent="0.3">
      <c r="B13" s="57" t="s">
        <v>17</v>
      </c>
      <c r="C13" s="29">
        <v>5719379.1589977797</v>
      </c>
      <c r="D13" s="29">
        <v>5696349.1820200002</v>
      </c>
      <c r="E13" s="29">
        <v>5712654.5319999997</v>
      </c>
      <c r="F13" s="56">
        <v>5782039</v>
      </c>
      <c r="G13" s="29">
        <v>5845641.4289999995</v>
      </c>
      <c r="H13" s="28"/>
    </row>
    <row r="14" spans="2:8" ht="14.4" x14ac:dyDescent="0.3">
      <c r="B14" s="57" t="s">
        <v>24</v>
      </c>
      <c r="C14" s="29">
        <v>4192881.0249473401</v>
      </c>
      <c r="D14" s="29">
        <v>4175997.7320599998</v>
      </c>
      <c r="E14" s="29">
        <v>4187951.196</v>
      </c>
      <c r="F14" s="56">
        <v>4238817</v>
      </c>
      <c r="G14" s="29">
        <v>4285443.9869999997</v>
      </c>
      <c r="H14" s="28"/>
    </row>
    <row r="15" spans="2:8" ht="14.4" x14ac:dyDescent="0.3">
      <c r="B15" s="57" t="s">
        <v>20</v>
      </c>
      <c r="C15" s="29">
        <v>3346446.3154291799</v>
      </c>
      <c r="D15" s="29">
        <v>3332971.3246200001</v>
      </c>
      <c r="E15" s="29">
        <v>3342511.6919999998</v>
      </c>
      <c r="F15" s="56">
        <v>3283109</v>
      </c>
      <c r="G15" s="29">
        <v>3320323.199</v>
      </c>
      <c r="H15" s="28"/>
    </row>
    <row r="16" spans="2:8" ht="14.4" x14ac:dyDescent="0.3">
      <c r="B16" s="57" t="s">
        <v>23</v>
      </c>
      <c r="C16" s="29">
        <v>1902640.2315247001</v>
      </c>
      <c r="D16" s="29">
        <v>1894978.9523</v>
      </c>
      <c r="E16" s="29">
        <v>1900403.18</v>
      </c>
      <c r="F16" s="56">
        <v>1823485</v>
      </c>
      <c r="G16" s="29">
        <v>1744643.335</v>
      </c>
      <c r="H16" s="28"/>
    </row>
    <row r="17" spans="2:8" ht="14.4" x14ac:dyDescent="0.3">
      <c r="B17" s="55" t="s">
        <v>3</v>
      </c>
      <c r="C17" s="27">
        <f>SUM(C12:C13)</f>
        <v>11933471.38667722</v>
      </c>
      <c r="D17" s="27">
        <f>SUM(D12:D13)</f>
        <v>11885419.39298</v>
      </c>
      <c r="E17" s="27">
        <f>SUM(E12:E13)</f>
        <v>11919440.467999998</v>
      </c>
      <c r="F17" s="27">
        <f>SUM(F12:F13)</f>
        <v>12064211</v>
      </c>
      <c r="G17" s="27">
        <f>SUM(G12:G13)</f>
        <v>12196917.320999999</v>
      </c>
      <c r="H17" s="28"/>
    </row>
  </sheetData>
  <sortState xmlns:xlrd2="http://schemas.microsoft.com/office/spreadsheetml/2017/richdata2" ref="B6:H17">
    <sortCondition descending="1" ref="G6"/>
  </sortState>
  <mergeCells count="2">
    <mergeCell ref="B2:H2"/>
    <mergeCell ref="B3:H3"/>
  </mergeCells>
  <conditionalFormatting sqref="G6:G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{1233F757-4DF0-4D7B-896C-29B2EF871FBE}</x14:id>
        </ext>
      </extLst>
    </cfRule>
  </conditionalFormatting>
  <conditionalFormatting sqref="G6:G1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{599EE035-A704-4483-AABA-A3E440421420}</x14:id>
        </ext>
      </extLst>
    </cfRule>
  </conditionalFormatting>
  <conditionalFormatting sqref="G6:G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{BC9EF632-866B-40B7-8FAF-9016D0E1D42A}</x14:id>
        </ext>
      </extLst>
    </cfRule>
  </conditionalFormatting>
  <dataValidations count="1">
    <dataValidation error="pavI8MeUFtEyxX2I4tkyb5c01356-6275-4c33-b27d-bfa4608b290c" showErrorMessage="0" showInputMessage="0" allowBlank="1" sqref="A1:H17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3F757-4DF0-4D7B-896C-29B2EF871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G6:G12</xm:sqref>
        </x14:conditionalFormatting>
        <x14:conditionalFormatting xmlns:xm="http://schemas.microsoft.com/office/excel/2006/main">
          <x14:cfRule type="dataBar" id="{599EE035-A704-4483-AABA-A3E4404214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G6:G15</xm:sqref>
        </x14:conditionalFormatting>
        <x14:conditionalFormatting xmlns:xm="http://schemas.microsoft.com/office/excel/2006/main">
          <x14:cfRule type="dataBar" id="{BC9EF632-866B-40B7-8FAF-9016D0E1D4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G6:G16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912004C-6AB5-4B8E-8E2E-3A08209FD158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'Department Comparison'!C17:G17</xm:f>
              <xm:sqref>H17</xm:sqref>
            </x14:sparkline>
          </x14:sparklines>
        </x14:sparklineGroup>
        <x14:sparklineGroup displayEmptyCellsAs="gap" xr2:uid="{00000000-0003-0000-0200-000000000000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'Department Comparison'!C6:G6</xm:f>
              <xm:sqref>H6</xm:sqref>
            </x14:sparkline>
            <x14:sparkline>
              <xm:f>'Department Comparison'!C7:G7</xm:f>
              <xm:sqref>H7</xm:sqref>
            </x14:sparkline>
            <x14:sparkline>
              <xm:f>'Department Comparison'!C8:G8</xm:f>
              <xm:sqref>H8</xm:sqref>
            </x14:sparkline>
            <x14:sparkline>
              <xm:f>'Department Comparison'!C9:G9</xm:f>
              <xm:sqref>H9</xm:sqref>
            </x14:sparkline>
            <x14:sparkline>
              <xm:f>'Department Comparison'!C10:G10</xm:f>
              <xm:sqref>H10</xm:sqref>
            </x14:sparkline>
            <x14:sparkline>
              <xm:f>'Department Comparison'!C11:G11</xm:f>
              <xm:sqref>H11</xm:sqref>
            </x14:sparkline>
            <x14:sparkline>
              <xm:f>'Department Comparison'!C12:G12</xm:f>
              <xm:sqref>H12</xm:sqref>
            </x14:sparkline>
            <x14:sparkline>
              <xm:f>'Department Comparison'!C13:G13</xm:f>
              <xm:sqref>H13</xm:sqref>
            </x14:sparkline>
            <x14:sparkline>
              <xm:f>'Department Comparison'!C14:G14</xm:f>
              <xm:sqref>H14</xm:sqref>
            </x14:sparkline>
            <x14:sparkline>
              <xm:f>'Department Comparison'!C15:G15</xm:f>
              <xm:sqref>H15</xm:sqref>
            </x14:sparkline>
            <x14:sparkline>
              <xm:f>'Department Comparison'!C16:G16</xm:f>
              <xm:sqref>H16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1" sqref="G1"/>
    </sheetView>
  </sheetViews>
  <sheetFormatPr defaultRowHeight="13.2" x14ac:dyDescent="0.25"/>
  <sheetData/>
  <pageMargins left="0.7" right="0.7" top="0.75" bottom="0.75" header="0.3" footer="0.3"/>
  <pageSetup orientation="portrait" horizontalDpi="4294967295" verticalDpi="4294967295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{b5c01356-6275-4c33-b27d-bfa4608b290c}</UserID>
  <AssignmentID>{b5c01356-6275-4c33-b27d-bfa4608b290c}</AssignmentID>
</GradingEngineProps>
</file>

<file path=customXml/itemProps1.xml><?xml version="1.0" encoding="utf-8"?>
<ds:datastoreItem xmlns:ds="http://schemas.openxmlformats.org/officeDocument/2006/customXml" ds:itemID="{8706144d-d8b6-44c5-8ca2-cc8f2551a5c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Employees</vt:lpstr>
      <vt:lpstr>Department Comparison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dcterms:created xsi:type="dcterms:W3CDTF">2019-03-29T17:45:45Z</dcterms:created>
  <dcterms:modified xsi:type="dcterms:W3CDTF">2020-07-07T15:53:09Z</dcterms:modified>
</cp:coreProperties>
</file>