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 DASHBOARD" sheetId="1" r:id="rId4"/>
    <sheet state="visible" name="Sheet7" sheetId="2" r:id="rId5"/>
    <sheet state="visible" name="SITE WISE DASHBOARD" sheetId="3" r:id="rId6"/>
    <sheet state="visible" name="PAYMENT SHEET" sheetId="4" r:id="rId7"/>
    <sheet state="visible" name="AMOUNT ALLOTED SHEET" sheetId="5" r:id="rId8"/>
    <sheet state="visible" name="EXPENDITURE SHEET" sheetId="6" r:id="rId9"/>
  </sheets>
  <definedNames/>
  <calcPr/>
</workbook>
</file>

<file path=xl/sharedStrings.xml><?xml version="1.0" encoding="utf-8"?>
<sst xmlns="http://schemas.openxmlformats.org/spreadsheetml/2006/main" count="78" uniqueCount="50">
  <si>
    <t>SITE WISE PAYMENT</t>
  </si>
  <si>
    <t>SITE NO.</t>
  </si>
  <si>
    <t>TOTAL AMOUNT</t>
  </si>
  <si>
    <t xml:space="preserve">AMOUNT RECIVED </t>
  </si>
  <si>
    <t>AMOUNT LEFT</t>
  </si>
  <si>
    <t>FIRM WISE PAYMENT</t>
  </si>
  <si>
    <t>ABC</t>
  </si>
  <si>
    <t>XYZ</t>
  </si>
  <si>
    <t>PQR</t>
  </si>
  <si>
    <t>EXPENDITURE (OVERALL)</t>
  </si>
  <si>
    <t>AMOUNT SPEND</t>
  </si>
  <si>
    <t>PERCENTAGE PROFIT</t>
  </si>
  <si>
    <t>EXPENDITURE (PRESENT)</t>
  </si>
  <si>
    <t>PERCENTAGE PRESENT PROFIT</t>
  </si>
  <si>
    <t>TOTAL EXPENDITURE</t>
  </si>
  <si>
    <t>BUILDING MATERIAL</t>
  </si>
  <si>
    <t>TRANSPORTATION</t>
  </si>
  <si>
    <t>FUEL BILLS</t>
  </si>
  <si>
    <t>LABOUR</t>
  </si>
  <si>
    <t>EXTRA</t>
  </si>
  <si>
    <t>COMMISSION</t>
  </si>
  <si>
    <t>MACHINES</t>
  </si>
  <si>
    <t>SITE 1</t>
  </si>
  <si>
    <t>SITE 2</t>
  </si>
  <si>
    <t>SITE 3</t>
  </si>
  <si>
    <t>SITE 4</t>
  </si>
  <si>
    <t>SITE 5</t>
  </si>
  <si>
    <t>SITE 6</t>
  </si>
  <si>
    <t>TOTAL</t>
  </si>
  <si>
    <t>SR NO</t>
  </si>
  <si>
    <t>DATE</t>
  </si>
  <si>
    <t>SITE NAME</t>
  </si>
  <si>
    <t>PAYMENT AMOUNT</t>
  </si>
  <si>
    <t>FIRM NAME</t>
  </si>
  <si>
    <t xml:space="preserve">SITE NAME </t>
  </si>
  <si>
    <t xml:space="preserve">FIRM NAME </t>
  </si>
  <si>
    <t>DATE OF PAYMENT</t>
  </si>
  <si>
    <t>PAID TO</t>
  </si>
  <si>
    <t>REASON OF PAYMENT</t>
  </si>
  <si>
    <t>CATEGORY</t>
  </si>
  <si>
    <t>AMOUNT PAID</t>
  </si>
  <si>
    <t>MODE OF PAYMENT</t>
  </si>
  <si>
    <t>26/04/2022</t>
  </si>
  <si>
    <t xml:space="preserve"> </t>
  </si>
  <si>
    <t>30/05/2022</t>
  </si>
  <si>
    <t>19/06/2022</t>
  </si>
  <si>
    <t>21/07/2022</t>
  </si>
  <si>
    <t>18/08/2022</t>
  </si>
  <si>
    <t>24/10/2022</t>
  </si>
  <si>
    <t>31/12/2022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</si>
</sst>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m/dd/yyyy"/>
  </numFmts>
  <fonts count="14">
    <font>
      <sz val="10.0"/>
      <color rgb="FF000000"/>
      <name val="Arial"/>
      <scheme val="minor"/>
    </font>
    <font>
      <b/>
      <sz val="14.0"/>
      <color theme="1"/>
      <name val="Arial"/>
      <scheme val="minor"/>
    </font>
    <font/>
    <font>
      <b/>
      <sz val="12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  <font>
      <b/>
      <sz val="14.0"/>
      <color theme="1"/>
      <name val="Arial"/>
    </font>
    <font>
      <b/>
      <sz val="24.0"/>
      <color theme="1"/>
      <name val="Arial"/>
    </font>
    <font>
      <b/>
      <color theme="1"/>
      <name val="Arial"/>
    </font>
    <font>
      <b/>
      <sz val="11.0"/>
      <color rgb="FF000000"/>
      <name val="Arial"/>
    </font>
    <font>
      <color theme="1"/>
      <name val="Arial"/>
    </font>
    <font>
      <color rgb="FF000000"/>
      <name val="Arial"/>
    </font>
    <font>
      <sz val="10.0"/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6B26B"/>
        <bgColor rgb="FFF6B26B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BF9000"/>
        <bgColor rgb="FFBF9000"/>
      </patternFill>
    </fill>
    <fill>
      <patternFill patternType="solid">
        <fgColor rgb="FFFFE599"/>
        <bgColor rgb="FFFFE599"/>
      </patternFill>
    </fill>
    <fill>
      <patternFill patternType="solid">
        <fgColor rgb="FF93C47D"/>
        <bgColor rgb="FF93C47D"/>
      </patternFill>
    </fill>
    <fill>
      <patternFill patternType="solid">
        <fgColor theme="6"/>
        <bgColor theme="6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1" fillId="3" fontId="3" numFmtId="0" xfId="0" applyAlignment="1" applyBorder="1" applyFill="1" applyFont="1">
      <alignment horizontal="center" readingOrder="0"/>
    </xf>
    <xf borderId="2" fillId="3" fontId="3" numFmtId="0" xfId="0" applyAlignment="1" applyBorder="1" applyFont="1">
      <alignment horizontal="center" readingOrder="0"/>
    </xf>
    <xf borderId="1" fillId="4" fontId="4" numFmtId="0" xfId="0" applyAlignment="1" applyBorder="1" applyFill="1" applyFont="1">
      <alignment readingOrder="0"/>
    </xf>
    <xf borderId="1" fillId="0" fontId="5" numFmtId="0" xfId="0" applyBorder="1" applyFont="1"/>
    <xf borderId="4" fillId="5" fontId="6" numFmtId="0" xfId="0" applyAlignment="1" applyBorder="1" applyFill="1" applyFont="1">
      <alignment readingOrder="0"/>
    </xf>
    <xf borderId="5" fillId="0" fontId="2" numFmtId="0" xfId="0" applyBorder="1" applyFont="1"/>
    <xf borderId="0" fillId="6" fontId="1" numFmtId="0" xfId="0" applyAlignment="1" applyFill="1" applyFont="1">
      <alignment horizontal="center" readingOrder="0"/>
    </xf>
    <xf borderId="1" fillId="5" fontId="6" numFmtId="0" xfId="0" applyBorder="1" applyFont="1"/>
    <xf borderId="1" fillId="5" fontId="6" numFmtId="0" xfId="0" applyBorder="1" applyFont="1"/>
    <xf borderId="4" fillId="2" fontId="1" numFmtId="0" xfId="0" applyAlignment="1" applyBorder="1" applyFont="1">
      <alignment horizontal="center" readingOrder="0"/>
    </xf>
    <xf borderId="4" fillId="0" fontId="2" numFmtId="0" xfId="0" applyBorder="1" applyFont="1"/>
    <xf borderId="2" fillId="4" fontId="4" numFmtId="0" xfId="0" applyAlignment="1" applyBorder="1" applyFont="1">
      <alignment readingOrder="0"/>
    </xf>
    <xf borderId="1" fillId="0" fontId="4" numFmtId="0" xfId="0" applyBorder="1" applyFont="1"/>
    <xf borderId="0" fillId="6" fontId="5" numFmtId="0" xfId="0" applyFont="1"/>
    <xf borderId="0" fillId="0" fontId="5" numFmtId="0" xfId="0" applyAlignment="1" applyFont="1">
      <alignment horizontal="left"/>
    </xf>
    <xf borderId="6" fillId="7" fontId="7" numFmtId="0" xfId="0" applyAlignment="1" applyBorder="1" applyFill="1" applyFont="1">
      <alignment horizontal="center" shrinkToFit="0" wrapText="1"/>
    </xf>
    <xf borderId="7" fillId="8" fontId="8" numFmtId="0" xfId="0" applyAlignment="1" applyBorder="1" applyFill="1" applyFont="1">
      <alignment horizontal="center" readingOrder="0"/>
    </xf>
    <xf borderId="8" fillId="0" fontId="2" numFmtId="0" xfId="0" applyBorder="1" applyFont="1"/>
    <xf borderId="9" fillId="0" fontId="2" numFmtId="0" xfId="0" applyBorder="1" applyFont="1"/>
    <xf borderId="10" fillId="8" fontId="9" numFmtId="0" xfId="0" applyAlignment="1" applyBorder="1" applyFont="1">
      <alignment horizontal="center" shrinkToFit="0" wrapText="1"/>
    </xf>
    <xf borderId="11" fillId="0" fontId="2" numFmtId="0" xfId="0" applyBorder="1" applyFont="1"/>
    <xf borderId="12" fillId="0" fontId="2" numFmtId="0" xfId="0" applyBorder="1" applyFont="1"/>
    <xf borderId="6" fillId="8" fontId="5" numFmtId="0" xfId="0" applyAlignment="1" applyBorder="1" applyFont="1">
      <alignment readingOrder="0"/>
    </xf>
    <xf borderId="6" fillId="8" fontId="9" numFmtId="0" xfId="0" applyAlignment="1" applyBorder="1" applyFont="1">
      <alignment horizontal="center" shrinkToFit="0" wrapText="1"/>
    </xf>
    <xf borderId="6" fillId="7" fontId="9" numFmtId="0" xfId="0" applyAlignment="1" applyBorder="1" applyFont="1">
      <alignment readingOrder="0" vertical="bottom"/>
    </xf>
    <xf borderId="6" fillId="0" fontId="9" numFmtId="0" xfId="0" applyAlignment="1" applyBorder="1" applyFont="1">
      <alignment horizontal="left" vertical="bottom"/>
    </xf>
    <xf borderId="6" fillId="5" fontId="10" numFmtId="0" xfId="0" applyAlignment="1" applyBorder="1" applyFont="1">
      <alignment horizontal="left"/>
    </xf>
    <xf borderId="6" fillId="0" fontId="9" numFmtId="0" xfId="0" applyAlignment="1" applyBorder="1" applyFont="1">
      <alignment horizontal="center" vertical="bottom"/>
    </xf>
    <xf borderId="6" fillId="9" fontId="9" numFmtId="0" xfId="0" applyAlignment="1" applyBorder="1" applyFill="1" applyFont="1">
      <alignment readingOrder="0" vertical="bottom"/>
    </xf>
    <xf borderId="6" fillId="9" fontId="9" numFmtId="0" xfId="0" applyAlignment="1" applyBorder="1" applyFont="1">
      <alignment horizontal="left" vertical="bottom"/>
    </xf>
    <xf borderId="6" fillId="9" fontId="9" numFmtId="0" xfId="0" applyAlignment="1" applyBorder="1" applyFont="1">
      <alignment horizontal="center" vertical="bottom"/>
    </xf>
    <xf borderId="0" fillId="0" fontId="11" numFmtId="0" xfId="0" applyAlignment="1" applyFont="1">
      <alignment vertical="bottom"/>
    </xf>
    <xf borderId="0" fillId="10" fontId="5" numFmtId="0" xfId="0" applyFill="1" applyFont="1"/>
    <xf borderId="0" fillId="10" fontId="1" numFmtId="0" xfId="0" applyAlignment="1" applyFont="1">
      <alignment horizontal="left"/>
    </xf>
    <xf borderId="0" fillId="10" fontId="1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5" numFmtId="164" xfId="0" applyAlignment="1" applyFont="1" applyNumberFormat="1">
      <alignment horizontal="left" readingOrder="0"/>
    </xf>
    <xf borderId="0" fillId="5" fontId="12" numFmtId="0" xfId="0" applyAlignment="1" applyFont="1">
      <alignment horizontal="left" readingOrder="0"/>
    </xf>
    <xf borderId="0" fillId="10" fontId="4" numFmtId="0" xfId="0" applyAlignment="1" applyFont="1">
      <alignment readingOrder="0"/>
    </xf>
    <xf borderId="0" fillId="10" fontId="4" numFmtId="0" xfId="0" applyFont="1"/>
    <xf borderId="0" fillId="0" fontId="5" numFmtId="0" xfId="0" applyAlignment="1" applyFont="1">
      <alignment readingOrder="0"/>
    </xf>
    <xf borderId="0" fillId="0" fontId="13" numFmtId="0" xfId="0" applyAlignment="1" applyFont="1">
      <alignment readingOrder="0"/>
    </xf>
    <xf borderId="0" fillId="10" fontId="3" numFmtId="0" xfId="0" applyAlignment="1" applyFon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5" numFmtId="0" xfId="0" applyFont="1"/>
    <xf borderId="0" fillId="0" fontId="5" numFmtId="0" xfId="0" applyAlignment="1" applyFont="1">
      <alignment horizontal="right" readingOrder="0"/>
    </xf>
    <xf borderId="0" fillId="0" fontId="5" numFmtId="165" xfId="0" applyAlignment="1" applyFont="1" applyNumberFormat="1">
      <alignment readingOrder="0"/>
    </xf>
  </cellXfs>
  <cellStyles count="1">
    <cellStyle xfId="0" name="Normal" builtinId="0"/>
  </cellStyles>
  <dxfs count="3">
    <dxf>
      <font>
        <color theme="1"/>
      </font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13"/>
  </cols>
  <sheetData>
    <row r="1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>
      <c r="B2" s="4" t="s">
        <v>1</v>
      </c>
      <c r="C2" s="2"/>
      <c r="D2" s="5">
        <v>1.0</v>
      </c>
      <c r="E2" s="3"/>
      <c r="F2" s="5">
        <v>2.0</v>
      </c>
      <c r="G2" s="3"/>
      <c r="H2" s="5">
        <v>3.0</v>
      </c>
      <c r="I2" s="3"/>
      <c r="J2" s="5">
        <v>4.0</v>
      </c>
      <c r="K2" s="3"/>
      <c r="L2" s="5">
        <v>5.0</v>
      </c>
      <c r="M2" s="3"/>
      <c r="N2" s="5">
        <v>6.0</v>
      </c>
      <c r="O2" s="3"/>
    </row>
    <row r="3">
      <c r="B3" s="6" t="s">
        <v>2</v>
      </c>
      <c r="C3" s="3"/>
      <c r="D3" s="7" t="str">
        <f>'AMOUNT ALLOTED SHEET'!D3</f>
        <v/>
      </c>
      <c r="E3" s="3"/>
      <c r="F3" s="7" t="str">
        <f>'AMOUNT ALLOTED SHEET'!D4</f>
        <v/>
      </c>
      <c r="G3" s="3"/>
      <c r="H3" s="7" t="str">
        <f>'AMOUNT ALLOTED SHEET'!D5</f>
        <v/>
      </c>
      <c r="I3" s="3"/>
      <c r="J3" s="7" t="str">
        <f>'AMOUNT ALLOTED SHEET'!D6</f>
        <v/>
      </c>
      <c r="K3" s="3"/>
      <c r="L3" s="7" t="str">
        <f>'AMOUNT ALLOTED SHEET'!D7</f>
        <v/>
      </c>
      <c r="M3" s="3"/>
      <c r="N3" s="7" t="str">
        <f>'AMOUNT ALLOTED SHEET'!D8</f>
        <v/>
      </c>
      <c r="O3" s="3"/>
    </row>
    <row r="4">
      <c r="B4" s="6" t="s">
        <v>3</v>
      </c>
      <c r="C4" s="3"/>
      <c r="D4" s="7">
        <f>SUMIF('PAYMENT SHEET'!E:E,"SITE 1",'PAYMENT SHEET'!F:F)</f>
        <v>0</v>
      </c>
      <c r="E4" s="3"/>
      <c r="F4" s="8">
        <f>SUMIF('PAYMENT SHEET'!E:E,"SITE 2",'PAYMENT SHEET'!F:F)</f>
        <v>0</v>
      </c>
      <c r="G4" s="9"/>
      <c r="H4" s="8">
        <f>SUMIF('PAYMENT SHEET'!E:E,"SITE 3",'PAYMENT SHEET'!F:F)</f>
        <v>0</v>
      </c>
      <c r="I4" s="9"/>
      <c r="J4" s="8">
        <f>SUMIF('PAYMENT SHEET'!E:E,"SITE 4",'PAYMENT SHEET'!F:F)</f>
        <v>0</v>
      </c>
      <c r="K4" s="9"/>
      <c r="L4" s="8">
        <f>SUMIF('PAYMENT SHEET'!E:E,"SITE 5",'PAYMENT SHEET'!F:F)</f>
        <v>0</v>
      </c>
      <c r="M4" s="9"/>
      <c r="N4" s="8">
        <f>SUMIF('PAYMENT SHEET'!E:E,"SITE 6",'PAYMENT SHEET'!F:F)</f>
        <v>0</v>
      </c>
      <c r="O4" s="9"/>
    </row>
    <row r="5">
      <c r="B5" s="6" t="s">
        <v>4</v>
      </c>
      <c r="C5" s="3"/>
      <c r="D5" s="7">
        <f>D3-D4</f>
        <v>0</v>
      </c>
      <c r="E5" s="3"/>
      <c r="F5" s="7">
        <f>F3-F4</f>
        <v>0</v>
      </c>
      <c r="G5" s="3"/>
      <c r="H5" s="7">
        <f>H3-H4</f>
        <v>0</v>
      </c>
      <c r="I5" s="3"/>
      <c r="J5" s="7">
        <f>J3-J4</f>
        <v>0</v>
      </c>
      <c r="K5" s="3"/>
      <c r="L5" s="7">
        <f>L3-L4</f>
        <v>0</v>
      </c>
      <c r="M5" s="3"/>
      <c r="N5" s="7">
        <f>N3-N4</f>
        <v>0</v>
      </c>
      <c r="O5" s="3"/>
    </row>
    <row r="9">
      <c r="B9" s="1" t="s">
        <v>5</v>
      </c>
      <c r="C9" s="2"/>
      <c r="D9" s="2"/>
      <c r="E9" s="2"/>
      <c r="F9" s="2"/>
      <c r="G9" s="2"/>
      <c r="H9" s="2"/>
      <c r="I9" s="3"/>
      <c r="J9" s="10"/>
      <c r="K9" s="10"/>
      <c r="L9" s="10"/>
      <c r="M9" s="10"/>
      <c r="N9" s="10"/>
      <c r="O9" s="10"/>
    </row>
    <row r="10">
      <c r="B10" s="4" t="s">
        <v>1</v>
      </c>
      <c r="C10" s="3"/>
      <c r="D10" s="4" t="s">
        <v>6</v>
      </c>
      <c r="E10" s="3"/>
      <c r="F10" s="4" t="s">
        <v>7</v>
      </c>
      <c r="G10" s="3"/>
      <c r="H10" s="4" t="s">
        <v>8</v>
      </c>
      <c r="I10" s="3"/>
      <c r="J10" s="10"/>
      <c r="K10" s="10"/>
      <c r="L10" s="10"/>
      <c r="M10" s="10"/>
      <c r="N10" s="10"/>
      <c r="O10" s="10"/>
    </row>
    <row r="11">
      <c r="B11" s="6" t="s">
        <v>2</v>
      </c>
      <c r="C11" s="3"/>
      <c r="D11" s="7">
        <f>SUMIF('AMOUNT ALLOTED SHEET'!E:E,"X",'AMOUNT ALLOTED SHEET'!D:D)</f>
        <v>0</v>
      </c>
      <c r="E11" s="3"/>
      <c r="F11" s="11">
        <f>SUMIF('AMOUNT ALLOTED SHEET'!E:E,"Y",'AMOUNT ALLOTED SHEET'!D:D)</f>
        <v>0</v>
      </c>
      <c r="G11" s="3"/>
      <c r="H11" s="11">
        <f>SUMIF('AMOUNT ALLOTED SHEET'!E:E,"Z",'AMOUNT ALLOTED SHEET'!D:D)</f>
        <v>0</v>
      </c>
      <c r="I11" s="3"/>
      <c r="J11" s="10"/>
      <c r="K11" s="10"/>
      <c r="L11" s="10"/>
      <c r="M11" s="10"/>
      <c r="N11" s="10"/>
      <c r="O11" s="10"/>
    </row>
    <row r="12">
      <c r="B12" s="6" t="s">
        <v>3</v>
      </c>
      <c r="C12" s="3"/>
      <c r="D12" s="7">
        <f>SUMIF('PAYMENT SHEET'!G:G,"ABC",'PAYMENT SHEET'!F:F)</f>
        <v>0</v>
      </c>
      <c r="E12" s="3"/>
      <c r="F12" s="12">
        <f>SUMIF('PAYMENT SHEET'!G:G,"XYZ",'PAYMENT SHEET'!F:F)</f>
        <v>0</v>
      </c>
      <c r="G12" s="3"/>
      <c r="H12" s="12">
        <f>SUMIF('PAYMENT SHEET'!G:G,"PQR",'PAYMENT SHEET'!F:F)</f>
        <v>0</v>
      </c>
      <c r="I12" s="3"/>
      <c r="J12" s="10"/>
      <c r="K12" s="10"/>
      <c r="L12" s="10"/>
      <c r="M12" s="10"/>
      <c r="N12" s="10"/>
      <c r="O12" s="10"/>
    </row>
    <row r="13">
      <c r="B13" s="6" t="s">
        <v>4</v>
      </c>
      <c r="C13" s="3"/>
      <c r="D13" s="7">
        <f>D11-D12</f>
        <v>0</v>
      </c>
      <c r="E13" s="3"/>
      <c r="F13" s="7">
        <f>F11-F12</f>
        <v>0</v>
      </c>
      <c r="G13" s="3"/>
      <c r="H13" s="7">
        <f>H11-H12</f>
        <v>0</v>
      </c>
      <c r="I13" s="3"/>
      <c r="J13" s="10"/>
      <c r="K13" s="10"/>
      <c r="L13" s="10"/>
      <c r="M13" s="10"/>
      <c r="N13" s="10"/>
      <c r="O13" s="10"/>
    </row>
    <row r="17">
      <c r="B17" s="13" t="s">
        <v>9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9"/>
    </row>
    <row r="18">
      <c r="B18" s="5" t="s">
        <v>1</v>
      </c>
      <c r="C18" s="3"/>
      <c r="D18" s="4">
        <v>1.0</v>
      </c>
      <c r="E18" s="3"/>
      <c r="F18" s="4">
        <v>2.0</v>
      </c>
      <c r="G18" s="3"/>
      <c r="H18" s="4">
        <v>3.0</v>
      </c>
      <c r="I18" s="3"/>
      <c r="J18" s="4">
        <v>4.0</v>
      </c>
      <c r="K18" s="3"/>
      <c r="L18" s="4">
        <v>5.0</v>
      </c>
      <c r="M18" s="3"/>
      <c r="N18" s="4">
        <v>6.0</v>
      </c>
      <c r="O18" s="3"/>
    </row>
    <row r="19">
      <c r="B19" s="15" t="s">
        <v>2</v>
      </c>
      <c r="C19" s="3"/>
      <c r="D19" s="7" t="str">
        <f>'AMOUNT ALLOTED SHEET'!D3</f>
        <v/>
      </c>
      <c r="E19" s="3"/>
      <c r="F19" s="7" t="str">
        <f>'AMOUNT ALLOTED SHEET'!D4</f>
        <v/>
      </c>
      <c r="G19" s="3"/>
      <c r="H19" s="7" t="str">
        <f>'AMOUNT ALLOTED SHEET'!D5</f>
        <v/>
      </c>
      <c r="I19" s="3"/>
      <c r="J19" s="7" t="str">
        <f>'AMOUNT ALLOTED SHEET'!D6</f>
        <v/>
      </c>
      <c r="K19" s="3"/>
      <c r="L19" s="7" t="str">
        <f>'AMOUNT ALLOTED SHEET'!D7</f>
        <v/>
      </c>
      <c r="M19" s="3"/>
      <c r="N19" s="7" t="str">
        <f>'AMOUNT ALLOTED SHEET'!D8</f>
        <v/>
      </c>
      <c r="O19" s="3"/>
    </row>
    <row r="20">
      <c r="B20" s="15" t="s">
        <v>10</v>
      </c>
      <c r="C20" s="3"/>
      <c r="D20" s="7">
        <f>SUMIF('EXPENDITURE SHEET'!G:G,"SITE 1",'EXPENDITURE SHEET'!E:E)</f>
        <v>40517815</v>
      </c>
      <c r="E20" s="3"/>
      <c r="F20" s="12">
        <f>SUMIF('EXPENDITURE SHEET'!G:G,"SITE 2",'EXPENDITURE SHEET'!E:E)</f>
        <v>0</v>
      </c>
      <c r="G20" s="3"/>
      <c r="H20" s="12">
        <f>SUMIF('EXPENDITURE SHEET'!G:G,"SITE 3",'EXPENDITURE SHEET'!E:E)</f>
        <v>0</v>
      </c>
      <c r="I20" s="3"/>
      <c r="J20" s="12">
        <f>SUMIF('EXPENDITURE SHEET'!G:G,"SITE 4",'EXPENDITURE SHEET'!E:E)</f>
        <v>0</v>
      </c>
      <c r="K20" s="3"/>
      <c r="L20" s="12">
        <f>SUMIF('EXPENDITURE SHEET'!G:G,"SITE 5",'EXPENDITURE SHEET'!E:E)</f>
        <v>0</v>
      </c>
      <c r="M20" s="3"/>
      <c r="N20" s="12">
        <f>SUMIF('EXPENDITURE SHEET'!G:G,"SITE 6",'EXPENDITURE SHEET'!E:E)</f>
        <v>0</v>
      </c>
      <c r="O20" s="3"/>
    </row>
    <row r="21">
      <c r="B21" s="15" t="s">
        <v>4</v>
      </c>
      <c r="C21" s="3"/>
      <c r="D21" s="16">
        <f>D19-D20</f>
        <v>-40517815</v>
      </c>
      <c r="E21" s="3"/>
      <c r="F21" s="16">
        <f>F19-F20</f>
        <v>0</v>
      </c>
      <c r="G21" s="3"/>
      <c r="H21" s="16">
        <f>H19-H20</f>
        <v>0</v>
      </c>
      <c r="I21" s="3"/>
      <c r="J21" s="16">
        <f>J19-J20</f>
        <v>0</v>
      </c>
      <c r="K21" s="3"/>
      <c r="L21" s="16">
        <f>L19-L20</f>
        <v>0</v>
      </c>
      <c r="M21" s="3"/>
      <c r="N21" s="16">
        <f>N19-N20</f>
        <v>0</v>
      </c>
      <c r="O21" s="3"/>
    </row>
    <row r="22">
      <c r="A22" s="17"/>
      <c r="B22" s="15" t="s">
        <v>11</v>
      </c>
      <c r="C22" s="3"/>
      <c r="D22" s="16" t="str">
        <f>D21/D19*100</f>
        <v>#DIV/0!</v>
      </c>
      <c r="E22" s="3"/>
      <c r="F22" s="16" t="str">
        <f>F21/F19*100</f>
        <v>#DIV/0!</v>
      </c>
      <c r="G22" s="3"/>
      <c r="H22" s="16" t="str">
        <f>H21/H19*100</f>
        <v>#DIV/0!</v>
      </c>
      <c r="I22" s="3"/>
      <c r="J22" s="16" t="str">
        <f>J21/J19*100</f>
        <v>#DIV/0!</v>
      </c>
      <c r="K22" s="3"/>
      <c r="L22" s="16" t="str">
        <f>L21/L19*100</f>
        <v>#DIV/0!</v>
      </c>
      <c r="M22" s="3"/>
      <c r="N22" s="16" t="str">
        <f>N21/N19*100</f>
        <v>#DIV/0!</v>
      </c>
      <c r="O22" s="3"/>
    </row>
    <row r="23">
      <c r="H23" s="18"/>
    </row>
    <row r="24">
      <c r="B24" s="1" t="s">
        <v>12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"/>
    </row>
    <row r="25">
      <c r="B25" s="4" t="s">
        <v>1</v>
      </c>
      <c r="C25" s="3"/>
      <c r="D25" s="4">
        <v>1.0</v>
      </c>
      <c r="E25" s="3"/>
      <c r="F25" s="4">
        <v>2.0</v>
      </c>
      <c r="G25" s="3"/>
      <c r="H25" s="4">
        <v>3.0</v>
      </c>
      <c r="I25" s="3"/>
      <c r="J25" s="4">
        <v>4.0</v>
      </c>
      <c r="K25" s="3"/>
      <c r="L25" s="4">
        <v>5.0</v>
      </c>
      <c r="M25" s="3"/>
      <c r="N25" s="4">
        <v>6.0</v>
      </c>
      <c r="O25" s="3"/>
    </row>
    <row r="26">
      <c r="B26" s="6" t="s">
        <v>2</v>
      </c>
      <c r="C26" s="3"/>
      <c r="D26" s="7">
        <f>D4</f>
        <v>0</v>
      </c>
      <c r="E26" s="3"/>
      <c r="F26" s="7">
        <f>F4</f>
        <v>0</v>
      </c>
      <c r="G26" s="3"/>
      <c r="H26" s="7">
        <f>H4</f>
        <v>0</v>
      </c>
      <c r="I26" s="3"/>
      <c r="J26" s="7">
        <f>J4</f>
        <v>0</v>
      </c>
      <c r="K26" s="3"/>
      <c r="L26" s="7">
        <f>L4</f>
        <v>0</v>
      </c>
      <c r="M26" s="3"/>
      <c r="N26" s="7">
        <f>N4</f>
        <v>0</v>
      </c>
      <c r="O26" s="3"/>
    </row>
    <row r="27">
      <c r="B27" s="6" t="s">
        <v>3</v>
      </c>
      <c r="C27" s="3"/>
      <c r="D27" s="7">
        <f>SUMIF('EXPENDITURE SHEET'!G:G,"SITE 1",'EXPENDITURE SHEET'!E:E)</f>
        <v>40517815</v>
      </c>
      <c r="E27" s="3"/>
      <c r="F27" s="12">
        <f>SUMIF('EXPENDITURE SHEET'!G:G,"SITE 2",'EXPENDITURE SHEET'!E:E)</f>
        <v>0</v>
      </c>
      <c r="G27" s="3"/>
      <c r="H27" s="12">
        <f>SUMIF('EXPENDITURE SHEET'!G:G,"SITE 3",'EXPENDITURE SHEET'!E:E)</f>
        <v>0</v>
      </c>
      <c r="I27" s="3"/>
      <c r="J27" s="12">
        <f>SUMIF('EXPENDITURE SHEET'!G:G,"SITE 4",'EXPENDITURE SHEET'!E:E)</f>
        <v>0</v>
      </c>
      <c r="K27" s="3"/>
      <c r="L27" s="12">
        <f>SUMIF('EXPENDITURE SHEET'!G:G,"SITE 5",'EXPENDITURE SHEET'!E:E)</f>
        <v>0</v>
      </c>
      <c r="M27" s="3"/>
      <c r="N27" s="12">
        <f>SUMIF('EXPENDITURE SHEET'!G:G,"SITE 6",'EXPENDITURE SHEET'!E:E)</f>
        <v>0</v>
      </c>
      <c r="O27" s="3"/>
    </row>
    <row r="28">
      <c r="B28" s="6" t="s">
        <v>4</v>
      </c>
      <c r="C28" s="3"/>
      <c r="D28" s="16">
        <f>D26-D27</f>
        <v>-40517815</v>
      </c>
      <c r="E28" s="3"/>
      <c r="F28" s="16">
        <f>F26-F27</f>
        <v>0</v>
      </c>
      <c r="G28" s="3"/>
      <c r="H28" s="16">
        <f>H26-H27</f>
        <v>0</v>
      </c>
      <c r="I28" s="3"/>
      <c r="J28" s="16">
        <f>J26-J27</f>
        <v>0</v>
      </c>
      <c r="K28" s="3"/>
      <c r="L28" s="16">
        <f>L26-L27</f>
        <v>0</v>
      </c>
      <c r="M28" s="3"/>
      <c r="N28" s="16">
        <f>N26-N27</f>
        <v>0</v>
      </c>
      <c r="O28" s="3"/>
    </row>
    <row r="29">
      <c r="B29" s="6" t="s">
        <v>13</v>
      </c>
      <c r="C29" s="3"/>
      <c r="D29" s="16" t="str">
        <f>D28/D26*100</f>
        <v>#DIV/0!</v>
      </c>
      <c r="E29" s="3"/>
      <c r="F29" s="16" t="str">
        <f>F28/F26*100</f>
        <v>#DIV/0!</v>
      </c>
      <c r="G29" s="3"/>
      <c r="H29" s="16" t="str">
        <f>H28/H26*100</f>
        <v>#DIV/0!</v>
      </c>
      <c r="I29" s="3"/>
      <c r="J29" s="16" t="str">
        <f>J28/J26*100</f>
        <v>#DIV/0!</v>
      </c>
      <c r="K29" s="3"/>
      <c r="L29" s="16" t="str">
        <f>L28/L26*100</f>
        <v>#DIV/0!</v>
      </c>
      <c r="M29" s="3"/>
      <c r="N29" s="16" t="str">
        <f>N28/N26*100</f>
        <v>#DIV/0!</v>
      </c>
      <c r="O29" s="3"/>
    </row>
  </sheetData>
  <mergeCells count="118">
    <mergeCell ref="B1:O1"/>
    <mergeCell ref="D2:E2"/>
    <mergeCell ref="F2:G2"/>
    <mergeCell ref="H2:I2"/>
    <mergeCell ref="J2:K2"/>
    <mergeCell ref="L2:M2"/>
    <mergeCell ref="N2:O2"/>
    <mergeCell ref="B2:C2"/>
    <mergeCell ref="D3:E3"/>
    <mergeCell ref="F3:G3"/>
    <mergeCell ref="H3:I3"/>
    <mergeCell ref="J3:K3"/>
    <mergeCell ref="L3:M3"/>
    <mergeCell ref="N3:O3"/>
    <mergeCell ref="B3:C3"/>
    <mergeCell ref="D4:E4"/>
    <mergeCell ref="F4:G4"/>
    <mergeCell ref="H4:I4"/>
    <mergeCell ref="J4:K4"/>
    <mergeCell ref="L4:M4"/>
    <mergeCell ref="N4:O4"/>
    <mergeCell ref="B4:C4"/>
    <mergeCell ref="B5:C5"/>
    <mergeCell ref="D5:E5"/>
    <mergeCell ref="F5:G5"/>
    <mergeCell ref="J5:K5"/>
    <mergeCell ref="L5:M5"/>
    <mergeCell ref="N5:O5"/>
    <mergeCell ref="D11:E11"/>
    <mergeCell ref="F11:G11"/>
    <mergeCell ref="H5:I5"/>
    <mergeCell ref="B9:I9"/>
    <mergeCell ref="B10:C10"/>
    <mergeCell ref="D10:E10"/>
    <mergeCell ref="F10:G10"/>
    <mergeCell ref="H10:I10"/>
    <mergeCell ref="H11:I11"/>
    <mergeCell ref="B11:C11"/>
    <mergeCell ref="B12:C12"/>
    <mergeCell ref="D12:E12"/>
    <mergeCell ref="F12:G12"/>
    <mergeCell ref="H12:I12"/>
    <mergeCell ref="B13:C13"/>
    <mergeCell ref="D13:E13"/>
    <mergeCell ref="B21:C21"/>
    <mergeCell ref="B22:C22"/>
    <mergeCell ref="D22:E22"/>
    <mergeCell ref="F22:G22"/>
    <mergeCell ref="H22:I22"/>
    <mergeCell ref="J22:K22"/>
    <mergeCell ref="L22:M22"/>
    <mergeCell ref="N22:O22"/>
    <mergeCell ref="B24:O24"/>
    <mergeCell ref="B25:C25"/>
    <mergeCell ref="D25:E25"/>
    <mergeCell ref="F25:G25"/>
    <mergeCell ref="H25:I25"/>
    <mergeCell ref="J25:K25"/>
    <mergeCell ref="B26:C26"/>
    <mergeCell ref="D26:E26"/>
    <mergeCell ref="F26:G26"/>
    <mergeCell ref="H26:I26"/>
    <mergeCell ref="J26:K26"/>
    <mergeCell ref="L26:M26"/>
    <mergeCell ref="N26:O26"/>
    <mergeCell ref="B27:C27"/>
    <mergeCell ref="D27:E27"/>
    <mergeCell ref="F27:G27"/>
    <mergeCell ref="H27:I27"/>
    <mergeCell ref="J27:K27"/>
    <mergeCell ref="L27:M27"/>
    <mergeCell ref="N27:O27"/>
    <mergeCell ref="J18:K18"/>
    <mergeCell ref="L18:M18"/>
    <mergeCell ref="F13:G13"/>
    <mergeCell ref="H13:I13"/>
    <mergeCell ref="B17:O17"/>
    <mergeCell ref="D18:E18"/>
    <mergeCell ref="F18:G18"/>
    <mergeCell ref="H18:I18"/>
    <mergeCell ref="N18:O18"/>
    <mergeCell ref="B18:C18"/>
    <mergeCell ref="D19:E19"/>
    <mergeCell ref="F19:G19"/>
    <mergeCell ref="H19:I19"/>
    <mergeCell ref="J19:K19"/>
    <mergeCell ref="L19:M19"/>
    <mergeCell ref="N19:O19"/>
    <mergeCell ref="B19:C19"/>
    <mergeCell ref="D20:E20"/>
    <mergeCell ref="F20:G20"/>
    <mergeCell ref="H20:I20"/>
    <mergeCell ref="J20:K20"/>
    <mergeCell ref="L20:M20"/>
    <mergeCell ref="N20:O20"/>
    <mergeCell ref="B20:C20"/>
    <mergeCell ref="D21:E21"/>
    <mergeCell ref="F21:G21"/>
    <mergeCell ref="H21:I21"/>
    <mergeCell ref="J21:K21"/>
    <mergeCell ref="L21:M21"/>
    <mergeCell ref="N21:O21"/>
    <mergeCell ref="L25:M25"/>
    <mergeCell ref="N25:O25"/>
    <mergeCell ref="B29:C29"/>
    <mergeCell ref="D29:E29"/>
    <mergeCell ref="F29:G29"/>
    <mergeCell ref="H29:I29"/>
    <mergeCell ref="J29:K29"/>
    <mergeCell ref="L29:M29"/>
    <mergeCell ref="N29:O29"/>
    <mergeCell ref="B28:C28"/>
    <mergeCell ref="D28:E28"/>
    <mergeCell ref="F28:G28"/>
    <mergeCell ref="H28:I28"/>
    <mergeCell ref="J28:K28"/>
    <mergeCell ref="L28:M28"/>
    <mergeCell ref="N28:O28"/>
  </mergeCells>
  <conditionalFormatting sqref="D28:O28">
    <cfRule type="cellIs" dxfId="0" priority="1" operator="greaterThan">
      <formula>0</formula>
    </cfRule>
  </conditionalFormatting>
  <conditionalFormatting sqref="D28:O28">
    <cfRule type="cellIs" dxfId="1" priority="2" operator="lessThan">
      <formula>0</formula>
    </cfRule>
  </conditionalFormatting>
  <conditionalFormatting sqref="D29:O29">
    <cfRule type="cellIs" dxfId="2" priority="3" operator="greaterThan">
      <formula>0</formula>
    </cfRule>
  </conditionalFormatting>
  <conditionalFormatting sqref="D29:O29">
    <cfRule type="cellIs" dxfId="1" priority="4" operator="lessThan">
      <formula>0</formula>
    </cfRule>
  </conditionalFormatting>
  <conditionalFormatting sqref="D21:O22">
    <cfRule type="cellIs" dxfId="2" priority="5" operator="greaterThan">
      <formula>0</formula>
    </cfRule>
  </conditionalFormatting>
  <conditionalFormatting sqref="D21:O22">
    <cfRule type="cellIs" dxfId="1" priority="6" operator="lessThan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0"/>
    <col customWidth="1" min="4" max="4" width="18.63"/>
    <col customWidth="1" min="5" max="5" width="12.75"/>
    <col customWidth="1" min="6" max="6" width="10.38"/>
    <col customWidth="1" min="7" max="7" width="9.0"/>
    <col customWidth="1" min="8" max="8" width="14.38"/>
    <col customWidth="1" min="9" max="9" width="12.25"/>
  </cols>
  <sheetData>
    <row r="4">
      <c r="B4" s="19"/>
      <c r="C4" s="20" t="s">
        <v>14</v>
      </c>
      <c r="D4" s="21"/>
      <c r="E4" s="21"/>
      <c r="F4" s="21"/>
      <c r="G4" s="21"/>
      <c r="H4" s="21"/>
      <c r="I4" s="21"/>
      <c r="J4" s="22"/>
    </row>
    <row r="5">
      <c r="B5" s="23"/>
      <c r="C5" s="24"/>
      <c r="D5" s="14"/>
      <c r="E5" s="14"/>
      <c r="F5" s="14"/>
      <c r="G5" s="14"/>
      <c r="H5" s="14"/>
      <c r="I5" s="14"/>
      <c r="J5" s="9"/>
    </row>
    <row r="6">
      <c r="B6" s="25"/>
      <c r="C6" s="26" t="s">
        <v>15</v>
      </c>
      <c r="D6" s="26" t="s">
        <v>16</v>
      </c>
      <c r="E6" s="26" t="s">
        <v>17</v>
      </c>
      <c r="F6" s="26" t="s">
        <v>18</v>
      </c>
      <c r="G6" s="26" t="s">
        <v>19</v>
      </c>
      <c r="H6" s="26" t="s">
        <v>20</v>
      </c>
      <c r="I6" s="26" t="s">
        <v>21</v>
      </c>
      <c r="J6" s="27"/>
    </row>
    <row r="7">
      <c r="B7" s="28" t="s">
        <v>22</v>
      </c>
      <c r="C7" s="29">
        <f>SUMIFS('EXPENDITURE SHEET'!E:E,'EXPENDITURE SHEET'!D:D,"BUILDING MATERIAL",'EXPENDITURE SHEET'!G:G,"SITE 1")</f>
        <v>0</v>
      </c>
      <c r="D7" s="30">
        <f>SUMIFS('EXPENDITURE SHEET'!E:E,'EXPENDITURE SHEET'!D:D,"TRANSPORTATION",'EXPENDITURE SHEET'!G:G,"SITE 1")</f>
        <v>0</v>
      </c>
      <c r="E7" s="30">
        <f>SUMIFS('EXPENDITURE SHEET'!E:E,'EXPENDITURE SHEET'!D:D,"FUEL BILLS",'EXPENDITURE SHEET'!G:G,"SITE 1")</f>
        <v>0</v>
      </c>
      <c r="F7" s="30">
        <f>SUMIFS('EXPENDITURE SHEET'!E:E,'EXPENDITURE SHEET'!D:D,"LABOUR",'EXPENDITURE SHEET'!G:G,"SITE 1")</f>
        <v>0</v>
      </c>
      <c r="G7" s="30">
        <f>SUMIFS('EXPENDITURE SHEET'!E:E,'EXPENDITURE SHEET'!D:D,"EXTRA",'EXPENDITURE SHEET'!G:G,"SITE 1")</f>
        <v>0</v>
      </c>
      <c r="H7" s="30">
        <f>SUMIFS('EXPENDITURE SHEET'!E:E,'EXPENDITURE SHEET'!D:D,"COMMISSION",'EXPENDITURE SHEET'!G:G,"SITE 1")</f>
        <v>0</v>
      </c>
      <c r="I7" s="30">
        <f>SUMIFS('EXPENDITURE SHEET'!E:E,'EXPENDITURE SHEET'!D:D,"MACHINES",'EXPENDITURE SHEET'!G:G,"SITE 1")</f>
        <v>0</v>
      </c>
      <c r="J7" s="31">
        <f t="shared" ref="J7:J13" si="1">SUM(C7:I7)</f>
        <v>0</v>
      </c>
    </row>
    <row r="8">
      <c r="B8" s="28" t="s">
        <v>23</v>
      </c>
      <c r="C8" s="30">
        <f>SUMIFS('EXPENDITURE SHEET'!E:E,'EXPENDITURE SHEET'!D:D,"BUILDING MATERIAL",'EXPENDITURE SHEET'!G:G,"SITE 2")</f>
        <v>0</v>
      </c>
      <c r="D8" s="30">
        <f>SUMIFS('EXPENDITURE SHEET'!E:E,'EXPENDITURE SHEET'!D:D,"TRANSPORTATION",'EXPENDITURE SHEET'!G:G,"SITE 2")</f>
        <v>0</v>
      </c>
      <c r="E8" s="30">
        <f>SUMIFS('EXPENDITURE SHEET'!E:E,'EXPENDITURE SHEET'!D:D,"FUEL BILLS",'EXPENDITURE SHEET'!G:G,"SITE 1")</f>
        <v>0</v>
      </c>
      <c r="F8" s="30">
        <f>SUMIFS('EXPENDITURE SHEET'!E:E,'EXPENDITURE SHEET'!D:D,"LABOUR",'EXPENDITURE SHEET'!G:G,"SITE 2")</f>
        <v>0</v>
      </c>
      <c r="G8" s="30">
        <f>SUMIFS('EXPENDITURE SHEET'!E:E,'EXPENDITURE SHEET'!D:D,"EXTRA",'EXPENDITURE SHEET'!G:G,"SITE 2")</f>
        <v>0</v>
      </c>
      <c r="H8" s="30">
        <f>SUMIFS('EXPENDITURE SHEET'!E:E,'EXPENDITURE SHEET'!D:D,"COMMISSION",'EXPENDITURE SHEET'!G:G,"SITE 2")</f>
        <v>0</v>
      </c>
      <c r="I8" s="30">
        <f>SUMIFS('EXPENDITURE SHEET'!E:E,'EXPENDITURE SHEET'!D:D,"MACHINES",'EXPENDITURE SHEET'!G:G,"SITE 2")</f>
        <v>0</v>
      </c>
      <c r="J8" s="31">
        <f t="shared" si="1"/>
        <v>0</v>
      </c>
    </row>
    <row r="9">
      <c r="B9" s="28" t="s">
        <v>24</v>
      </c>
      <c r="C9" s="30">
        <f>SUMIFS('EXPENDITURE SHEET'!E:E,'EXPENDITURE SHEET'!D:D,"BUILDING MATERIAL",'EXPENDITURE SHEET'!G:G,"SITE 3")</f>
        <v>0</v>
      </c>
      <c r="D9" s="30">
        <f>SUMIFS('EXPENDITURE SHEET'!E:E,'EXPENDITURE SHEET'!D:D,"TRANSPORTATION",'EXPENDITURE SHEET'!G:G,"SITE 3")</f>
        <v>0</v>
      </c>
      <c r="E9" s="30">
        <f>SUMIFS('EXPENDITURE SHEET'!E:E,'EXPENDITURE SHEET'!D:D,"FUEL BILLS",'EXPENDITURE SHEET'!G:G,"SITE 1")</f>
        <v>0</v>
      </c>
      <c r="F9" s="30">
        <f>SUMIFS('EXPENDITURE SHEET'!E:E,'EXPENDITURE SHEET'!D:D,"LABOUR",'EXPENDITURE SHEET'!G:G,"SITE 3")</f>
        <v>0</v>
      </c>
      <c r="G9" s="30">
        <f>SUMIFS('EXPENDITURE SHEET'!E:E,'EXPENDITURE SHEET'!D:D,"EXTRA",'EXPENDITURE SHEET'!G:G,"SITE 3")</f>
        <v>0</v>
      </c>
      <c r="H9" s="30">
        <f>SUMIFS('EXPENDITURE SHEET'!E:E,'EXPENDITURE SHEET'!D:D,"COMMISSION",'EXPENDITURE SHEET'!G:G,"SITE 3")</f>
        <v>0</v>
      </c>
      <c r="I9" s="30">
        <f>SUMIFS('EXPENDITURE SHEET'!E:E,'EXPENDITURE SHEET'!D:D,"MACHINES",'EXPENDITURE SHEET'!G:G,"SITE 3")</f>
        <v>0</v>
      </c>
      <c r="J9" s="31">
        <f t="shared" si="1"/>
        <v>0</v>
      </c>
    </row>
    <row r="10">
      <c r="B10" s="28" t="s">
        <v>25</v>
      </c>
      <c r="C10" s="29">
        <f>SUMIFS('EXPENDITURE SHEET'!E:E,'EXPENDITURE SHEET'!D:D,"BUILDING MATERIAL",'EXPENDITURE SHEET'!G:G,"SITE 4")</f>
        <v>0</v>
      </c>
      <c r="D10" s="30">
        <f>SUMIFS('EXPENDITURE SHEET'!E:E,'EXPENDITURE SHEET'!D:D,"TRANSPORTATION",'EXPENDITURE SHEET'!G:G,"SITE 4")</f>
        <v>0</v>
      </c>
      <c r="E10" s="30">
        <f>SUMIFS('EXPENDITURE SHEET'!E:E,'EXPENDITURE SHEET'!D:D,"FUEL BILLS",'EXPENDITURE SHEET'!G:G,"SITE 1")</f>
        <v>0</v>
      </c>
      <c r="F10" s="30">
        <f>SUMIFS('EXPENDITURE SHEET'!E:E,'EXPENDITURE SHEET'!D:D,"LABOUR",'EXPENDITURE SHEET'!G:G,"SITE 4")</f>
        <v>0</v>
      </c>
      <c r="G10" s="30">
        <f>SUMIFS('EXPENDITURE SHEET'!E:E,'EXPENDITURE SHEET'!D:D,"EXTRA",'EXPENDITURE SHEET'!G:G,"SITE 4")</f>
        <v>0</v>
      </c>
      <c r="H10" s="30">
        <f>SUMIFS('EXPENDITURE SHEET'!E:E,'EXPENDITURE SHEET'!D:D,"COMMISSION",'EXPENDITURE SHEET'!G:G,"SITE 4")</f>
        <v>0</v>
      </c>
      <c r="I10" s="30">
        <f>SUMIFS('EXPENDITURE SHEET'!E:E,'EXPENDITURE SHEET'!D:D,"MACHINES",'EXPENDITURE SHEET'!G:G,"SITE 4")</f>
        <v>0</v>
      </c>
      <c r="J10" s="31">
        <f t="shared" si="1"/>
        <v>0</v>
      </c>
    </row>
    <row r="11">
      <c r="B11" s="28" t="s">
        <v>26</v>
      </c>
      <c r="C11" s="29">
        <f>SUMIFS('EXPENDITURE SHEET'!E:E,'EXPENDITURE SHEET'!D:D,"BUILDING MATERIAL",'EXPENDITURE SHEET'!G:G,"SITE 5")</f>
        <v>0</v>
      </c>
      <c r="D11" s="30">
        <f>SUMIFS('EXPENDITURE SHEET'!E:E,'EXPENDITURE SHEET'!D:D,"TRANSPORTATION",'EXPENDITURE SHEET'!G:G,"SITE 5")</f>
        <v>0</v>
      </c>
      <c r="E11" s="30">
        <f>SUMIFS('EXPENDITURE SHEET'!E:E,'EXPENDITURE SHEET'!D:D,"FUEL BILLS",'EXPENDITURE SHEET'!G:G,"SITE 1")</f>
        <v>0</v>
      </c>
      <c r="F11" s="30">
        <f>SUMIFS('EXPENDITURE SHEET'!E:E,'EXPENDITURE SHEET'!D:D,"LABOUR",'EXPENDITURE SHEET'!G:G,"SITE 5")</f>
        <v>0</v>
      </c>
      <c r="G11" s="30">
        <f>SUMIFS('EXPENDITURE SHEET'!E:E,'EXPENDITURE SHEET'!D:D,"EXTRA",'EXPENDITURE SHEET'!G:G,"SITE 5")</f>
        <v>0</v>
      </c>
      <c r="H11" s="30">
        <f>SUMIFS('EXPENDITURE SHEET'!E:E,'EXPENDITURE SHEET'!D:D,"COMMISSION",'EXPENDITURE SHEET'!G:G,"SITE 5")</f>
        <v>0</v>
      </c>
      <c r="I11" s="30">
        <f>SUMIFS('EXPENDITURE SHEET'!E:E,'EXPENDITURE SHEET'!D:D,"MACHINES",'EXPENDITURE SHEET'!G:G,"SITE 5")</f>
        <v>0</v>
      </c>
      <c r="J11" s="31">
        <f t="shared" si="1"/>
        <v>0</v>
      </c>
    </row>
    <row r="12">
      <c r="B12" s="28" t="s">
        <v>27</v>
      </c>
      <c r="C12" s="29">
        <f>SUMIFS('EXPENDITURE SHEET'!E:E,'EXPENDITURE SHEET'!D:D,"BUILDING MATERIAL",'EXPENDITURE SHEET'!G:G,"SITE 6")</f>
        <v>0</v>
      </c>
      <c r="D12" s="30">
        <f>SUMIFS('EXPENDITURE SHEET'!E:E,'EXPENDITURE SHEET'!D:D,"TRANSPORTATION",'EXPENDITURE SHEET'!G:G,"SITE 6")</f>
        <v>0</v>
      </c>
      <c r="E12" s="30">
        <f>SUMIFS('EXPENDITURE SHEET'!E:E,'EXPENDITURE SHEET'!D:D,"FUEL BILLS",'EXPENDITURE SHEET'!G:G,"SITE 1")</f>
        <v>0</v>
      </c>
      <c r="F12" s="30">
        <f>SUMIFS('EXPENDITURE SHEET'!E:E,'EXPENDITURE SHEET'!D:D,"LABOUR",'EXPENDITURE SHEET'!G:G,"SITE 6")</f>
        <v>0</v>
      </c>
      <c r="G12" s="30">
        <f>SUMIFS('EXPENDITURE SHEET'!E:E,'EXPENDITURE SHEET'!D:D,"EXTRA",'EXPENDITURE SHEET'!G:G,"SITE 6")</f>
        <v>0</v>
      </c>
      <c r="H12" s="30">
        <f>SUMIFS('EXPENDITURE SHEET'!E:E,'EXPENDITURE SHEET'!D:D,"COMMISSION",'EXPENDITURE SHEET'!G:G,"SITE 6")</f>
        <v>0</v>
      </c>
      <c r="I12" s="30">
        <f>SUMIFS('EXPENDITURE SHEET'!E:E,'EXPENDITURE SHEET'!D:D,"MACHINES",'EXPENDITURE SHEET'!G:G,"SITE 6")</f>
        <v>0</v>
      </c>
      <c r="J12" s="31">
        <f t="shared" si="1"/>
        <v>0</v>
      </c>
    </row>
    <row r="13">
      <c r="B13" s="32" t="s">
        <v>28</v>
      </c>
      <c r="C13" s="33">
        <f t="shared" ref="C13:I13" si="2">SUM(C7:C12)</f>
        <v>0</v>
      </c>
      <c r="D13" s="33">
        <f t="shared" si="2"/>
        <v>0</v>
      </c>
      <c r="E13" s="33">
        <f t="shared" si="2"/>
        <v>0</v>
      </c>
      <c r="F13" s="33">
        <f t="shared" si="2"/>
        <v>0</v>
      </c>
      <c r="G13" s="33">
        <f t="shared" si="2"/>
        <v>0</v>
      </c>
      <c r="H13" s="33">
        <f t="shared" si="2"/>
        <v>0</v>
      </c>
      <c r="I13" s="33">
        <f t="shared" si="2"/>
        <v>0</v>
      </c>
      <c r="J13" s="34">
        <f t="shared" si="1"/>
        <v>0</v>
      </c>
    </row>
    <row r="14">
      <c r="B14" s="35"/>
      <c r="C14" s="35"/>
      <c r="D14" s="35"/>
      <c r="E14" s="35"/>
      <c r="F14" s="35"/>
      <c r="G14" s="35"/>
      <c r="H14" s="35"/>
      <c r="I14" s="35"/>
      <c r="J14" s="35"/>
    </row>
  </sheetData>
  <mergeCells count="2">
    <mergeCell ref="C4:J5"/>
    <mergeCell ref="B5:B6"/>
  </mergeCells>
  <dataValidations>
    <dataValidation type="list" allowBlank="1" sqref="C6:I6">
      <formula1>"BUILDING MATERIAL,TRANSPORTATION,FUEL BILLS,LABOUR,EXTRA,COMMISSION,MACHINES"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5"/>
    <col customWidth="1" min="4" max="5" width="15.88"/>
    <col customWidth="1" min="6" max="6" width="22.88"/>
    <col customWidth="1" min="7" max="7" width="16.88"/>
    <col customWidth="1" min="8" max="8" width="16.13"/>
  </cols>
  <sheetData>
    <row r="1">
      <c r="A1" s="36"/>
      <c r="B1" s="37"/>
      <c r="C1" s="38" t="s">
        <v>29</v>
      </c>
      <c r="D1" s="38" t="s">
        <v>30</v>
      </c>
      <c r="E1" s="38" t="s">
        <v>31</v>
      </c>
      <c r="F1" s="38" t="s">
        <v>32</v>
      </c>
      <c r="G1" s="38" t="s">
        <v>33</v>
      </c>
      <c r="H1" s="38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</row>
    <row r="2">
      <c r="B2" s="18"/>
      <c r="C2" s="39">
        <v>1.0</v>
      </c>
      <c r="D2" s="40"/>
      <c r="E2" s="39"/>
      <c r="F2" s="41"/>
      <c r="G2" s="39"/>
      <c r="H2" s="39"/>
    </row>
    <row r="3">
      <c r="B3" s="18"/>
      <c r="C3" s="39">
        <v>2.0</v>
      </c>
      <c r="D3" s="39"/>
      <c r="E3" s="39"/>
      <c r="F3" s="39"/>
      <c r="G3" s="39"/>
      <c r="H3" s="18"/>
    </row>
    <row r="4">
      <c r="B4" s="18"/>
      <c r="C4" s="39">
        <v>3.0</v>
      </c>
      <c r="D4" s="40"/>
      <c r="E4" s="39"/>
      <c r="F4" s="39"/>
      <c r="G4" s="39"/>
      <c r="H4" s="18"/>
    </row>
    <row r="5">
      <c r="B5" s="18"/>
      <c r="C5" s="39">
        <v>4.0</v>
      </c>
      <c r="D5" s="39"/>
      <c r="E5" s="39"/>
      <c r="F5" s="39"/>
      <c r="G5" s="39"/>
      <c r="H5" s="18"/>
    </row>
    <row r="6">
      <c r="B6" s="18"/>
      <c r="C6" s="39">
        <v>5.0</v>
      </c>
      <c r="D6" s="40"/>
      <c r="E6" s="39"/>
      <c r="F6" s="39"/>
      <c r="G6" s="39"/>
      <c r="H6" s="18"/>
    </row>
    <row r="7">
      <c r="B7" s="18"/>
      <c r="C7" s="39">
        <v>6.0</v>
      </c>
      <c r="D7" s="39"/>
      <c r="E7" s="39"/>
      <c r="F7" s="39"/>
      <c r="G7" s="39"/>
      <c r="H7" s="18"/>
    </row>
    <row r="8">
      <c r="B8" s="18"/>
      <c r="C8" s="39">
        <v>7.0</v>
      </c>
      <c r="D8" s="39"/>
      <c r="E8" s="39"/>
      <c r="F8" s="39"/>
      <c r="G8" s="39"/>
      <c r="H8" s="18"/>
    </row>
    <row r="9">
      <c r="B9" s="18"/>
      <c r="C9" s="39">
        <v>8.0</v>
      </c>
      <c r="D9" s="40"/>
      <c r="E9" s="39"/>
      <c r="F9" s="39"/>
      <c r="G9" s="39"/>
      <c r="H9" s="18"/>
    </row>
    <row r="10">
      <c r="B10" s="18"/>
      <c r="C10" s="39">
        <v>9.0</v>
      </c>
      <c r="D10" s="40"/>
      <c r="E10" s="39"/>
      <c r="F10" s="39"/>
      <c r="G10" s="39"/>
      <c r="H10" s="18"/>
    </row>
    <row r="11">
      <c r="B11" s="18"/>
      <c r="C11" s="39">
        <v>10.0</v>
      </c>
      <c r="D11" s="40"/>
      <c r="E11" s="39"/>
      <c r="F11" s="39"/>
      <c r="G11" s="39"/>
      <c r="H11" s="18"/>
    </row>
    <row r="12">
      <c r="B12" s="18"/>
      <c r="C12" s="39">
        <v>11.0</v>
      </c>
      <c r="D12" s="40"/>
      <c r="E12" s="39"/>
      <c r="F12" s="39"/>
      <c r="G12" s="39"/>
      <c r="H12" s="18"/>
    </row>
    <row r="13">
      <c r="B13" s="18"/>
      <c r="C13" s="39">
        <v>12.0</v>
      </c>
      <c r="D13" s="40"/>
      <c r="E13" s="39"/>
      <c r="F13" s="39"/>
      <c r="G13" s="39"/>
      <c r="H13" s="18"/>
    </row>
    <row r="14">
      <c r="B14" s="18"/>
      <c r="C14" s="39">
        <v>13.0</v>
      </c>
      <c r="D14" s="40"/>
      <c r="E14" s="39"/>
      <c r="F14" s="39"/>
      <c r="G14" s="39"/>
      <c r="H14" s="18"/>
    </row>
    <row r="15">
      <c r="B15" s="18"/>
      <c r="C15" s="39">
        <v>14.0</v>
      </c>
      <c r="D15" s="40"/>
      <c r="E15" s="39"/>
      <c r="F15" s="39"/>
      <c r="G15" s="39"/>
      <c r="H15" s="18"/>
    </row>
    <row r="16">
      <c r="B16" s="18"/>
      <c r="C16" s="39">
        <v>15.0</v>
      </c>
      <c r="D16" s="40"/>
      <c r="E16" s="39"/>
      <c r="F16" s="39"/>
      <c r="G16" s="39"/>
      <c r="H16" s="18"/>
    </row>
    <row r="17">
      <c r="B17" s="18"/>
      <c r="C17" s="39">
        <v>16.0</v>
      </c>
      <c r="D17" s="40"/>
      <c r="E17" s="39"/>
      <c r="F17" s="39"/>
      <c r="G17" s="39"/>
      <c r="H17" s="18"/>
    </row>
    <row r="18">
      <c r="B18" s="18"/>
      <c r="C18" s="39">
        <v>17.0</v>
      </c>
      <c r="D18" s="40"/>
      <c r="E18" s="39"/>
      <c r="F18" s="39"/>
      <c r="G18" s="39"/>
      <c r="H18" s="18"/>
    </row>
    <row r="19">
      <c r="C19" s="39">
        <v>18.0</v>
      </c>
      <c r="D19" s="40"/>
      <c r="E19" s="39"/>
      <c r="F19" s="39"/>
      <c r="G19" s="39"/>
      <c r="H19" s="18"/>
    </row>
    <row r="20">
      <c r="C20" s="39">
        <v>19.0</v>
      </c>
      <c r="D20" s="40"/>
      <c r="E20" s="39"/>
      <c r="F20" s="39"/>
      <c r="G20" s="39"/>
      <c r="H20" s="18"/>
    </row>
    <row r="21">
      <c r="C21" s="39">
        <v>20.0</v>
      </c>
      <c r="D21" s="40"/>
      <c r="E21" s="39"/>
      <c r="F21" s="39"/>
      <c r="G21" s="39"/>
      <c r="H21" s="18"/>
    </row>
    <row r="22">
      <c r="C22" s="39">
        <v>21.0</v>
      </c>
      <c r="D22" s="40"/>
      <c r="E22" s="39"/>
      <c r="F22" s="39"/>
      <c r="G22" s="39"/>
      <c r="H22" s="18"/>
    </row>
    <row r="23">
      <c r="C23" s="39">
        <v>22.0</v>
      </c>
      <c r="D23" s="40"/>
      <c r="E23" s="39"/>
      <c r="F23" s="39"/>
      <c r="G23" s="39"/>
      <c r="H23" s="18"/>
    </row>
    <row r="24">
      <c r="C24" s="39">
        <v>23.0</v>
      </c>
      <c r="D24" s="40"/>
      <c r="E24" s="39"/>
      <c r="F24" s="39"/>
      <c r="G24" s="39"/>
      <c r="H24" s="18"/>
    </row>
    <row r="25">
      <c r="C25" s="39">
        <v>23.0</v>
      </c>
      <c r="D25" s="40"/>
      <c r="E25" s="39"/>
      <c r="F25" s="39"/>
      <c r="G25" s="39"/>
    </row>
    <row r="26">
      <c r="C26" s="39">
        <v>23.0</v>
      </c>
      <c r="D26" s="40"/>
      <c r="E26" s="39"/>
      <c r="F26" s="39"/>
      <c r="G26" s="39"/>
    </row>
    <row r="27">
      <c r="C27" s="39">
        <v>23.0</v>
      </c>
      <c r="D27" s="40"/>
      <c r="E27" s="39"/>
      <c r="F27" s="39"/>
      <c r="G27" s="39"/>
    </row>
    <row r="28">
      <c r="C28" s="39">
        <v>23.0</v>
      </c>
      <c r="D28" s="40"/>
      <c r="E28" s="39"/>
      <c r="F28" s="39"/>
      <c r="G28" s="39"/>
    </row>
    <row r="29">
      <c r="C29" s="39">
        <v>23.0</v>
      </c>
      <c r="D29" s="40"/>
      <c r="E29" s="39"/>
      <c r="F29" s="39"/>
      <c r="G29" s="39"/>
    </row>
    <row r="30">
      <c r="C30" s="39">
        <v>23.0</v>
      </c>
      <c r="D30" s="40"/>
      <c r="E30" s="39"/>
      <c r="F30" s="39"/>
      <c r="G30" s="39"/>
    </row>
    <row r="31">
      <c r="C31" s="39">
        <v>23.0</v>
      </c>
      <c r="D31" s="40"/>
      <c r="E31" s="39"/>
      <c r="F31" s="39"/>
      <c r="G31" s="39"/>
    </row>
    <row r="32">
      <c r="E32" s="3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38"/>
    <col customWidth="1" min="4" max="4" width="27.0"/>
  </cols>
  <sheetData>
    <row r="1">
      <c r="A1" s="36"/>
      <c r="C1" s="42" t="s">
        <v>34</v>
      </c>
      <c r="D1" s="42" t="s">
        <v>2</v>
      </c>
      <c r="E1" s="42" t="s">
        <v>35</v>
      </c>
      <c r="F1" s="36"/>
      <c r="K1" s="36"/>
      <c r="L1" s="36"/>
      <c r="M1" s="36"/>
    </row>
    <row r="2"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>
      <c r="C3" s="44" t="s">
        <v>22</v>
      </c>
      <c r="D3" s="45"/>
    </row>
    <row r="4">
      <c r="C4" s="44" t="s">
        <v>23</v>
      </c>
    </row>
    <row r="5">
      <c r="C5" s="44" t="s">
        <v>24</v>
      </c>
    </row>
    <row r="6">
      <c r="C6" s="44" t="s">
        <v>25</v>
      </c>
    </row>
    <row r="7">
      <c r="C7" s="44" t="s">
        <v>26</v>
      </c>
    </row>
    <row r="8">
      <c r="C8" s="44" t="s">
        <v>27</v>
      </c>
    </row>
  </sheetData>
  <mergeCells count="5">
    <mergeCell ref="A1:B2"/>
    <mergeCell ref="C1:C2"/>
    <mergeCell ref="D1:D2"/>
    <mergeCell ref="E1:E2"/>
    <mergeCell ref="F1:J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16.38"/>
    <col customWidth="1" min="3" max="3" width="23.13"/>
    <col customWidth="1" min="4" max="4" width="21.25"/>
    <col customWidth="1" min="5" max="5" width="15.0"/>
    <col customWidth="1" min="6" max="6" width="19.5"/>
  </cols>
  <sheetData>
    <row r="1">
      <c r="A1" s="46" t="s">
        <v>36</v>
      </c>
      <c r="B1" s="46" t="s">
        <v>37</v>
      </c>
      <c r="C1" s="46" t="s">
        <v>38</v>
      </c>
      <c r="D1" s="46" t="s">
        <v>39</v>
      </c>
      <c r="E1" s="46" t="s">
        <v>40</v>
      </c>
      <c r="F1" s="46" t="s">
        <v>41</v>
      </c>
      <c r="G1" s="46" t="s">
        <v>31</v>
      </c>
    </row>
    <row r="2">
      <c r="A2" s="47">
        <v>44838.0</v>
      </c>
      <c r="D2" s="48"/>
      <c r="E2" s="44">
        <v>9134558.0</v>
      </c>
      <c r="F2" s="48"/>
      <c r="G2" s="39" t="s">
        <v>22</v>
      </c>
    </row>
    <row r="3">
      <c r="A3" s="49" t="s">
        <v>42</v>
      </c>
      <c r="D3" s="48"/>
      <c r="E3" s="44">
        <v>3757790.0</v>
      </c>
      <c r="F3" s="48"/>
      <c r="G3" s="39" t="s">
        <v>43</v>
      </c>
    </row>
    <row r="4">
      <c r="A4" s="49" t="s">
        <v>44</v>
      </c>
      <c r="D4" s="48"/>
      <c r="E4" s="44">
        <v>2837089.0</v>
      </c>
      <c r="F4" s="48"/>
      <c r="G4" s="39" t="s">
        <v>22</v>
      </c>
    </row>
    <row r="5">
      <c r="A5" s="49" t="s">
        <v>45</v>
      </c>
      <c r="D5" s="48"/>
      <c r="E5" s="44">
        <v>4154592.0</v>
      </c>
      <c r="F5" s="48"/>
      <c r="G5" s="39" t="s">
        <v>22</v>
      </c>
    </row>
    <row r="6">
      <c r="A6" s="49" t="s">
        <v>46</v>
      </c>
      <c r="D6" s="48"/>
      <c r="E6" s="44">
        <v>4061140.0</v>
      </c>
      <c r="F6" s="48"/>
      <c r="G6" s="39" t="s">
        <v>22</v>
      </c>
    </row>
    <row r="7">
      <c r="A7" s="49" t="s">
        <v>47</v>
      </c>
      <c r="D7" s="48"/>
      <c r="E7" s="44">
        <v>5206347.0</v>
      </c>
      <c r="F7" s="48"/>
      <c r="G7" s="39" t="s">
        <v>22</v>
      </c>
    </row>
    <row r="8">
      <c r="A8" s="47">
        <v>44722.0</v>
      </c>
      <c r="D8" s="48"/>
      <c r="E8" s="44">
        <v>7582765.0</v>
      </c>
      <c r="F8" s="48"/>
      <c r="G8" s="39" t="s">
        <v>22</v>
      </c>
    </row>
    <row r="9">
      <c r="A9" s="49" t="s">
        <v>48</v>
      </c>
      <c r="D9" s="48"/>
      <c r="E9" s="44">
        <v>1238232.0</v>
      </c>
      <c r="F9" s="48"/>
      <c r="G9" s="39" t="s">
        <v>22</v>
      </c>
    </row>
    <row r="10">
      <c r="A10" s="47">
        <v>44877.0</v>
      </c>
      <c r="D10" s="48"/>
      <c r="E10" s="44">
        <v>4258919.0</v>
      </c>
      <c r="F10" s="48"/>
      <c r="G10" s="39" t="s">
        <v>22</v>
      </c>
    </row>
    <row r="11">
      <c r="A11" s="49" t="s">
        <v>49</v>
      </c>
      <c r="D11" s="48"/>
      <c r="E11" s="44">
        <v>2044173.0</v>
      </c>
      <c r="F11" s="48"/>
      <c r="G11" s="39" t="s">
        <v>22</v>
      </c>
    </row>
    <row r="12">
      <c r="A12" s="50"/>
      <c r="D12" s="48"/>
      <c r="F12" s="48"/>
      <c r="G12" s="39"/>
    </row>
    <row r="13">
      <c r="A13" s="50"/>
      <c r="D13" s="48"/>
      <c r="E13" s="48">
        <f>AVERAGE(E9:F12)</f>
        <v>2513774.667</v>
      </c>
      <c r="F13" s="48"/>
      <c r="G13" s="39"/>
    </row>
    <row r="14">
      <c r="A14" s="50"/>
      <c r="D14" s="48"/>
      <c r="F14" s="48"/>
      <c r="G14" s="39"/>
    </row>
    <row r="15">
      <c r="A15" s="50"/>
      <c r="D15" s="48"/>
      <c r="F15" s="48"/>
      <c r="G15" s="39"/>
    </row>
    <row r="16">
      <c r="A16" s="50"/>
      <c r="D16" s="48"/>
      <c r="F16" s="35"/>
      <c r="G16" s="39"/>
    </row>
    <row r="17">
      <c r="A17" s="50"/>
      <c r="D17" s="48"/>
      <c r="F17" s="35"/>
      <c r="G17" s="39"/>
    </row>
    <row r="18">
      <c r="A18" s="50"/>
      <c r="D18" s="48"/>
      <c r="F18" s="35"/>
      <c r="G18" s="39"/>
    </row>
    <row r="19">
      <c r="A19" s="50"/>
      <c r="D19" s="48"/>
      <c r="F19" s="35"/>
      <c r="G19" s="39"/>
    </row>
    <row r="20">
      <c r="D20" s="48"/>
      <c r="F20" s="35"/>
    </row>
    <row r="21">
      <c r="D21" s="48"/>
      <c r="F21" s="35"/>
    </row>
    <row r="22">
      <c r="D22" s="48"/>
      <c r="F22" s="35"/>
    </row>
    <row r="23">
      <c r="D23" s="48"/>
      <c r="F23" s="35"/>
    </row>
    <row r="24">
      <c r="D24" s="48"/>
      <c r="F24" s="48"/>
    </row>
    <row r="25">
      <c r="D25" s="48"/>
      <c r="F25" s="48"/>
    </row>
    <row r="26">
      <c r="D26" s="48"/>
      <c r="F26" s="48"/>
    </row>
    <row r="27">
      <c r="D27" s="48"/>
      <c r="F27" s="48"/>
    </row>
    <row r="28">
      <c r="D28" s="48"/>
      <c r="F28" s="48"/>
    </row>
    <row r="29">
      <c r="D29" s="48"/>
      <c r="F29" s="48"/>
    </row>
    <row r="30">
      <c r="D30" s="48"/>
      <c r="F30" s="48"/>
    </row>
    <row r="31">
      <c r="D31" s="48"/>
      <c r="F31" s="48"/>
    </row>
    <row r="32">
      <c r="D32" s="48"/>
      <c r="F32" s="48"/>
    </row>
    <row r="33">
      <c r="D33" s="48"/>
      <c r="F33" s="48"/>
    </row>
    <row r="34">
      <c r="D34" s="48"/>
      <c r="F34" s="48"/>
    </row>
    <row r="35">
      <c r="D35" s="48"/>
      <c r="F35" s="48"/>
    </row>
    <row r="36">
      <c r="D36" s="48"/>
      <c r="F36" s="48"/>
    </row>
    <row r="37">
      <c r="D37" s="48"/>
      <c r="F37" s="48"/>
    </row>
    <row r="38">
      <c r="D38" s="48"/>
      <c r="F38" s="48"/>
    </row>
    <row r="39">
      <c r="D39" s="48"/>
      <c r="F39" s="48"/>
    </row>
    <row r="40">
      <c r="D40" s="48"/>
      <c r="F40" s="48"/>
    </row>
    <row r="41">
      <c r="D41" s="48"/>
      <c r="F41" s="48"/>
    </row>
    <row r="42">
      <c r="D42" s="48"/>
      <c r="F42" s="48"/>
    </row>
    <row r="43">
      <c r="D43" s="48"/>
      <c r="F43" s="48"/>
    </row>
    <row r="44">
      <c r="D44" s="48"/>
      <c r="F44" s="48"/>
    </row>
    <row r="45">
      <c r="D45" s="48"/>
      <c r="F45" s="48"/>
    </row>
    <row r="46">
      <c r="D46" s="48"/>
      <c r="F46" s="48"/>
    </row>
    <row r="47">
      <c r="D47" s="48"/>
      <c r="F47" s="48"/>
    </row>
    <row r="48">
      <c r="D48" s="48"/>
      <c r="F48" s="48"/>
    </row>
    <row r="49">
      <c r="D49" s="48"/>
      <c r="F49" s="48"/>
    </row>
    <row r="50">
      <c r="D50" s="48"/>
      <c r="F50" s="48"/>
    </row>
    <row r="51">
      <c r="D51" s="48"/>
      <c r="F51" s="48"/>
    </row>
    <row r="52">
      <c r="D52" s="48"/>
      <c r="F52" s="48"/>
    </row>
    <row r="53">
      <c r="D53" s="48"/>
      <c r="F53" s="48"/>
    </row>
    <row r="54">
      <c r="D54" s="48"/>
      <c r="F54" s="48"/>
    </row>
    <row r="55">
      <c r="D55" s="48"/>
      <c r="F55" s="48"/>
    </row>
    <row r="56">
      <c r="D56" s="48"/>
      <c r="F56" s="48"/>
    </row>
    <row r="57">
      <c r="D57" s="48"/>
      <c r="F57" s="48"/>
    </row>
    <row r="58">
      <c r="D58" s="48"/>
      <c r="F58" s="48"/>
    </row>
    <row r="59">
      <c r="D59" s="48"/>
      <c r="F59" s="48"/>
    </row>
    <row r="60">
      <c r="D60" s="48"/>
      <c r="F60" s="48"/>
    </row>
    <row r="61">
      <c r="D61" s="48"/>
      <c r="F61" s="48"/>
    </row>
    <row r="62">
      <c r="D62" s="48"/>
      <c r="F62" s="48"/>
    </row>
    <row r="63">
      <c r="D63" s="48"/>
      <c r="F63" s="48"/>
    </row>
    <row r="64">
      <c r="D64" s="48"/>
      <c r="F64" s="48"/>
    </row>
    <row r="65">
      <c r="D65" s="48"/>
      <c r="F65" s="48"/>
    </row>
    <row r="66">
      <c r="D66" s="48"/>
      <c r="F66" s="48"/>
    </row>
    <row r="67">
      <c r="D67" s="48"/>
      <c r="F67" s="48"/>
    </row>
    <row r="68">
      <c r="D68" s="48"/>
      <c r="F68" s="48"/>
    </row>
    <row r="69">
      <c r="D69" s="48"/>
      <c r="F69" s="48"/>
    </row>
    <row r="70">
      <c r="D70" s="48"/>
      <c r="F70" s="48"/>
    </row>
    <row r="71">
      <c r="D71" s="48"/>
      <c r="F71" s="48"/>
    </row>
    <row r="72">
      <c r="D72" s="48"/>
      <c r="F72" s="48"/>
    </row>
    <row r="73">
      <c r="D73" s="48"/>
      <c r="F73" s="48"/>
    </row>
    <row r="74">
      <c r="D74" s="48"/>
      <c r="F74" s="48"/>
    </row>
    <row r="75">
      <c r="D75" s="48"/>
      <c r="F75" s="48"/>
    </row>
    <row r="76">
      <c r="D76" s="48"/>
      <c r="F76" s="48"/>
    </row>
    <row r="77">
      <c r="D77" s="48"/>
      <c r="F77" s="48"/>
    </row>
    <row r="78">
      <c r="D78" s="48"/>
      <c r="F78" s="48"/>
    </row>
    <row r="79">
      <c r="D79" s="48"/>
      <c r="F79" s="48"/>
    </row>
    <row r="80">
      <c r="D80" s="48"/>
      <c r="F80" s="48"/>
    </row>
    <row r="81">
      <c r="D81" s="48"/>
      <c r="F81" s="48"/>
    </row>
    <row r="82">
      <c r="D82" s="48"/>
      <c r="F82" s="48"/>
    </row>
    <row r="83">
      <c r="D83" s="48"/>
      <c r="F83" s="48"/>
    </row>
    <row r="84">
      <c r="D84" s="48"/>
      <c r="F84" s="48"/>
    </row>
    <row r="85">
      <c r="D85" s="48"/>
      <c r="F85" s="48"/>
    </row>
    <row r="86">
      <c r="D86" s="48"/>
      <c r="F86" s="48"/>
    </row>
    <row r="87">
      <c r="D87" s="48"/>
      <c r="F87" s="48"/>
    </row>
    <row r="88">
      <c r="D88" s="48"/>
      <c r="F88" s="48"/>
    </row>
    <row r="89">
      <c r="D89" s="48"/>
      <c r="F89" s="48"/>
    </row>
    <row r="90">
      <c r="D90" s="48"/>
      <c r="F90" s="48"/>
    </row>
    <row r="91">
      <c r="D91" s="48"/>
      <c r="F91" s="48"/>
    </row>
    <row r="92">
      <c r="D92" s="48"/>
      <c r="F92" s="48"/>
    </row>
    <row r="93">
      <c r="D93" s="48"/>
      <c r="F93" s="48"/>
    </row>
    <row r="94">
      <c r="D94" s="48"/>
      <c r="F94" s="48"/>
    </row>
    <row r="95">
      <c r="D95" s="48"/>
      <c r="F95" s="48"/>
    </row>
    <row r="96">
      <c r="D96" s="48"/>
      <c r="F96" s="48"/>
    </row>
    <row r="97">
      <c r="D97" s="48"/>
      <c r="F97" s="48"/>
    </row>
    <row r="98">
      <c r="D98" s="48"/>
      <c r="F98" s="48"/>
    </row>
    <row r="99">
      <c r="D99" s="48"/>
      <c r="F99" s="48"/>
    </row>
    <row r="100">
      <c r="D100" s="48"/>
      <c r="F100" s="48"/>
    </row>
    <row r="101">
      <c r="D101" s="48"/>
      <c r="F101" s="48"/>
    </row>
    <row r="102">
      <c r="D102" s="48"/>
      <c r="F102" s="48"/>
    </row>
    <row r="103">
      <c r="D103" s="48"/>
      <c r="F103" s="48"/>
    </row>
    <row r="104">
      <c r="D104" s="48"/>
      <c r="F104" s="48"/>
    </row>
    <row r="105">
      <c r="D105" s="48"/>
      <c r="F105" s="48"/>
    </row>
    <row r="106">
      <c r="D106" s="48"/>
      <c r="F106" s="48"/>
    </row>
    <row r="107">
      <c r="D107" s="48"/>
      <c r="F107" s="48"/>
    </row>
    <row r="108">
      <c r="D108" s="48"/>
      <c r="F108" s="48"/>
    </row>
    <row r="109">
      <c r="D109" s="48"/>
      <c r="F109" s="48"/>
    </row>
    <row r="110">
      <c r="D110" s="48"/>
      <c r="F110" s="48"/>
    </row>
    <row r="111">
      <c r="D111" s="48"/>
      <c r="F111" s="48"/>
    </row>
    <row r="112">
      <c r="D112" s="48"/>
      <c r="F112" s="48"/>
    </row>
    <row r="113">
      <c r="D113" s="48"/>
      <c r="F113" s="48"/>
    </row>
    <row r="114">
      <c r="D114" s="48"/>
      <c r="F114" s="48"/>
    </row>
    <row r="115">
      <c r="D115" s="48"/>
      <c r="F115" s="48"/>
    </row>
    <row r="116">
      <c r="D116" s="48"/>
      <c r="F116" s="48"/>
    </row>
    <row r="117">
      <c r="D117" s="48"/>
      <c r="F117" s="48"/>
    </row>
    <row r="118">
      <c r="D118" s="48"/>
      <c r="F118" s="48"/>
    </row>
    <row r="119">
      <c r="D119" s="48"/>
      <c r="F119" s="48"/>
    </row>
    <row r="120">
      <c r="D120" s="48"/>
      <c r="F120" s="48"/>
    </row>
    <row r="121">
      <c r="D121" s="48"/>
      <c r="F121" s="48"/>
    </row>
    <row r="122">
      <c r="D122" s="48"/>
      <c r="F122" s="48"/>
    </row>
    <row r="123">
      <c r="D123" s="48"/>
      <c r="F123" s="48"/>
    </row>
    <row r="124">
      <c r="D124" s="48"/>
      <c r="F124" s="48"/>
    </row>
    <row r="125">
      <c r="D125" s="48"/>
      <c r="F125" s="48"/>
    </row>
    <row r="126">
      <c r="D126" s="48"/>
      <c r="F126" s="48"/>
    </row>
    <row r="127">
      <c r="D127" s="48"/>
      <c r="F127" s="48"/>
    </row>
    <row r="128">
      <c r="D128" s="48"/>
      <c r="F128" s="48"/>
    </row>
    <row r="129">
      <c r="D129" s="48"/>
      <c r="F129" s="48"/>
    </row>
    <row r="130">
      <c r="D130" s="48"/>
      <c r="F130" s="48"/>
    </row>
    <row r="131">
      <c r="D131" s="48"/>
      <c r="F131" s="48"/>
    </row>
    <row r="132">
      <c r="D132" s="48"/>
      <c r="F132" s="48"/>
    </row>
    <row r="133">
      <c r="D133" s="48"/>
      <c r="F133" s="48"/>
    </row>
    <row r="134">
      <c r="D134" s="48"/>
      <c r="F134" s="48"/>
    </row>
    <row r="135">
      <c r="D135" s="48"/>
      <c r="F135" s="48"/>
    </row>
    <row r="136">
      <c r="D136" s="48"/>
      <c r="F136" s="48"/>
    </row>
    <row r="137">
      <c r="D137" s="48"/>
      <c r="F137" s="48"/>
    </row>
    <row r="138">
      <c r="D138" s="48"/>
      <c r="F138" s="48"/>
    </row>
    <row r="139">
      <c r="D139" s="48"/>
      <c r="F139" s="48"/>
    </row>
    <row r="140">
      <c r="D140" s="48"/>
      <c r="F140" s="48"/>
    </row>
    <row r="141">
      <c r="D141" s="48"/>
      <c r="F141" s="48"/>
    </row>
    <row r="142">
      <c r="D142" s="48"/>
      <c r="F142" s="48"/>
    </row>
    <row r="143">
      <c r="D143" s="48"/>
      <c r="F143" s="48"/>
    </row>
    <row r="144">
      <c r="D144" s="48"/>
      <c r="F144" s="48"/>
    </row>
    <row r="145">
      <c r="D145" s="48"/>
      <c r="F145" s="48"/>
    </row>
    <row r="146">
      <c r="D146" s="48"/>
      <c r="F146" s="48"/>
    </row>
    <row r="147">
      <c r="D147" s="48"/>
      <c r="F147" s="48"/>
    </row>
    <row r="148">
      <c r="D148" s="48"/>
      <c r="F148" s="48"/>
    </row>
    <row r="149">
      <c r="D149" s="48"/>
      <c r="F149" s="48"/>
    </row>
    <row r="150">
      <c r="D150" s="48"/>
      <c r="F150" s="48"/>
    </row>
    <row r="151">
      <c r="D151" s="48"/>
      <c r="F151" s="48"/>
    </row>
    <row r="152">
      <c r="D152" s="48"/>
      <c r="F152" s="48"/>
    </row>
    <row r="153">
      <c r="D153" s="48"/>
      <c r="F153" s="48"/>
    </row>
    <row r="154">
      <c r="D154" s="48"/>
      <c r="F154" s="48"/>
    </row>
    <row r="155">
      <c r="D155" s="48"/>
      <c r="F155" s="48"/>
    </row>
    <row r="156">
      <c r="D156" s="48"/>
      <c r="F156" s="48"/>
    </row>
    <row r="157">
      <c r="D157" s="48"/>
      <c r="F157" s="48"/>
    </row>
    <row r="158">
      <c r="D158" s="48"/>
      <c r="F158" s="48"/>
    </row>
    <row r="159">
      <c r="D159" s="48"/>
      <c r="F159" s="48"/>
    </row>
    <row r="160">
      <c r="D160" s="48"/>
      <c r="F160" s="48"/>
    </row>
    <row r="161">
      <c r="D161" s="48"/>
      <c r="F161" s="48"/>
    </row>
    <row r="162">
      <c r="D162" s="48"/>
      <c r="F162" s="48"/>
    </row>
    <row r="163">
      <c r="D163" s="48"/>
      <c r="F163" s="48"/>
    </row>
    <row r="164">
      <c r="D164" s="48"/>
      <c r="F164" s="48"/>
    </row>
    <row r="165">
      <c r="D165" s="48"/>
      <c r="F165" s="48"/>
    </row>
    <row r="166">
      <c r="D166" s="48"/>
      <c r="F166" s="48"/>
    </row>
    <row r="167">
      <c r="D167" s="48"/>
      <c r="F167" s="48"/>
    </row>
    <row r="168">
      <c r="D168" s="48"/>
      <c r="F168" s="48"/>
    </row>
    <row r="169">
      <c r="D169" s="48"/>
      <c r="F169" s="48"/>
    </row>
    <row r="170">
      <c r="D170" s="48"/>
      <c r="F170" s="48"/>
    </row>
    <row r="171">
      <c r="D171" s="48"/>
      <c r="F171" s="48"/>
    </row>
    <row r="172">
      <c r="D172" s="48"/>
      <c r="F172" s="48"/>
    </row>
    <row r="173">
      <c r="D173" s="48"/>
      <c r="F173" s="48"/>
    </row>
    <row r="174">
      <c r="D174" s="48"/>
      <c r="F174" s="48"/>
    </row>
    <row r="175">
      <c r="D175" s="48"/>
      <c r="F175" s="48"/>
    </row>
    <row r="176">
      <c r="D176" s="48"/>
      <c r="F176" s="48"/>
    </row>
    <row r="177">
      <c r="D177" s="48"/>
      <c r="F177" s="48"/>
    </row>
    <row r="178">
      <c r="D178" s="48"/>
      <c r="F178" s="48"/>
    </row>
    <row r="179">
      <c r="D179" s="48"/>
      <c r="F179" s="48"/>
    </row>
    <row r="180">
      <c r="D180" s="48"/>
      <c r="F180" s="48"/>
    </row>
    <row r="181">
      <c r="D181" s="48"/>
      <c r="F181" s="48"/>
    </row>
    <row r="182">
      <c r="D182" s="48"/>
      <c r="F182" s="48"/>
    </row>
    <row r="183">
      <c r="D183" s="48"/>
      <c r="F183" s="48"/>
    </row>
    <row r="184">
      <c r="D184" s="48"/>
      <c r="F184" s="48"/>
    </row>
    <row r="185">
      <c r="D185" s="48"/>
      <c r="F185" s="48"/>
    </row>
    <row r="186">
      <c r="D186" s="48"/>
      <c r="F186" s="48"/>
    </row>
    <row r="187">
      <c r="D187" s="48"/>
      <c r="F187" s="48"/>
    </row>
    <row r="188">
      <c r="D188" s="48"/>
      <c r="F188" s="48"/>
    </row>
    <row r="189">
      <c r="D189" s="48"/>
      <c r="F189" s="48"/>
    </row>
    <row r="190">
      <c r="D190" s="48"/>
      <c r="F190" s="48"/>
    </row>
    <row r="191">
      <c r="D191" s="48"/>
      <c r="F191" s="48"/>
    </row>
    <row r="192">
      <c r="D192" s="48"/>
      <c r="F192" s="48"/>
    </row>
    <row r="193">
      <c r="D193" s="48"/>
      <c r="F193" s="48"/>
    </row>
    <row r="194">
      <c r="D194" s="48"/>
      <c r="F194" s="48"/>
    </row>
    <row r="195">
      <c r="D195" s="48"/>
      <c r="F195" s="48"/>
    </row>
    <row r="196">
      <c r="D196" s="48"/>
      <c r="F196" s="48"/>
    </row>
    <row r="197">
      <c r="D197" s="48"/>
      <c r="F197" s="48"/>
    </row>
    <row r="198">
      <c r="D198" s="48"/>
      <c r="F198" s="48"/>
    </row>
    <row r="199">
      <c r="D199" s="48"/>
      <c r="F199" s="48"/>
    </row>
    <row r="200">
      <c r="D200" s="48"/>
      <c r="F200" s="48"/>
    </row>
    <row r="201">
      <c r="D201" s="48"/>
      <c r="F201" s="48"/>
    </row>
    <row r="202">
      <c r="D202" s="48"/>
      <c r="F202" s="48"/>
    </row>
    <row r="203">
      <c r="D203" s="48"/>
      <c r="F203" s="48"/>
    </row>
    <row r="204">
      <c r="D204" s="48"/>
      <c r="F204" s="48"/>
    </row>
    <row r="205">
      <c r="D205" s="48"/>
      <c r="F205" s="48"/>
    </row>
    <row r="206">
      <c r="D206" s="48"/>
      <c r="F206" s="48"/>
    </row>
    <row r="207">
      <c r="D207" s="48"/>
      <c r="F207" s="48"/>
    </row>
    <row r="208">
      <c r="D208" s="48"/>
      <c r="F208" s="48"/>
    </row>
    <row r="209">
      <c r="D209" s="48"/>
      <c r="F209" s="48"/>
    </row>
    <row r="210">
      <c r="D210" s="48"/>
      <c r="F210" s="48"/>
    </row>
    <row r="211">
      <c r="D211" s="48"/>
      <c r="F211" s="48"/>
    </row>
    <row r="212">
      <c r="D212" s="48"/>
      <c r="F212" s="48"/>
    </row>
    <row r="213">
      <c r="D213" s="48"/>
      <c r="F213" s="48"/>
    </row>
    <row r="214">
      <c r="D214" s="48"/>
      <c r="F214" s="48"/>
    </row>
    <row r="215">
      <c r="D215" s="48"/>
      <c r="F215" s="48"/>
    </row>
    <row r="216">
      <c r="D216" s="48"/>
      <c r="F216" s="48"/>
    </row>
    <row r="217">
      <c r="D217" s="48"/>
      <c r="F217" s="48"/>
    </row>
    <row r="218">
      <c r="D218" s="48"/>
      <c r="F218" s="48"/>
    </row>
    <row r="219">
      <c r="D219" s="48"/>
      <c r="F219" s="48"/>
    </row>
    <row r="220">
      <c r="D220" s="48"/>
      <c r="F220" s="48"/>
    </row>
    <row r="221">
      <c r="D221" s="48"/>
      <c r="F221" s="48"/>
    </row>
    <row r="222">
      <c r="D222" s="48"/>
      <c r="F222" s="48"/>
    </row>
    <row r="223">
      <c r="D223" s="48"/>
      <c r="F223" s="48"/>
    </row>
    <row r="224">
      <c r="D224" s="48"/>
      <c r="F224" s="48"/>
    </row>
    <row r="225">
      <c r="D225" s="48"/>
      <c r="F225" s="48"/>
    </row>
    <row r="226">
      <c r="D226" s="48"/>
      <c r="F226" s="48"/>
    </row>
    <row r="227">
      <c r="D227" s="48"/>
      <c r="F227" s="48"/>
    </row>
    <row r="228">
      <c r="D228" s="48"/>
      <c r="F228" s="48"/>
    </row>
    <row r="229">
      <c r="D229" s="48"/>
      <c r="F229" s="48"/>
    </row>
    <row r="230">
      <c r="D230" s="48"/>
      <c r="F230" s="48"/>
    </row>
    <row r="231">
      <c r="D231" s="48"/>
      <c r="F231" s="48"/>
    </row>
    <row r="232">
      <c r="D232" s="48"/>
      <c r="F232" s="48"/>
    </row>
    <row r="233">
      <c r="D233" s="48"/>
      <c r="F233" s="48"/>
    </row>
    <row r="234">
      <c r="D234" s="48"/>
      <c r="F234" s="48"/>
    </row>
    <row r="235">
      <c r="D235" s="48"/>
      <c r="F235" s="48"/>
    </row>
    <row r="236">
      <c r="D236" s="48"/>
      <c r="F236" s="48"/>
    </row>
    <row r="237">
      <c r="D237" s="48"/>
      <c r="F237" s="48"/>
    </row>
    <row r="238">
      <c r="D238" s="48"/>
      <c r="F238" s="48"/>
    </row>
    <row r="239">
      <c r="D239" s="48"/>
      <c r="F239" s="48"/>
    </row>
    <row r="240">
      <c r="D240" s="48"/>
      <c r="F240" s="48"/>
    </row>
    <row r="241">
      <c r="D241" s="48"/>
      <c r="F241" s="48"/>
    </row>
    <row r="242">
      <c r="D242" s="48"/>
      <c r="F242" s="48"/>
    </row>
    <row r="243">
      <c r="D243" s="48"/>
      <c r="F243" s="48"/>
    </row>
    <row r="244">
      <c r="D244" s="48"/>
      <c r="F244" s="48"/>
    </row>
    <row r="245">
      <c r="D245" s="48"/>
      <c r="F245" s="48"/>
    </row>
    <row r="246">
      <c r="D246" s="48"/>
      <c r="F246" s="48"/>
    </row>
    <row r="247">
      <c r="D247" s="48"/>
      <c r="F247" s="48"/>
    </row>
    <row r="248">
      <c r="D248" s="48"/>
      <c r="F248" s="48"/>
    </row>
    <row r="249">
      <c r="D249" s="48"/>
      <c r="F249" s="48"/>
    </row>
    <row r="250">
      <c r="D250" s="48"/>
      <c r="F250" s="48"/>
    </row>
    <row r="251">
      <c r="D251" s="48"/>
      <c r="F251" s="48"/>
    </row>
    <row r="252">
      <c r="D252" s="48"/>
      <c r="F252" s="48"/>
    </row>
    <row r="253">
      <c r="D253" s="48"/>
      <c r="F253" s="48"/>
    </row>
    <row r="254">
      <c r="D254" s="48"/>
      <c r="F254" s="48"/>
    </row>
    <row r="255">
      <c r="D255" s="48"/>
      <c r="F255" s="48"/>
    </row>
    <row r="256">
      <c r="D256" s="48"/>
      <c r="F256" s="48"/>
    </row>
    <row r="257">
      <c r="D257" s="48"/>
      <c r="F257" s="48"/>
    </row>
    <row r="258">
      <c r="D258" s="48"/>
      <c r="F258" s="48"/>
    </row>
    <row r="259">
      <c r="D259" s="48"/>
      <c r="F259" s="48"/>
    </row>
    <row r="260">
      <c r="D260" s="48"/>
      <c r="F260" s="48"/>
    </row>
    <row r="261">
      <c r="D261" s="48"/>
      <c r="F261" s="48"/>
    </row>
    <row r="262">
      <c r="D262" s="48"/>
      <c r="F262" s="48"/>
    </row>
    <row r="263">
      <c r="D263" s="48"/>
      <c r="F263" s="48"/>
    </row>
    <row r="264">
      <c r="D264" s="48"/>
      <c r="F264" s="48"/>
    </row>
    <row r="265">
      <c r="D265" s="48"/>
      <c r="F265" s="48"/>
    </row>
    <row r="266">
      <c r="D266" s="48"/>
      <c r="F266" s="48"/>
    </row>
    <row r="267">
      <c r="D267" s="48"/>
      <c r="F267" s="48"/>
    </row>
    <row r="268">
      <c r="D268" s="48"/>
      <c r="F268" s="48"/>
    </row>
    <row r="269">
      <c r="D269" s="48"/>
      <c r="F269" s="48"/>
    </row>
    <row r="270">
      <c r="D270" s="48"/>
      <c r="F270" s="48"/>
    </row>
    <row r="271">
      <c r="D271" s="48"/>
      <c r="F271" s="48"/>
    </row>
    <row r="272">
      <c r="D272" s="48"/>
      <c r="F272" s="48"/>
    </row>
    <row r="273">
      <c r="D273" s="48"/>
      <c r="F273" s="48"/>
    </row>
    <row r="274">
      <c r="D274" s="48"/>
      <c r="F274" s="48"/>
    </row>
    <row r="275">
      <c r="D275" s="48"/>
      <c r="F275" s="48"/>
    </row>
    <row r="276">
      <c r="D276" s="48"/>
      <c r="F276" s="48"/>
    </row>
    <row r="277">
      <c r="D277" s="48"/>
      <c r="F277" s="48"/>
    </row>
    <row r="278">
      <c r="D278" s="48"/>
      <c r="F278" s="48"/>
    </row>
    <row r="279">
      <c r="D279" s="48"/>
      <c r="F279" s="48"/>
    </row>
    <row r="280">
      <c r="D280" s="48"/>
      <c r="F280" s="48"/>
    </row>
    <row r="281">
      <c r="D281" s="48"/>
      <c r="F281" s="48"/>
    </row>
    <row r="282">
      <c r="D282" s="48"/>
      <c r="F282" s="48"/>
    </row>
    <row r="283">
      <c r="D283" s="48"/>
      <c r="F283" s="48"/>
    </row>
    <row r="284">
      <c r="D284" s="48"/>
      <c r="F284" s="48"/>
    </row>
    <row r="285">
      <c r="D285" s="48"/>
      <c r="F285" s="48"/>
    </row>
    <row r="286">
      <c r="D286" s="48"/>
      <c r="F286" s="48"/>
    </row>
    <row r="287">
      <c r="D287" s="48"/>
      <c r="F287" s="48"/>
    </row>
    <row r="288">
      <c r="D288" s="48"/>
      <c r="F288" s="48"/>
    </row>
    <row r="289">
      <c r="D289" s="48"/>
      <c r="F289" s="48"/>
    </row>
    <row r="290">
      <c r="D290" s="48"/>
      <c r="F290" s="48"/>
    </row>
    <row r="291">
      <c r="D291" s="48"/>
      <c r="F291" s="48"/>
    </row>
    <row r="292">
      <c r="D292" s="48"/>
      <c r="F292" s="48"/>
    </row>
    <row r="293">
      <c r="D293" s="48"/>
      <c r="F293" s="48"/>
    </row>
    <row r="294">
      <c r="D294" s="48"/>
      <c r="F294" s="48"/>
    </row>
    <row r="295">
      <c r="D295" s="48"/>
      <c r="F295" s="48"/>
    </row>
    <row r="296">
      <c r="D296" s="48"/>
      <c r="F296" s="48"/>
    </row>
    <row r="297">
      <c r="D297" s="48"/>
      <c r="F297" s="48"/>
    </row>
    <row r="298">
      <c r="D298" s="48"/>
      <c r="F298" s="48"/>
    </row>
    <row r="299">
      <c r="D299" s="48"/>
      <c r="F299" s="48"/>
    </row>
    <row r="300">
      <c r="D300" s="48"/>
      <c r="F300" s="48"/>
    </row>
    <row r="301">
      <c r="D301" s="48"/>
      <c r="F301" s="48"/>
    </row>
    <row r="302">
      <c r="D302" s="48"/>
      <c r="F302" s="48"/>
    </row>
    <row r="303">
      <c r="D303" s="48"/>
      <c r="F303" s="48"/>
    </row>
    <row r="304">
      <c r="D304" s="48"/>
      <c r="F304" s="48"/>
    </row>
    <row r="305">
      <c r="D305" s="48"/>
      <c r="F305" s="48"/>
    </row>
    <row r="306">
      <c r="D306" s="48"/>
      <c r="F306" s="48"/>
    </row>
    <row r="307">
      <c r="D307" s="48"/>
      <c r="F307" s="48"/>
    </row>
    <row r="308">
      <c r="D308" s="48"/>
      <c r="F308" s="48"/>
    </row>
    <row r="309">
      <c r="D309" s="48"/>
      <c r="F309" s="48"/>
    </row>
    <row r="310">
      <c r="D310" s="48"/>
      <c r="F310" s="48"/>
    </row>
    <row r="311">
      <c r="D311" s="48"/>
      <c r="F311" s="48"/>
    </row>
    <row r="312">
      <c r="D312" s="48"/>
      <c r="F312" s="48"/>
    </row>
    <row r="313">
      <c r="D313" s="48"/>
      <c r="F313" s="48"/>
    </row>
    <row r="314">
      <c r="D314" s="48"/>
      <c r="F314" s="48"/>
    </row>
    <row r="315">
      <c r="D315" s="48"/>
      <c r="F315" s="48"/>
    </row>
    <row r="316">
      <c r="D316" s="48"/>
      <c r="F316" s="48"/>
    </row>
    <row r="317">
      <c r="D317" s="48"/>
      <c r="F317" s="48"/>
    </row>
    <row r="318">
      <c r="D318" s="48"/>
      <c r="F318" s="48"/>
    </row>
    <row r="319">
      <c r="D319" s="48"/>
      <c r="F319" s="48"/>
    </row>
    <row r="320">
      <c r="D320" s="48"/>
      <c r="F320" s="48"/>
    </row>
    <row r="321">
      <c r="D321" s="48"/>
      <c r="F321" s="48"/>
    </row>
    <row r="322">
      <c r="D322" s="48"/>
      <c r="F322" s="48"/>
    </row>
    <row r="323">
      <c r="D323" s="48"/>
      <c r="F323" s="48"/>
    </row>
    <row r="324">
      <c r="D324" s="48"/>
      <c r="F324" s="48"/>
    </row>
    <row r="325">
      <c r="D325" s="48"/>
      <c r="F325" s="48"/>
    </row>
    <row r="326">
      <c r="D326" s="48"/>
      <c r="F326" s="48"/>
    </row>
    <row r="327">
      <c r="D327" s="48"/>
      <c r="F327" s="48"/>
    </row>
    <row r="328">
      <c r="D328" s="48"/>
      <c r="F328" s="48"/>
    </row>
    <row r="329">
      <c r="D329" s="48"/>
      <c r="F329" s="48"/>
    </row>
    <row r="330">
      <c r="D330" s="48"/>
      <c r="F330" s="48"/>
    </row>
    <row r="331">
      <c r="D331" s="48"/>
      <c r="F331" s="48"/>
    </row>
    <row r="332">
      <c r="D332" s="48"/>
      <c r="F332" s="48"/>
    </row>
    <row r="333">
      <c r="D333" s="48"/>
      <c r="F333" s="48"/>
    </row>
    <row r="334">
      <c r="D334" s="48"/>
      <c r="F334" s="48"/>
    </row>
    <row r="335">
      <c r="D335" s="48"/>
      <c r="F335" s="48"/>
    </row>
    <row r="336">
      <c r="D336" s="48"/>
      <c r="F336" s="48"/>
    </row>
    <row r="337">
      <c r="D337" s="48"/>
      <c r="F337" s="48"/>
    </row>
    <row r="338">
      <c r="D338" s="48"/>
      <c r="F338" s="48"/>
    </row>
    <row r="339">
      <c r="D339" s="48"/>
      <c r="F339" s="48"/>
    </row>
    <row r="340">
      <c r="D340" s="48"/>
      <c r="F340" s="48"/>
    </row>
    <row r="341">
      <c r="D341" s="48"/>
      <c r="F341" s="48"/>
    </row>
    <row r="342">
      <c r="D342" s="48"/>
      <c r="F342" s="48"/>
    </row>
    <row r="343">
      <c r="D343" s="48"/>
      <c r="F343" s="48"/>
    </row>
    <row r="344">
      <c r="D344" s="48"/>
      <c r="F344" s="48"/>
    </row>
    <row r="345">
      <c r="D345" s="48"/>
      <c r="F345" s="48"/>
    </row>
    <row r="346">
      <c r="D346" s="48"/>
      <c r="F346" s="48"/>
    </row>
    <row r="347">
      <c r="D347" s="48"/>
      <c r="F347" s="48"/>
    </row>
    <row r="348">
      <c r="D348" s="48"/>
      <c r="F348" s="48"/>
    </row>
    <row r="349">
      <c r="D349" s="48"/>
      <c r="F349" s="48"/>
    </row>
    <row r="350">
      <c r="D350" s="48"/>
      <c r="F350" s="48"/>
    </row>
    <row r="351">
      <c r="D351" s="48"/>
      <c r="F351" s="48"/>
    </row>
    <row r="352">
      <c r="D352" s="48"/>
      <c r="F352" s="48"/>
    </row>
    <row r="353">
      <c r="D353" s="48"/>
      <c r="F353" s="48"/>
    </row>
    <row r="354">
      <c r="D354" s="48"/>
      <c r="F354" s="48"/>
    </row>
    <row r="355">
      <c r="D355" s="48"/>
      <c r="F355" s="48"/>
    </row>
    <row r="356">
      <c r="D356" s="48"/>
      <c r="F356" s="48"/>
    </row>
    <row r="357">
      <c r="D357" s="48"/>
      <c r="F357" s="48"/>
    </row>
    <row r="358">
      <c r="D358" s="48"/>
      <c r="F358" s="48"/>
    </row>
    <row r="359">
      <c r="D359" s="48"/>
      <c r="F359" s="48"/>
    </row>
    <row r="360">
      <c r="D360" s="48"/>
      <c r="F360" s="48"/>
    </row>
    <row r="361">
      <c r="D361" s="48"/>
      <c r="F361" s="48"/>
    </row>
    <row r="362">
      <c r="D362" s="48"/>
      <c r="F362" s="48"/>
    </row>
    <row r="363">
      <c r="D363" s="48"/>
      <c r="F363" s="48"/>
    </row>
    <row r="364">
      <c r="D364" s="48"/>
      <c r="F364" s="48"/>
    </row>
    <row r="365">
      <c r="D365" s="48"/>
      <c r="F365" s="48"/>
    </row>
    <row r="366">
      <c r="D366" s="48"/>
      <c r="F366" s="48"/>
    </row>
    <row r="367">
      <c r="D367" s="48"/>
      <c r="F367" s="48"/>
    </row>
    <row r="368">
      <c r="D368" s="48"/>
      <c r="F368" s="48"/>
    </row>
    <row r="369">
      <c r="D369" s="48"/>
      <c r="F369" s="48"/>
    </row>
    <row r="370">
      <c r="D370" s="48"/>
      <c r="F370" s="48"/>
    </row>
    <row r="371">
      <c r="D371" s="48"/>
      <c r="F371" s="48"/>
    </row>
    <row r="372">
      <c r="D372" s="48"/>
      <c r="F372" s="48"/>
    </row>
    <row r="373">
      <c r="D373" s="48"/>
      <c r="F373" s="48"/>
    </row>
    <row r="374">
      <c r="D374" s="48"/>
      <c r="F374" s="48"/>
    </row>
    <row r="375">
      <c r="D375" s="48"/>
      <c r="F375" s="48"/>
    </row>
    <row r="376">
      <c r="D376" s="48"/>
      <c r="F376" s="48"/>
    </row>
    <row r="377">
      <c r="D377" s="48"/>
      <c r="F377" s="48"/>
    </row>
    <row r="378">
      <c r="D378" s="48"/>
      <c r="F378" s="48"/>
    </row>
    <row r="379">
      <c r="D379" s="48"/>
      <c r="F379" s="48"/>
    </row>
    <row r="380">
      <c r="D380" s="48"/>
      <c r="F380" s="48"/>
    </row>
    <row r="381">
      <c r="D381" s="48"/>
      <c r="F381" s="48"/>
    </row>
    <row r="382">
      <c r="D382" s="48"/>
      <c r="F382" s="48"/>
    </row>
    <row r="383">
      <c r="D383" s="48"/>
      <c r="F383" s="48"/>
    </row>
    <row r="384">
      <c r="D384" s="48"/>
      <c r="F384" s="48"/>
    </row>
    <row r="385">
      <c r="D385" s="48"/>
      <c r="F385" s="48"/>
    </row>
    <row r="386">
      <c r="D386" s="48"/>
      <c r="F386" s="48"/>
    </row>
    <row r="387">
      <c r="D387" s="48"/>
      <c r="F387" s="48"/>
    </row>
    <row r="388">
      <c r="D388" s="48"/>
      <c r="F388" s="48"/>
    </row>
    <row r="389">
      <c r="D389" s="48"/>
      <c r="F389" s="48"/>
    </row>
    <row r="390">
      <c r="D390" s="48"/>
      <c r="F390" s="48"/>
    </row>
    <row r="391">
      <c r="D391" s="48"/>
      <c r="F391" s="48"/>
    </row>
    <row r="392">
      <c r="D392" s="48"/>
      <c r="F392" s="48"/>
    </row>
    <row r="393">
      <c r="D393" s="48"/>
      <c r="F393" s="48"/>
    </row>
    <row r="394">
      <c r="D394" s="48"/>
      <c r="F394" s="48"/>
    </row>
    <row r="395">
      <c r="D395" s="48"/>
      <c r="F395" s="48"/>
    </row>
    <row r="396">
      <c r="D396" s="48"/>
      <c r="F396" s="48"/>
    </row>
    <row r="397">
      <c r="D397" s="48"/>
      <c r="F397" s="48"/>
    </row>
    <row r="398">
      <c r="D398" s="48"/>
      <c r="F398" s="48"/>
    </row>
    <row r="399">
      <c r="D399" s="48"/>
      <c r="F399" s="48"/>
    </row>
    <row r="400">
      <c r="D400" s="48"/>
      <c r="F400" s="48"/>
    </row>
    <row r="401">
      <c r="D401" s="48"/>
      <c r="F401" s="48"/>
    </row>
    <row r="402">
      <c r="D402" s="48"/>
      <c r="F402" s="48"/>
    </row>
    <row r="403">
      <c r="D403" s="48"/>
      <c r="F403" s="48"/>
    </row>
    <row r="404">
      <c r="D404" s="48"/>
      <c r="F404" s="48"/>
    </row>
    <row r="405">
      <c r="D405" s="48"/>
      <c r="F405" s="48"/>
    </row>
    <row r="406">
      <c r="D406" s="48"/>
      <c r="F406" s="48"/>
    </row>
    <row r="407">
      <c r="D407" s="48"/>
      <c r="F407" s="48"/>
    </row>
    <row r="408">
      <c r="D408" s="48"/>
      <c r="F408" s="48"/>
    </row>
    <row r="409">
      <c r="D409" s="48"/>
      <c r="F409" s="48"/>
    </row>
    <row r="410">
      <c r="D410" s="48"/>
      <c r="F410" s="48"/>
    </row>
    <row r="411">
      <c r="D411" s="48"/>
      <c r="F411" s="48"/>
    </row>
    <row r="412">
      <c r="D412" s="48"/>
      <c r="F412" s="48"/>
    </row>
    <row r="413">
      <c r="D413" s="48"/>
      <c r="F413" s="48"/>
    </row>
    <row r="414">
      <c r="D414" s="48"/>
      <c r="F414" s="48"/>
    </row>
    <row r="415">
      <c r="D415" s="48"/>
      <c r="F415" s="48"/>
    </row>
    <row r="416">
      <c r="D416" s="48"/>
      <c r="F416" s="48"/>
    </row>
    <row r="417">
      <c r="D417" s="48"/>
      <c r="F417" s="48"/>
    </row>
    <row r="418">
      <c r="D418" s="48"/>
      <c r="F418" s="48"/>
    </row>
    <row r="419">
      <c r="D419" s="48"/>
      <c r="F419" s="48"/>
    </row>
    <row r="420">
      <c r="D420" s="48"/>
      <c r="F420" s="48"/>
    </row>
    <row r="421">
      <c r="D421" s="48"/>
      <c r="F421" s="48"/>
    </row>
    <row r="422">
      <c r="D422" s="48"/>
      <c r="F422" s="48"/>
    </row>
    <row r="423">
      <c r="D423" s="48"/>
      <c r="F423" s="48"/>
    </row>
    <row r="424">
      <c r="D424" s="48"/>
      <c r="F424" s="48"/>
    </row>
    <row r="425">
      <c r="D425" s="48"/>
      <c r="F425" s="48"/>
    </row>
    <row r="426">
      <c r="D426" s="48"/>
      <c r="F426" s="48"/>
    </row>
    <row r="427">
      <c r="D427" s="48"/>
      <c r="F427" s="48"/>
    </row>
    <row r="428">
      <c r="D428" s="48"/>
      <c r="F428" s="48"/>
    </row>
    <row r="429">
      <c r="D429" s="48"/>
      <c r="F429" s="48"/>
    </row>
    <row r="430">
      <c r="D430" s="48"/>
      <c r="F430" s="48"/>
    </row>
    <row r="431">
      <c r="D431" s="48"/>
      <c r="F431" s="48"/>
    </row>
    <row r="432">
      <c r="D432" s="48"/>
      <c r="F432" s="48"/>
    </row>
    <row r="433">
      <c r="D433" s="48"/>
      <c r="F433" s="48"/>
    </row>
    <row r="434">
      <c r="D434" s="48"/>
      <c r="F434" s="48"/>
    </row>
    <row r="435">
      <c r="D435" s="48"/>
      <c r="F435" s="48"/>
    </row>
    <row r="436">
      <c r="D436" s="48"/>
      <c r="F436" s="48"/>
    </row>
    <row r="437">
      <c r="D437" s="48"/>
      <c r="F437" s="48"/>
    </row>
    <row r="438">
      <c r="D438" s="48"/>
      <c r="F438" s="48"/>
    </row>
    <row r="439">
      <c r="D439" s="48"/>
      <c r="F439" s="48"/>
    </row>
    <row r="440">
      <c r="D440" s="48"/>
      <c r="F440" s="48"/>
    </row>
    <row r="441">
      <c r="D441" s="48"/>
      <c r="F441" s="48"/>
    </row>
    <row r="442">
      <c r="D442" s="48"/>
      <c r="F442" s="48"/>
    </row>
    <row r="443">
      <c r="D443" s="48"/>
      <c r="F443" s="48"/>
    </row>
    <row r="444">
      <c r="D444" s="48"/>
      <c r="F444" s="48"/>
    </row>
    <row r="445">
      <c r="D445" s="48"/>
      <c r="F445" s="48"/>
    </row>
    <row r="446">
      <c r="D446" s="48"/>
      <c r="F446" s="48"/>
    </row>
    <row r="447">
      <c r="D447" s="48"/>
      <c r="F447" s="48"/>
    </row>
    <row r="448">
      <c r="D448" s="48"/>
      <c r="F448" s="48"/>
    </row>
    <row r="449">
      <c r="D449" s="48"/>
      <c r="F449" s="48"/>
    </row>
    <row r="450">
      <c r="D450" s="48"/>
      <c r="F450" s="48"/>
    </row>
    <row r="451">
      <c r="D451" s="48"/>
      <c r="F451" s="48"/>
    </row>
    <row r="452">
      <c r="D452" s="48"/>
      <c r="F452" s="48"/>
    </row>
    <row r="453">
      <c r="D453" s="48"/>
      <c r="F453" s="48"/>
    </row>
    <row r="454">
      <c r="D454" s="48"/>
      <c r="F454" s="48"/>
    </row>
    <row r="455">
      <c r="D455" s="48"/>
      <c r="F455" s="48"/>
    </row>
    <row r="456">
      <c r="D456" s="48"/>
      <c r="F456" s="48"/>
    </row>
    <row r="457">
      <c r="D457" s="48"/>
      <c r="F457" s="48"/>
    </row>
    <row r="458">
      <c r="D458" s="48"/>
      <c r="F458" s="48"/>
    </row>
    <row r="459">
      <c r="D459" s="48"/>
      <c r="F459" s="48"/>
    </row>
    <row r="460">
      <c r="D460" s="48"/>
      <c r="F460" s="48"/>
    </row>
    <row r="461">
      <c r="D461" s="48"/>
      <c r="F461" s="48"/>
    </row>
    <row r="462">
      <c r="D462" s="48"/>
      <c r="F462" s="48"/>
    </row>
    <row r="463">
      <c r="D463" s="48"/>
      <c r="F463" s="48"/>
    </row>
    <row r="464">
      <c r="D464" s="48"/>
      <c r="F464" s="48"/>
    </row>
    <row r="465">
      <c r="D465" s="48"/>
      <c r="F465" s="48"/>
    </row>
    <row r="466">
      <c r="D466" s="48"/>
      <c r="F466" s="48"/>
    </row>
    <row r="467">
      <c r="D467" s="48"/>
      <c r="F467" s="48"/>
    </row>
    <row r="468">
      <c r="D468" s="48"/>
      <c r="F468" s="48"/>
    </row>
    <row r="469">
      <c r="D469" s="48"/>
      <c r="F469" s="48"/>
    </row>
    <row r="470">
      <c r="D470" s="48"/>
      <c r="F470" s="48"/>
    </row>
    <row r="471">
      <c r="D471" s="48"/>
      <c r="F471" s="48"/>
    </row>
    <row r="472">
      <c r="D472" s="48"/>
      <c r="F472" s="48"/>
    </row>
    <row r="473">
      <c r="D473" s="48"/>
      <c r="F473" s="48"/>
    </row>
    <row r="474">
      <c r="D474" s="48"/>
      <c r="F474" s="48"/>
    </row>
    <row r="475">
      <c r="D475" s="48"/>
      <c r="F475" s="48"/>
    </row>
    <row r="476">
      <c r="D476" s="48"/>
      <c r="F476" s="48"/>
    </row>
    <row r="477">
      <c r="D477" s="48"/>
      <c r="F477" s="48"/>
    </row>
    <row r="478">
      <c r="D478" s="48"/>
      <c r="F478" s="48"/>
    </row>
    <row r="479">
      <c r="D479" s="48"/>
      <c r="F479" s="48"/>
    </row>
    <row r="480">
      <c r="D480" s="48"/>
      <c r="F480" s="48"/>
    </row>
    <row r="481">
      <c r="D481" s="48"/>
      <c r="F481" s="48"/>
    </row>
    <row r="482">
      <c r="D482" s="48"/>
      <c r="F482" s="48"/>
    </row>
    <row r="483">
      <c r="D483" s="48"/>
      <c r="F483" s="48"/>
    </row>
    <row r="484">
      <c r="D484" s="48"/>
      <c r="F484" s="48"/>
    </row>
    <row r="485">
      <c r="D485" s="48"/>
      <c r="F485" s="48"/>
    </row>
    <row r="486">
      <c r="D486" s="48"/>
      <c r="F486" s="48"/>
    </row>
    <row r="487">
      <c r="D487" s="48"/>
      <c r="F487" s="48"/>
    </row>
    <row r="488">
      <c r="D488" s="48"/>
      <c r="F488" s="48"/>
    </row>
    <row r="489">
      <c r="D489" s="48"/>
      <c r="F489" s="48"/>
    </row>
    <row r="490">
      <c r="D490" s="48"/>
      <c r="F490" s="48"/>
    </row>
    <row r="491">
      <c r="D491" s="48"/>
      <c r="F491" s="48"/>
    </row>
    <row r="492">
      <c r="D492" s="48"/>
      <c r="F492" s="48"/>
    </row>
    <row r="493">
      <c r="D493" s="48"/>
      <c r="F493" s="48"/>
    </row>
    <row r="494">
      <c r="D494" s="48"/>
      <c r="F494" s="48"/>
    </row>
    <row r="495">
      <c r="D495" s="48"/>
      <c r="F495" s="48"/>
    </row>
    <row r="496">
      <c r="D496" s="48"/>
      <c r="F496" s="48"/>
    </row>
    <row r="497">
      <c r="D497" s="48"/>
      <c r="F497" s="48"/>
    </row>
    <row r="498">
      <c r="D498" s="48"/>
      <c r="F498" s="48"/>
    </row>
    <row r="499">
      <c r="D499" s="48"/>
      <c r="F499" s="48"/>
    </row>
    <row r="500">
      <c r="D500" s="48"/>
      <c r="F500" s="48"/>
    </row>
    <row r="501">
      <c r="D501" s="48"/>
      <c r="F501" s="48"/>
    </row>
    <row r="502">
      <c r="D502" s="48"/>
      <c r="F502" s="48"/>
    </row>
    <row r="503">
      <c r="D503" s="48"/>
      <c r="F503" s="48"/>
    </row>
    <row r="504">
      <c r="D504" s="48"/>
      <c r="F504" s="48"/>
    </row>
    <row r="505">
      <c r="D505" s="48"/>
      <c r="F505" s="48"/>
    </row>
    <row r="506">
      <c r="D506" s="48"/>
      <c r="F506" s="48"/>
    </row>
    <row r="507">
      <c r="D507" s="48"/>
      <c r="F507" s="48"/>
    </row>
    <row r="508">
      <c r="D508" s="48"/>
      <c r="F508" s="48"/>
    </row>
    <row r="509">
      <c r="D509" s="48"/>
      <c r="F509" s="48"/>
    </row>
    <row r="510">
      <c r="D510" s="48"/>
      <c r="F510" s="48"/>
    </row>
    <row r="511">
      <c r="D511" s="48"/>
      <c r="F511" s="48"/>
    </row>
    <row r="512">
      <c r="D512" s="48"/>
      <c r="F512" s="48"/>
    </row>
    <row r="513">
      <c r="D513" s="48"/>
      <c r="F513" s="48"/>
    </row>
    <row r="514">
      <c r="D514" s="48"/>
      <c r="F514" s="48"/>
    </row>
    <row r="515">
      <c r="D515" s="48"/>
      <c r="F515" s="48"/>
    </row>
    <row r="516">
      <c r="D516" s="48"/>
      <c r="F516" s="48"/>
    </row>
    <row r="517">
      <c r="D517" s="48"/>
      <c r="F517" s="48"/>
    </row>
    <row r="518">
      <c r="D518" s="48"/>
      <c r="F518" s="48"/>
    </row>
    <row r="519">
      <c r="D519" s="48"/>
      <c r="F519" s="48"/>
    </row>
    <row r="520">
      <c r="D520" s="48"/>
      <c r="F520" s="48"/>
    </row>
    <row r="521">
      <c r="D521" s="48"/>
      <c r="F521" s="48"/>
    </row>
    <row r="522">
      <c r="D522" s="48"/>
      <c r="F522" s="48"/>
    </row>
    <row r="523">
      <c r="D523" s="48"/>
      <c r="F523" s="48"/>
    </row>
    <row r="524">
      <c r="D524" s="48"/>
      <c r="F524" s="48"/>
    </row>
    <row r="525">
      <c r="D525" s="48"/>
      <c r="F525" s="48"/>
    </row>
    <row r="526">
      <c r="D526" s="48"/>
      <c r="F526" s="48"/>
    </row>
    <row r="527">
      <c r="D527" s="48"/>
      <c r="F527" s="48"/>
    </row>
    <row r="528">
      <c r="D528" s="48"/>
      <c r="F528" s="48"/>
    </row>
    <row r="529">
      <c r="D529" s="48"/>
      <c r="F529" s="48"/>
    </row>
    <row r="530">
      <c r="D530" s="48"/>
      <c r="F530" s="48"/>
    </row>
    <row r="531">
      <c r="D531" s="48"/>
      <c r="F531" s="48"/>
    </row>
    <row r="532">
      <c r="D532" s="48"/>
      <c r="F532" s="48"/>
    </row>
    <row r="533">
      <c r="D533" s="48"/>
      <c r="F533" s="48"/>
    </row>
    <row r="534">
      <c r="D534" s="48"/>
      <c r="F534" s="48"/>
    </row>
    <row r="535">
      <c r="D535" s="48"/>
      <c r="F535" s="48"/>
    </row>
    <row r="536">
      <c r="D536" s="48"/>
      <c r="F536" s="48"/>
    </row>
    <row r="537">
      <c r="D537" s="48"/>
      <c r="F537" s="48"/>
    </row>
    <row r="538">
      <c r="D538" s="48"/>
      <c r="F538" s="48"/>
    </row>
    <row r="539">
      <c r="D539" s="48"/>
      <c r="F539" s="48"/>
    </row>
    <row r="540">
      <c r="D540" s="48"/>
      <c r="F540" s="48"/>
    </row>
    <row r="541">
      <c r="D541" s="48"/>
      <c r="F541" s="48"/>
    </row>
    <row r="542">
      <c r="D542" s="48"/>
      <c r="F542" s="48"/>
    </row>
    <row r="543">
      <c r="D543" s="48"/>
      <c r="F543" s="48"/>
    </row>
    <row r="544">
      <c r="D544" s="48"/>
      <c r="F544" s="48"/>
    </row>
    <row r="545">
      <c r="D545" s="48"/>
      <c r="F545" s="48"/>
    </row>
    <row r="546">
      <c r="D546" s="48"/>
      <c r="F546" s="48"/>
    </row>
    <row r="547">
      <c r="D547" s="48"/>
      <c r="F547" s="48"/>
    </row>
    <row r="548">
      <c r="D548" s="48"/>
      <c r="F548" s="48"/>
    </row>
    <row r="549">
      <c r="D549" s="48"/>
      <c r="F549" s="48"/>
    </row>
    <row r="550">
      <c r="D550" s="48"/>
      <c r="F550" s="48"/>
    </row>
    <row r="551">
      <c r="D551" s="48"/>
      <c r="F551" s="48"/>
    </row>
    <row r="552">
      <c r="D552" s="48"/>
      <c r="F552" s="48"/>
    </row>
    <row r="553">
      <c r="D553" s="48"/>
      <c r="F553" s="48"/>
    </row>
    <row r="554">
      <c r="D554" s="48"/>
      <c r="F554" s="48"/>
    </row>
    <row r="555">
      <c r="D555" s="48"/>
      <c r="F555" s="48"/>
    </row>
    <row r="556">
      <c r="D556" s="48"/>
      <c r="F556" s="48"/>
    </row>
    <row r="557">
      <c r="D557" s="48"/>
      <c r="F557" s="48"/>
    </row>
    <row r="558">
      <c r="D558" s="48"/>
      <c r="F558" s="48"/>
    </row>
    <row r="559">
      <c r="D559" s="48"/>
      <c r="F559" s="48"/>
    </row>
    <row r="560">
      <c r="D560" s="48"/>
      <c r="F560" s="48"/>
    </row>
    <row r="561">
      <c r="D561" s="48"/>
      <c r="F561" s="48"/>
    </row>
    <row r="562">
      <c r="D562" s="48"/>
      <c r="F562" s="48"/>
    </row>
    <row r="563">
      <c r="D563" s="48"/>
      <c r="F563" s="48"/>
    </row>
    <row r="564">
      <c r="D564" s="48"/>
      <c r="F564" s="48"/>
    </row>
    <row r="565">
      <c r="D565" s="48"/>
      <c r="F565" s="48"/>
    </row>
    <row r="566">
      <c r="D566" s="48"/>
      <c r="F566" s="48"/>
    </row>
    <row r="567">
      <c r="D567" s="48"/>
      <c r="F567" s="48"/>
    </row>
    <row r="568">
      <c r="D568" s="48"/>
      <c r="F568" s="48"/>
    </row>
    <row r="569">
      <c r="D569" s="48"/>
      <c r="F569" s="48"/>
    </row>
    <row r="570">
      <c r="D570" s="48"/>
      <c r="F570" s="48"/>
    </row>
    <row r="571">
      <c r="D571" s="48"/>
      <c r="F571" s="48"/>
    </row>
    <row r="572">
      <c r="D572" s="48"/>
      <c r="F572" s="48"/>
    </row>
    <row r="573">
      <c r="D573" s="48"/>
      <c r="F573" s="48"/>
    </row>
    <row r="574">
      <c r="D574" s="48"/>
      <c r="F574" s="48"/>
    </row>
    <row r="575">
      <c r="D575" s="48"/>
      <c r="F575" s="48"/>
    </row>
    <row r="576">
      <c r="D576" s="48"/>
      <c r="F576" s="48"/>
    </row>
    <row r="577">
      <c r="D577" s="48"/>
      <c r="F577" s="48"/>
    </row>
    <row r="578">
      <c r="D578" s="48"/>
      <c r="F578" s="48"/>
    </row>
    <row r="579">
      <c r="D579" s="48"/>
      <c r="F579" s="48"/>
    </row>
    <row r="580">
      <c r="D580" s="48"/>
      <c r="F580" s="48"/>
    </row>
    <row r="581">
      <c r="D581" s="48"/>
      <c r="F581" s="48"/>
    </row>
    <row r="582">
      <c r="D582" s="48"/>
      <c r="F582" s="48"/>
    </row>
    <row r="583">
      <c r="D583" s="48"/>
      <c r="F583" s="48"/>
    </row>
    <row r="584">
      <c r="D584" s="48"/>
      <c r="F584" s="48"/>
    </row>
    <row r="585">
      <c r="D585" s="48"/>
      <c r="F585" s="48"/>
    </row>
    <row r="586">
      <c r="D586" s="48"/>
      <c r="F586" s="48"/>
    </row>
    <row r="587">
      <c r="D587" s="48"/>
      <c r="F587" s="48"/>
    </row>
    <row r="588">
      <c r="D588" s="48"/>
      <c r="F588" s="48"/>
    </row>
    <row r="589">
      <c r="D589" s="48"/>
      <c r="F589" s="48"/>
    </row>
    <row r="590">
      <c r="D590" s="48"/>
      <c r="F590" s="48"/>
    </row>
    <row r="591">
      <c r="D591" s="48"/>
      <c r="F591" s="48"/>
    </row>
    <row r="592">
      <c r="D592" s="48"/>
      <c r="F592" s="48"/>
    </row>
    <row r="593">
      <c r="D593" s="48"/>
      <c r="F593" s="48"/>
    </row>
    <row r="594">
      <c r="D594" s="48"/>
      <c r="F594" s="48"/>
    </row>
    <row r="595">
      <c r="D595" s="48"/>
      <c r="F595" s="48"/>
    </row>
    <row r="596">
      <c r="D596" s="48"/>
      <c r="F596" s="48"/>
    </row>
    <row r="597">
      <c r="D597" s="48"/>
      <c r="F597" s="48"/>
    </row>
    <row r="598">
      <c r="D598" s="48"/>
      <c r="F598" s="48"/>
    </row>
    <row r="599">
      <c r="D599" s="48"/>
      <c r="F599" s="48"/>
    </row>
    <row r="600">
      <c r="D600" s="48"/>
      <c r="F600" s="48"/>
    </row>
    <row r="601">
      <c r="D601" s="48"/>
      <c r="F601" s="48"/>
    </row>
    <row r="602">
      <c r="D602" s="48"/>
      <c r="F602" s="48"/>
    </row>
    <row r="603">
      <c r="D603" s="48"/>
      <c r="F603" s="48"/>
    </row>
    <row r="604">
      <c r="D604" s="48"/>
      <c r="F604" s="48"/>
    </row>
    <row r="605">
      <c r="D605" s="48"/>
      <c r="F605" s="48"/>
    </row>
    <row r="606">
      <c r="D606" s="48"/>
      <c r="F606" s="48"/>
    </row>
    <row r="607">
      <c r="D607" s="48"/>
      <c r="F607" s="48"/>
    </row>
    <row r="608">
      <c r="D608" s="48"/>
      <c r="F608" s="48"/>
    </row>
    <row r="609">
      <c r="D609" s="48"/>
      <c r="F609" s="48"/>
    </row>
    <row r="610">
      <c r="D610" s="48"/>
      <c r="F610" s="48"/>
    </row>
    <row r="611">
      <c r="D611" s="48"/>
      <c r="F611" s="48"/>
    </row>
    <row r="612">
      <c r="D612" s="48"/>
      <c r="F612" s="48"/>
    </row>
    <row r="613">
      <c r="D613" s="48"/>
      <c r="F613" s="48"/>
    </row>
    <row r="614">
      <c r="D614" s="48"/>
      <c r="F614" s="48"/>
    </row>
    <row r="615">
      <c r="D615" s="48"/>
      <c r="F615" s="48"/>
    </row>
    <row r="616">
      <c r="D616" s="48"/>
      <c r="F616" s="48"/>
    </row>
    <row r="617">
      <c r="D617" s="48"/>
      <c r="F617" s="48"/>
    </row>
    <row r="618">
      <c r="D618" s="48"/>
      <c r="F618" s="48"/>
    </row>
    <row r="619">
      <c r="D619" s="48"/>
      <c r="F619" s="48"/>
    </row>
    <row r="620">
      <c r="D620" s="48"/>
      <c r="F620" s="48"/>
    </row>
    <row r="621">
      <c r="D621" s="48"/>
      <c r="F621" s="48"/>
    </row>
    <row r="622">
      <c r="D622" s="48"/>
      <c r="F622" s="48"/>
    </row>
    <row r="623">
      <c r="D623" s="48"/>
      <c r="F623" s="48"/>
    </row>
    <row r="624">
      <c r="D624" s="48"/>
      <c r="F624" s="48"/>
    </row>
    <row r="625">
      <c r="D625" s="48"/>
      <c r="F625" s="48"/>
    </row>
    <row r="626">
      <c r="D626" s="48"/>
      <c r="F626" s="48"/>
    </row>
    <row r="627">
      <c r="D627" s="48"/>
      <c r="F627" s="48"/>
    </row>
    <row r="628">
      <c r="D628" s="48"/>
      <c r="F628" s="48"/>
    </row>
    <row r="629">
      <c r="D629" s="48"/>
      <c r="F629" s="48"/>
    </row>
    <row r="630">
      <c r="D630" s="48"/>
      <c r="F630" s="48"/>
    </row>
    <row r="631">
      <c r="D631" s="48"/>
      <c r="F631" s="48"/>
    </row>
    <row r="632">
      <c r="D632" s="48"/>
      <c r="F632" s="48"/>
    </row>
    <row r="633">
      <c r="D633" s="48"/>
      <c r="F633" s="48"/>
    </row>
    <row r="634">
      <c r="D634" s="48"/>
      <c r="F634" s="48"/>
    </row>
    <row r="635">
      <c r="D635" s="48"/>
      <c r="F635" s="48"/>
    </row>
    <row r="636">
      <c r="D636" s="48"/>
      <c r="F636" s="48"/>
    </row>
    <row r="637">
      <c r="D637" s="48"/>
      <c r="F637" s="48"/>
    </row>
    <row r="638">
      <c r="D638" s="48"/>
      <c r="F638" s="48"/>
    </row>
    <row r="639">
      <c r="D639" s="48"/>
      <c r="F639" s="48"/>
    </row>
    <row r="640">
      <c r="D640" s="48"/>
      <c r="F640" s="48"/>
    </row>
    <row r="641">
      <c r="D641" s="48"/>
      <c r="F641" s="48"/>
    </row>
    <row r="642">
      <c r="D642" s="48"/>
      <c r="F642" s="48"/>
    </row>
    <row r="643">
      <c r="D643" s="48"/>
      <c r="F643" s="48"/>
    </row>
    <row r="644">
      <c r="D644" s="48"/>
      <c r="F644" s="48"/>
    </row>
    <row r="645">
      <c r="D645" s="48"/>
      <c r="F645" s="48"/>
    </row>
    <row r="646">
      <c r="D646" s="48"/>
      <c r="F646" s="48"/>
    </row>
    <row r="647">
      <c r="D647" s="48"/>
      <c r="F647" s="48"/>
    </row>
    <row r="648">
      <c r="D648" s="48"/>
      <c r="F648" s="48"/>
    </row>
    <row r="649">
      <c r="D649" s="48"/>
      <c r="F649" s="48"/>
    </row>
    <row r="650">
      <c r="D650" s="48"/>
      <c r="F650" s="48"/>
    </row>
    <row r="651">
      <c r="D651" s="48"/>
      <c r="F651" s="48"/>
    </row>
    <row r="652">
      <c r="D652" s="48"/>
      <c r="F652" s="48"/>
    </row>
    <row r="653">
      <c r="D653" s="48"/>
      <c r="F653" s="48"/>
    </row>
    <row r="654">
      <c r="D654" s="48"/>
      <c r="F654" s="48"/>
    </row>
    <row r="655">
      <c r="D655" s="48"/>
      <c r="F655" s="48"/>
    </row>
    <row r="656">
      <c r="D656" s="48"/>
      <c r="F656" s="48"/>
    </row>
    <row r="657">
      <c r="D657" s="48"/>
      <c r="F657" s="48"/>
    </row>
    <row r="658">
      <c r="D658" s="48"/>
      <c r="F658" s="48"/>
    </row>
    <row r="659">
      <c r="D659" s="48"/>
      <c r="F659" s="48"/>
    </row>
    <row r="660">
      <c r="D660" s="48"/>
      <c r="F660" s="48"/>
    </row>
    <row r="661">
      <c r="D661" s="48"/>
      <c r="F661" s="48"/>
    </row>
    <row r="662">
      <c r="D662" s="48"/>
      <c r="F662" s="48"/>
    </row>
    <row r="663">
      <c r="D663" s="48"/>
      <c r="F663" s="48"/>
    </row>
    <row r="664">
      <c r="D664" s="48"/>
      <c r="F664" s="48"/>
    </row>
    <row r="665">
      <c r="D665" s="48"/>
      <c r="F665" s="48"/>
    </row>
    <row r="666">
      <c r="D666" s="48"/>
      <c r="F666" s="48"/>
    </row>
    <row r="667">
      <c r="D667" s="48"/>
      <c r="F667" s="48"/>
    </row>
    <row r="668">
      <c r="D668" s="48"/>
      <c r="F668" s="48"/>
    </row>
    <row r="669">
      <c r="D669" s="48"/>
      <c r="F669" s="48"/>
    </row>
    <row r="670">
      <c r="D670" s="48"/>
      <c r="F670" s="48"/>
    </row>
    <row r="671">
      <c r="D671" s="48"/>
      <c r="F671" s="48"/>
    </row>
    <row r="672">
      <c r="D672" s="48"/>
      <c r="F672" s="48"/>
    </row>
    <row r="673">
      <c r="D673" s="48"/>
      <c r="F673" s="48"/>
    </row>
    <row r="674">
      <c r="D674" s="48"/>
      <c r="F674" s="48"/>
    </row>
    <row r="675">
      <c r="D675" s="48"/>
      <c r="F675" s="48"/>
    </row>
    <row r="676">
      <c r="D676" s="48"/>
      <c r="F676" s="48"/>
    </row>
    <row r="677">
      <c r="D677" s="48"/>
      <c r="F677" s="48"/>
    </row>
    <row r="678">
      <c r="D678" s="48"/>
      <c r="F678" s="48"/>
    </row>
    <row r="679">
      <c r="D679" s="48"/>
      <c r="F679" s="48"/>
    </row>
    <row r="680">
      <c r="D680" s="48"/>
      <c r="F680" s="48"/>
    </row>
    <row r="681">
      <c r="D681" s="48"/>
      <c r="F681" s="48"/>
    </row>
    <row r="682">
      <c r="D682" s="48"/>
      <c r="F682" s="48"/>
    </row>
    <row r="683">
      <c r="D683" s="48"/>
      <c r="F683" s="48"/>
    </row>
    <row r="684">
      <c r="D684" s="48"/>
      <c r="F684" s="48"/>
    </row>
    <row r="685">
      <c r="D685" s="48"/>
      <c r="F685" s="48"/>
    </row>
    <row r="686">
      <c r="D686" s="48"/>
      <c r="F686" s="48"/>
    </row>
    <row r="687">
      <c r="D687" s="48"/>
      <c r="F687" s="48"/>
    </row>
    <row r="688">
      <c r="D688" s="48"/>
      <c r="F688" s="48"/>
    </row>
    <row r="689">
      <c r="D689" s="48"/>
      <c r="F689" s="48"/>
    </row>
    <row r="690">
      <c r="D690" s="48"/>
      <c r="F690" s="48"/>
    </row>
    <row r="691">
      <c r="D691" s="48"/>
      <c r="F691" s="48"/>
    </row>
    <row r="692">
      <c r="D692" s="48"/>
      <c r="F692" s="48"/>
    </row>
    <row r="693">
      <c r="D693" s="48"/>
      <c r="F693" s="48"/>
    </row>
    <row r="694">
      <c r="D694" s="48"/>
      <c r="F694" s="48"/>
    </row>
    <row r="695">
      <c r="D695" s="48"/>
      <c r="F695" s="48"/>
    </row>
    <row r="696">
      <c r="D696" s="48"/>
      <c r="F696" s="48"/>
    </row>
    <row r="697">
      <c r="D697" s="48"/>
      <c r="F697" s="48"/>
    </row>
    <row r="698">
      <c r="D698" s="48"/>
      <c r="F698" s="48"/>
    </row>
    <row r="699">
      <c r="D699" s="48"/>
      <c r="F699" s="48"/>
    </row>
    <row r="700">
      <c r="D700" s="48"/>
      <c r="F700" s="48"/>
    </row>
    <row r="701">
      <c r="D701" s="48"/>
      <c r="F701" s="48"/>
    </row>
    <row r="702">
      <c r="D702" s="48"/>
      <c r="F702" s="48"/>
    </row>
    <row r="703">
      <c r="D703" s="48"/>
      <c r="F703" s="48"/>
    </row>
    <row r="704">
      <c r="D704" s="48"/>
      <c r="F704" s="48"/>
    </row>
    <row r="705">
      <c r="D705" s="48"/>
      <c r="F705" s="48"/>
    </row>
    <row r="706">
      <c r="D706" s="48"/>
      <c r="F706" s="48"/>
    </row>
    <row r="707">
      <c r="D707" s="48"/>
      <c r="F707" s="48"/>
    </row>
    <row r="708">
      <c r="D708" s="48"/>
      <c r="F708" s="48"/>
    </row>
    <row r="709">
      <c r="D709" s="48"/>
      <c r="F709" s="48"/>
    </row>
    <row r="710">
      <c r="D710" s="48"/>
      <c r="F710" s="48"/>
    </row>
    <row r="711">
      <c r="D711" s="48"/>
      <c r="F711" s="48"/>
    </row>
    <row r="712">
      <c r="D712" s="48"/>
      <c r="F712" s="48"/>
    </row>
    <row r="713">
      <c r="D713" s="48"/>
      <c r="F713" s="48"/>
    </row>
    <row r="714">
      <c r="D714" s="48"/>
      <c r="F714" s="48"/>
    </row>
    <row r="715">
      <c r="D715" s="48"/>
      <c r="F715" s="48"/>
    </row>
    <row r="716">
      <c r="D716" s="48"/>
      <c r="F716" s="48"/>
    </row>
    <row r="717">
      <c r="D717" s="48"/>
      <c r="F717" s="48"/>
    </row>
    <row r="718">
      <c r="D718" s="48"/>
      <c r="F718" s="48"/>
    </row>
    <row r="719">
      <c r="D719" s="48"/>
      <c r="F719" s="48"/>
    </row>
    <row r="720">
      <c r="D720" s="48"/>
      <c r="F720" s="48"/>
    </row>
    <row r="721">
      <c r="D721" s="48"/>
      <c r="F721" s="48"/>
    </row>
    <row r="722">
      <c r="D722" s="48"/>
      <c r="F722" s="48"/>
    </row>
    <row r="723">
      <c r="D723" s="48"/>
      <c r="F723" s="48"/>
    </row>
    <row r="724">
      <c r="D724" s="48"/>
      <c r="F724" s="48"/>
    </row>
    <row r="725">
      <c r="D725" s="48"/>
      <c r="F725" s="48"/>
    </row>
    <row r="726">
      <c r="D726" s="48"/>
      <c r="F726" s="48"/>
    </row>
    <row r="727">
      <c r="D727" s="48"/>
      <c r="F727" s="48"/>
    </row>
    <row r="728">
      <c r="D728" s="48"/>
      <c r="F728" s="48"/>
    </row>
    <row r="729">
      <c r="D729" s="48"/>
      <c r="F729" s="48"/>
    </row>
    <row r="730">
      <c r="D730" s="48"/>
      <c r="F730" s="48"/>
    </row>
    <row r="731">
      <c r="D731" s="48"/>
      <c r="F731" s="48"/>
    </row>
    <row r="732">
      <c r="D732" s="48"/>
      <c r="F732" s="48"/>
    </row>
    <row r="733">
      <c r="D733" s="48"/>
      <c r="F733" s="48"/>
    </row>
    <row r="734">
      <c r="D734" s="48"/>
      <c r="F734" s="48"/>
    </row>
    <row r="735">
      <c r="D735" s="48"/>
      <c r="F735" s="48"/>
    </row>
    <row r="736">
      <c r="D736" s="48"/>
      <c r="F736" s="48"/>
    </row>
    <row r="737">
      <c r="D737" s="48"/>
      <c r="F737" s="48"/>
    </row>
    <row r="738">
      <c r="D738" s="48"/>
      <c r="F738" s="48"/>
    </row>
    <row r="739">
      <c r="D739" s="48"/>
      <c r="F739" s="48"/>
    </row>
    <row r="740">
      <c r="D740" s="48"/>
      <c r="F740" s="48"/>
    </row>
    <row r="741">
      <c r="D741" s="48"/>
      <c r="F741" s="48"/>
    </row>
    <row r="742">
      <c r="D742" s="48"/>
      <c r="F742" s="48"/>
    </row>
    <row r="743">
      <c r="D743" s="48"/>
      <c r="F743" s="48"/>
    </row>
    <row r="744">
      <c r="D744" s="48"/>
      <c r="F744" s="48"/>
    </row>
    <row r="745">
      <c r="D745" s="48"/>
      <c r="F745" s="48"/>
    </row>
    <row r="746">
      <c r="D746" s="48"/>
      <c r="F746" s="48"/>
    </row>
    <row r="747">
      <c r="D747" s="48"/>
      <c r="F747" s="48"/>
    </row>
    <row r="748">
      <c r="D748" s="48"/>
      <c r="F748" s="48"/>
    </row>
    <row r="749">
      <c r="D749" s="48"/>
      <c r="F749" s="48"/>
    </row>
    <row r="750">
      <c r="D750" s="48"/>
      <c r="F750" s="48"/>
    </row>
    <row r="751">
      <c r="D751" s="48"/>
      <c r="F751" s="48"/>
    </row>
    <row r="752">
      <c r="D752" s="48"/>
      <c r="F752" s="48"/>
    </row>
    <row r="753">
      <c r="D753" s="48"/>
      <c r="F753" s="48"/>
    </row>
    <row r="754">
      <c r="D754" s="48"/>
      <c r="F754" s="48"/>
    </row>
    <row r="755">
      <c r="D755" s="48"/>
      <c r="F755" s="48"/>
    </row>
    <row r="756">
      <c r="D756" s="48"/>
      <c r="F756" s="48"/>
    </row>
    <row r="757">
      <c r="D757" s="48"/>
      <c r="F757" s="48"/>
    </row>
    <row r="758">
      <c r="D758" s="48"/>
      <c r="F758" s="48"/>
    </row>
    <row r="759">
      <c r="D759" s="48"/>
      <c r="F759" s="48"/>
    </row>
    <row r="760">
      <c r="D760" s="48"/>
      <c r="F760" s="48"/>
    </row>
    <row r="761">
      <c r="D761" s="48"/>
      <c r="F761" s="48"/>
    </row>
    <row r="762">
      <c r="D762" s="48"/>
      <c r="F762" s="48"/>
    </row>
    <row r="763">
      <c r="D763" s="48"/>
      <c r="F763" s="48"/>
    </row>
    <row r="764">
      <c r="D764" s="48"/>
      <c r="F764" s="48"/>
    </row>
    <row r="765">
      <c r="D765" s="48"/>
      <c r="F765" s="48"/>
    </row>
    <row r="766">
      <c r="D766" s="48"/>
      <c r="F766" s="48"/>
    </row>
    <row r="767">
      <c r="D767" s="48"/>
      <c r="F767" s="48"/>
    </row>
    <row r="768">
      <c r="D768" s="48"/>
      <c r="F768" s="48"/>
    </row>
    <row r="769">
      <c r="D769" s="48"/>
      <c r="F769" s="48"/>
    </row>
    <row r="770">
      <c r="D770" s="48"/>
      <c r="F770" s="48"/>
    </row>
    <row r="771">
      <c r="D771" s="48"/>
      <c r="F771" s="48"/>
    </row>
    <row r="772">
      <c r="D772" s="48"/>
      <c r="F772" s="48"/>
    </row>
    <row r="773">
      <c r="D773" s="48"/>
      <c r="F773" s="48"/>
    </row>
    <row r="774">
      <c r="D774" s="48"/>
      <c r="F774" s="48"/>
    </row>
    <row r="775">
      <c r="D775" s="48"/>
      <c r="F775" s="48"/>
    </row>
    <row r="776">
      <c r="D776" s="48"/>
      <c r="F776" s="48"/>
    </row>
    <row r="777">
      <c r="D777" s="48"/>
      <c r="F777" s="48"/>
    </row>
    <row r="778">
      <c r="D778" s="48"/>
      <c r="F778" s="48"/>
    </row>
    <row r="779">
      <c r="D779" s="48"/>
      <c r="F779" s="48"/>
    </row>
    <row r="780">
      <c r="D780" s="48"/>
      <c r="F780" s="48"/>
    </row>
    <row r="781">
      <c r="D781" s="48"/>
      <c r="F781" s="48"/>
    </row>
    <row r="782">
      <c r="D782" s="48"/>
      <c r="F782" s="48"/>
    </row>
    <row r="783">
      <c r="D783" s="48"/>
      <c r="F783" s="48"/>
    </row>
    <row r="784">
      <c r="D784" s="48"/>
      <c r="F784" s="48"/>
    </row>
    <row r="785">
      <c r="D785" s="48"/>
      <c r="F785" s="48"/>
    </row>
    <row r="786">
      <c r="D786" s="48"/>
      <c r="F786" s="48"/>
    </row>
    <row r="787">
      <c r="D787" s="48"/>
      <c r="F787" s="48"/>
    </row>
    <row r="788">
      <c r="D788" s="48"/>
      <c r="F788" s="48"/>
    </row>
    <row r="789">
      <c r="D789" s="48"/>
      <c r="F789" s="48"/>
    </row>
    <row r="790">
      <c r="D790" s="48"/>
      <c r="F790" s="48"/>
    </row>
    <row r="791">
      <c r="D791" s="48"/>
      <c r="F791" s="48"/>
    </row>
    <row r="792">
      <c r="D792" s="48"/>
      <c r="F792" s="48"/>
    </row>
    <row r="793">
      <c r="D793" s="48"/>
      <c r="F793" s="48"/>
    </row>
    <row r="794">
      <c r="D794" s="48"/>
      <c r="F794" s="48"/>
    </row>
    <row r="795">
      <c r="D795" s="48"/>
      <c r="F795" s="48"/>
    </row>
    <row r="796">
      <c r="D796" s="48"/>
      <c r="F796" s="48"/>
    </row>
    <row r="797">
      <c r="D797" s="48"/>
      <c r="F797" s="48"/>
    </row>
    <row r="798">
      <c r="D798" s="48"/>
      <c r="F798" s="48"/>
    </row>
    <row r="799">
      <c r="D799" s="48"/>
      <c r="F799" s="48"/>
    </row>
    <row r="800">
      <c r="D800" s="48"/>
      <c r="F800" s="48"/>
    </row>
    <row r="801">
      <c r="D801" s="48"/>
      <c r="F801" s="48"/>
    </row>
    <row r="802">
      <c r="D802" s="48"/>
      <c r="F802" s="48"/>
    </row>
    <row r="803">
      <c r="D803" s="48"/>
      <c r="F803" s="48"/>
    </row>
    <row r="804">
      <c r="D804" s="48"/>
      <c r="F804" s="48"/>
    </row>
    <row r="805">
      <c r="D805" s="48"/>
      <c r="F805" s="48"/>
    </row>
    <row r="806">
      <c r="D806" s="48"/>
      <c r="F806" s="48"/>
    </row>
    <row r="807">
      <c r="D807" s="48"/>
      <c r="F807" s="48"/>
    </row>
    <row r="808">
      <c r="D808" s="48"/>
      <c r="F808" s="48"/>
    </row>
    <row r="809">
      <c r="D809" s="48"/>
      <c r="F809" s="48"/>
    </row>
    <row r="810">
      <c r="D810" s="48"/>
      <c r="F810" s="48"/>
    </row>
    <row r="811">
      <c r="D811" s="48"/>
      <c r="F811" s="48"/>
    </row>
    <row r="812">
      <c r="D812" s="48"/>
      <c r="F812" s="48"/>
    </row>
    <row r="813">
      <c r="D813" s="48"/>
      <c r="F813" s="48"/>
    </row>
    <row r="814">
      <c r="D814" s="48"/>
      <c r="F814" s="48"/>
    </row>
    <row r="815">
      <c r="D815" s="48"/>
      <c r="F815" s="48"/>
    </row>
    <row r="816">
      <c r="D816" s="48"/>
      <c r="F816" s="48"/>
    </row>
    <row r="817">
      <c r="D817" s="48"/>
      <c r="F817" s="48"/>
    </row>
    <row r="818">
      <c r="D818" s="48"/>
      <c r="F818" s="48"/>
    </row>
    <row r="819">
      <c r="D819" s="48"/>
      <c r="F819" s="48"/>
    </row>
    <row r="820">
      <c r="D820" s="48"/>
      <c r="F820" s="48"/>
    </row>
    <row r="821">
      <c r="D821" s="48"/>
      <c r="F821" s="48"/>
    </row>
    <row r="822">
      <c r="D822" s="48"/>
      <c r="F822" s="48"/>
    </row>
    <row r="823">
      <c r="D823" s="48"/>
      <c r="F823" s="48"/>
    </row>
    <row r="824">
      <c r="D824" s="48"/>
      <c r="F824" s="48"/>
    </row>
    <row r="825">
      <c r="D825" s="48"/>
      <c r="F825" s="48"/>
    </row>
    <row r="826">
      <c r="D826" s="48"/>
      <c r="F826" s="48"/>
    </row>
    <row r="827">
      <c r="D827" s="48"/>
      <c r="F827" s="48"/>
    </row>
    <row r="828">
      <c r="D828" s="48"/>
      <c r="F828" s="48"/>
    </row>
    <row r="829">
      <c r="D829" s="48"/>
      <c r="F829" s="48"/>
    </row>
    <row r="830">
      <c r="D830" s="48"/>
      <c r="F830" s="48"/>
    </row>
    <row r="831">
      <c r="D831" s="48"/>
      <c r="F831" s="48"/>
    </row>
    <row r="832">
      <c r="D832" s="48"/>
      <c r="F832" s="48"/>
    </row>
    <row r="833">
      <c r="D833" s="48"/>
      <c r="F833" s="48"/>
    </row>
    <row r="834">
      <c r="D834" s="48"/>
      <c r="F834" s="48"/>
    </row>
    <row r="835">
      <c r="D835" s="48"/>
      <c r="F835" s="48"/>
    </row>
    <row r="836">
      <c r="D836" s="48"/>
      <c r="F836" s="48"/>
    </row>
    <row r="837">
      <c r="D837" s="48"/>
      <c r="F837" s="48"/>
    </row>
    <row r="838">
      <c r="D838" s="48"/>
      <c r="F838" s="48"/>
    </row>
    <row r="839">
      <c r="D839" s="48"/>
      <c r="F839" s="48"/>
    </row>
    <row r="840">
      <c r="D840" s="48"/>
      <c r="F840" s="48"/>
    </row>
    <row r="841">
      <c r="D841" s="48"/>
      <c r="F841" s="48"/>
    </row>
    <row r="842">
      <c r="D842" s="48"/>
      <c r="F842" s="48"/>
    </row>
    <row r="843">
      <c r="D843" s="48"/>
      <c r="F843" s="48"/>
    </row>
    <row r="844">
      <c r="D844" s="48"/>
      <c r="F844" s="48"/>
    </row>
    <row r="845">
      <c r="D845" s="48"/>
      <c r="F845" s="48"/>
    </row>
    <row r="846">
      <c r="D846" s="48"/>
      <c r="F846" s="48"/>
    </row>
    <row r="847">
      <c r="D847" s="48"/>
      <c r="F847" s="48"/>
    </row>
    <row r="848">
      <c r="D848" s="48"/>
      <c r="F848" s="48"/>
    </row>
    <row r="849">
      <c r="D849" s="48"/>
      <c r="F849" s="48"/>
    </row>
    <row r="850">
      <c r="D850" s="48"/>
      <c r="F850" s="48"/>
    </row>
    <row r="851">
      <c r="D851" s="48"/>
      <c r="F851" s="48"/>
    </row>
    <row r="852">
      <c r="D852" s="48"/>
      <c r="F852" s="48"/>
    </row>
    <row r="853">
      <c r="D853" s="48"/>
      <c r="F853" s="48"/>
    </row>
    <row r="854">
      <c r="D854" s="48"/>
      <c r="F854" s="48"/>
    </row>
    <row r="855">
      <c r="D855" s="48"/>
      <c r="F855" s="48"/>
    </row>
    <row r="856">
      <c r="D856" s="48"/>
      <c r="F856" s="48"/>
    </row>
    <row r="857">
      <c r="D857" s="48"/>
      <c r="F857" s="48"/>
    </row>
    <row r="858">
      <c r="D858" s="48"/>
      <c r="F858" s="48"/>
    </row>
    <row r="859">
      <c r="D859" s="48"/>
      <c r="F859" s="48"/>
    </row>
    <row r="860">
      <c r="D860" s="48"/>
      <c r="F860" s="48"/>
    </row>
    <row r="861">
      <c r="D861" s="48"/>
      <c r="F861" s="48"/>
    </row>
    <row r="862">
      <c r="D862" s="48"/>
      <c r="F862" s="48"/>
    </row>
    <row r="863">
      <c r="D863" s="48"/>
      <c r="F863" s="48"/>
    </row>
    <row r="864">
      <c r="D864" s="48"/>
      <c r="F864" s="48"/>
    </row>
    <row r="865">
      <c r="D865" s="48"/>
      <c r="F865" s="48"/>
    </row>
    <row r="866">
      <c r="D866" s="48"/>
      <c r="F866" s="48"/>
    </row>
    <row r="867">
      <c r="D867" s="48"/>
      <c r="F867" s="48"/>
    </row>
    <row r="868">
      <c r="D868" s="48"/>
      <c r="F868" s="48"/>
    </row>
    <row r="869">
      <c r="D869" s="48"/>
      <c r="F869" s="48"/>
    </row>
    <row r="870">
      <c r="D870" s="48"/>
      <c r="F870" s="48"/>
    </row>
    <row r="871">
      <c r="D871" s="48"/>
      <c r="F871" s="48"/>
    </row>
    <row r="872">
      <c r="D872" s="48"/>
      <c r="F872" s="48"/>
    </row>
    <row r="873">
      <c r="D873" s="48"/>
      <c r="F873" s="48"/>
    </row>
    <row r="874">
      <c r="D874" s="48"/>
      <c r="F874" s="48"/>
    </row>
    <row r="875">
      <c r="D875" s="48"/>
      <c r="F875" s="48"/>
    </row>
    <row r="876">
      <c r="D876" s="48"/>
      <c r="F876" s="48"/>
    </row>
    <row r="877">
      <c r="D877" s="48"/>
      <c r="F877" s="48"/>
    </row>
    <row r="878">
      <c r="D878" s="48"/>
      <c r="F878" s="48"/>
    </row>
    <row r="879">
      <c r="D879" s="48"/>
      <c r="F879" s="48"/>
    </row>
    <row r="880">
      <c r="D880" s="48"/>
      <c r="F880" s="48"/>
    </row>
    <row r="881">
      <c r="D881" s="48"/>
      <c r="F881" s="48"/>
    </row>
    <row r="882">
      <c r="D882" s="48"/>
      <c r="F882" s="48"/>
    </row>
    <row r="883">
      <c r="D883" s="48"/>
      <c r="F883" s="48"/>
    </row>
    <row r="884">
      <c r="D884" s="48"/>
      <c r="F884" s="48"/>
    </row>
    <row r="885">
      <c r="D885" s="48"/>
      <c r="F885" s="48"/>
    </row>
    <row r="886">
      <c r="D886" s="48"/>
      <c r="F886" s="48"/>
    </row>
    <row r="887">
      <c r="D887" s="48"/>
      <c r="F887" s="48"/>
    </row>
    <row r="888">
      <c r="D888" s="48"/>
      <c r="F888" s="48"/>
    </row>
    <row r="889">
      <c r="D889" s="48"/>
      <c r="F889" s="48"/>
    </row>
    <row r="890">
      <c r="D890" s="48"/>
      <c r="F890" s="48"/>
    </row>
    <row r="891">
      <c r="D891" s="48"/>
      <c r="F891" s="48"/>
    </row>
    <row r="892">
      <c r="D892" s="48"/>
      <c r="F892" s="48"/>
    </row>
    <row r="893">
      <c r="D893" s="48"/>
      <c r="F893" s="48"/>
    </row>
    <row r="894">
      <c r="D894" s="48"/>
      <c r="F894" s="48"/>
    </row>
    <row r="895">
      <c r="D895" s="48"/>
      <c r="F895" s="48"/>
    </row>
    <row r="896">
      <c r="D896" s="48"/>
      <c r="F896" s="48"/>
    </row>
    <row r="897">
      <c r="D897" s="48"/>
      <c r="F897" s="48"/>
    </row>
    <row r="898">
      <c r="D898" s="48"/>
      <c r="F898" s="48"/>
    </row>
    <row r="899">
      <c r="D899" s="48"/>
      <c r="F899" s="48"/>
    </row>
    <row r="900">
      <c r="D900" s="48"/>
      <c r="F900" s="48"/>
    </row>
    <row r="901">
      <c r="D901" s="48"/>
      <c r="F901" s="48"/>
    </row>
    <row r="902">
      <c r="D902" s="48"/>
      <c r="F902" s="48"/>
    </row>
    <row r="903">
      <c r="D903" s="48"/>
      <c r="F903" s="48"/>
    </row>
    <row r="904">
      <c r="D904" s="48"/>
      <c r="F904" s="48"/>
    </row>
    <row r="905">
      <c r="D905" s="48"/>
      <c r="F905" s="48"/>
    </row>
    <row r="906">
      <c r="D906" s="48"/>
      <c r="F906" s="48"/>
    </row>
    <row r="907">
      <c r="D907" s="48"/>
      <c r="F907" s="48"/>
    </row>
    <row r="908">
      <c r="D908" s="48"/>
      <c r="F908" s="48"/>
    </row>
    <row r="909">
      <c r="D909" s="48"/>
      <c r="F909" s="48"/>
    </row>
    <row r="910">
      <c r="D910" s="48"/>
      <c r="F910" s="48"/>
    </row>
    <row r="911">
      <c r="D911" s="48"/>
      <c r="F911" s="48"/>
    </row>
    <row r="912">
      <c r="D912" s="48"/>
      <c r="F912" s="48"/>
    </row>
    <row r="913">
      <c r="D913" s="48"/>
      <c r="F913" s="48"/>
    </row>
    <row r="914">
      <c r="D914" s="48"/>
      <c r="F914" s="48"/>
    </row>
    <row r="915">
      <c r="D915" s="48"/>
      <c r="F915" s="48"/>
    </row>
    <row r="916">
      <c r="D916" s="48"/>
      <c r="F916" s="48"/>
    </row>
    <row r="917">
      <c r="D917" s="48"/>
      <c r="F917" s="48"/>
    </row>
    <row r="918">
      <c r="D918" s="48"/>
      <c r="F918" s="48"/>
    </row>
    <row r="919">
      <c r="D919" s="48"/>
      <c r="F919" s="48"/>
    </row>
    <row r="920">
      <c r="D920" s="48"/>
      <c r="F920" s="48"/>
    </row>
    <row r="921">
      <c r="D921" s="48"/>
      <c r="F921" s="48"/>
    </row>
    <row r="922">
      <c r="D922" s="48"/>
      <c r="F922" s="48"/>
    </row>
    <row r="923">
      <c r="D923" s="48"/>
      <c r="F923" s="48"/>
    </row>
    <row r="924">
      <c r="D924" s="48"/>
      <c r="F924" s="48"/>
    </row>
    <row r="925">
      <c r="D925" s="48"/>
      <c r="F925" s="48"/>
    </row>
    <row r="926">
      <c r="D926" s="48"/>
      <c r="F926" s="48"/>
    </row>
    <row r="927">
      <c r="D927" s="48"/>
      <c r="F927" s="48"/>
    </row>
    <row r="928">
      <c r="D928" s="48"/>
      <c r="F928" s="48"/>
    </row>
    <row r="929">
      <c r="D929" s="48"/>
      <c r="F929" s="48"/>
    </row>
    <row r="930">
      <c r="D930" s="48"/>
      <c r="F930" s="48"/>
    </row>
    <row r="931">
      <c r="D931" s="48"/>
      <c r="F931" s="48"/>
    </row>
    <row r="932">
      <c r="D932" s="48"/>
      <c r="F932" s="48"/>
    </row>
    <row r="933">
      <c r="D933" s="48"/>
      <c r="F933" s="48"/>
    </row>
    <row r="934">
      <c r="D934" s="48"/>
      <c r="F934" s="48"/>
    </row>
    <row r="935">
      <c r="D935" s="48"/>
      <c r="F935" s="48"/>
    </row>
    <row r="936">
      <c r="D936" s="48"/>
      <c r="F936" s="48"/>
    </row>
    <row r="937">
      <c r="D937" s="48"/>
      <c r="F937" s="48"/>
    </row>
    <row r="938">
      <c r="D938" s="48"/>
      <c r="F938" s="48"/>
    </row>
    <row r="939">
      <c r="D939" s="48"/>
      <c r="F939" s="48"/>
    </row>
    <row r="940">
      <c r="D940" s="48"/>
      <c r="F940" s="48"/>
    </row>
    <row r="941">
      <c r="D941" s="48"/>
      <c r="F941" s="48"/>
    </row>
    <row r="942">
      <c r="D942" s="48"/>
      <c r="F942" s="48"/>
    </row>
    <row r="943">
      <c r="D943" s="48"/>
      <c r="F943" s="48"/>
    </row>
    <row r="944">
      <c r="D944" s="48"/>
      <c r="F944" s="48"/>
    </row>
    <row r="945">
      <c r="D945" s="48"/>
      <c r="F945" s="48"/>
    </row>
    <row r="946">
      <c r="D946" s="48"/>
      <c r="F946" s="48"/>
    </row>
    <row r="947">
      <c r="D947" s="48"/>
      <c r="F947" s="48"/>
    </row>
    <row r="948">
      <c r="D948" s="48"/>
      <c r="F948" s="48"/>
    </row>
    <row r="949">
      <c r="D949" s="48"/>
      <c r="F949" s="48"/>
    </row>
    <row r="950">
      <c r="D950" s="48"/>
      <c r="F950" s="48"/>
    </row>
    <row r="951">
      <c r="D951" s="48"/>
      <c r="F951" s="48"/>
    </row>
    <row r="952">
      <c r="D952" s="48"/>
      <c r="F952" s="48"/>
    </row>
    <row r="953">
      <c r="D953" s="48"/>
      <c r="F953" s="48"/>
    </row>
    <row r="954">
      <c r="D954" s="48"/>
      <c r="F954" s="48"/>
    </row>
    <row r="955">
      <c r="D955" s="48"/>
      <c r="F955" s="48"/>
    </row>
    <row r="956">
      <c r="D956" s="48"/>
      <c r="F956" s="48"/>
    </row>
    <row r="957">
      <c r="D957" s="48"/>
      <c r="F957" s="48"/>
    </row>
    <row r="958">
      <c r="D958" s="48"/>
      <c r="F958" s="48"/>
    </row>
    <row r="959">
      <c r="D959" s="48"/>
      <c r="F959" s="48"/>
    </row>
    <row r="960">
      <c r="D960" s="48"/>
      <c r="F960" s="48"/>
    </row>
    <row r="961">
      <c r="D961" s="48"/>
      <c r="F961" s="48"/>
    </row>
    <row r="962">
      <c r="D962" s="48"/>
      <c r="F962" s="48"/>
    </row>
    <row r="963">
      <c r="D963" s="48"/>
      <c r="F963" s="48"/>
    </row>
    <row r="964">
      <c r="D964" s="48"/>
      <c r="F964" s="48"/>
    </row>
    <row r="965">
      <c r="D965" s="48"/>
      <c r="F965" s="48"/>
    </row>
    <row r="966">
      <c r="D966" s="48"/>
      <c r="F966" s="48"/>
    </row>
    <row r="967">
      <c r="D967" s="48"/>
      <c r="F967" s="48"/>
    </row>
    <row r="968">
      <c r="D968" s="48"/>
      <c r="F968" s="48"/>
    </row>
    <row r="969">
      <c r="D969" s="48"/>
      <c r="F969" s="48"/>
    </row>
    <row r="970">
      <c r="D970" s="48"/>
      <c r="F970" s="48"/>
    </row>
    <row r="971">
      <c r="D971" s="48"/>
      <c r="F971" s="48"/>
    </row>
    <row r="972">
      <c r="D972" s="48"/>
      <c r="F972" s="48"/>
    </row>
    <row r="973">
      <c r="D973" s="48"/>
      <c r="F973" s="48"/>
    </row>
    <row r="974">
      <c r="D974" s="48"/>
      <c r="F974" s="48"/>
    </row>
    <row r="975">
      <c r="D975" s="48"/>
      <c r="F975" s="48"/>
    </row>
    <row r="976">
      <c r="D976" s="48"/>
      <c r="F976" s="48"/>
    </row>
    <row r="977">
      <c r="D977" s="48"/>
      <c r="F977" s="48"/>
    </row>
    <row r="978">
      <c r="D978" s="48"/>
      <c r="F978" s="48"/>
    </row>
    <row r="979">
      <c r="D979" s="48"/>
      <c r="F979" s="48"/>
    </row>
    <row r="980">
      <c r="D980" s="48"/>
      <c r="F980" s="48"/>
    </row>
    <row r="981">
      <c r="D981" s="48"/>
      <c r="F981" s="48"/>
    </row>
    <row r="982">
      <c r="D982" s="48"/>
      <c r="F982" s="48"/>
    </row>
    <row r="983">
      <c r="D983" s="48"/>
      <c r="F983" s="48"/>
    </row>
    <row r="984">
      <c r="D984" s="48"/>
      <c r="F984" s="48"/>
    </row>
    <row r="985">
      <c r="D985" s="48"/>
      <c r="F985" s="48"/>
    </row>
    <row r="986">
      <c r="D986" s="48"/>
      <c r="F986" s="48"/>
    </row>
    <row r="987">
      <c r="D987" s="48"/>
      <c r="F987" s="48"/>
    </row>
    <row r="988">
      <c r="D988" s="48"/>
      <c r="F988" s="48"/>
    </row>
    <row r="989">
      <c r="D989" s="48"/>
      <c r="F989" s="48"/>
    </row>
    <row r="990">
      <c r="D990" s="48"/>
      <c r="F990" s="48"/>
    </row>
    <row r="991">
      <c r="D991" s="48"/>
      <c r="F991" s="48"/>
    </row>
    <row r="992">
      <c r="D992" s="48"/>
      <c r="F992" s="48"/>
    </row>
    <row r="993">
      <c r="D993" s="48"/>
      <c r="F993" s="48"/>
    </row>
    <row r="994">
      <c r="D994" s="48"/>
      <c r="F994" s="48"/>
    </row>
    <row r="995">
      <c r="D995" s="48"/>
      <c r="F995" s="48"/>
    </row>
    <row r="996">
      <c r="D996" s="48"/>
      <c r="F996" s="48"/>
    </row>
    <row r="997">
      <c r="D997" s="48"/>
      <c r="F997" s="48"/>
    </row>
    <row r="998">
      <c r="D998" s="48"/>
      <c r="F998" s="48"/>
    </row>
    <row r="999">
      <c r="D999" s="48"/>
      <c r="F999" s="48"/>
    </row>
  </sheetData>
  <dataValidations>
    <dataValidation type="list" allowBlank="1" sqref="D1:D999">
      <formula1>"BUILDING MATERIAL,TRANSPORTATION,FUEL BILLS,LABOUR,EXTRA,COMMISSION,MACHINES"</formula1>
    </dataValidation>
    <dataValidation type="list" allowBlank="1" sqref="F1:F999">
      <formula1>"CASH,UPI,RTGS"</formula1>
    </dataValidation>
  </dataValidations>
  <drawing r:id="rId1"/>
</worksheet>
</file>