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mukultyagi/Downloads/"/>
    </mc:Choice>
  </mc:AlternateContent>
  <xr:revisionPtr revIDLastSave="0" documentId="13_ncr:1_{74B44756-AA55-AB4B-A7D0-855F8363346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nroll" sheetId="1" r:id="rId1"/>
    <sheet name="Offroll" sheetId="2" r:id="rId2"/>
    <sheet name="Budget Summary" sheetId="4" r:id="rId3"/>
  </sheets>
  <definedNames>
    <definedName name="_xlnm._FilterDatabase" localSheetId="0" hidden="1">Onroll!$A$2:$AI$40</definedName>
    <definedName name="_xlchart.v1.0" hidden="1">Onroll!$A$2</definedName>
    <definedName name="_xlchart.v1.1" hidden="1">Onroll!$A$3:$A$40</definedName>
    <definedName name="_xlchart.v1.10" hidden="1">Onroll!$AE$2</definedName>
    <definedName name="_xlchart.v1.100" hidden="1">Onroll!$O$2</definedName>
    <definedName name="_xlchart.v1.101" hidden="1">Onroll!$O$3:$O$40</definedName>
    <definedName name="_xlchart.v1.102" hidden="1">Onroll!$P$2</definedName>
    <definedName name="_xlchart.v1.103" hidden="1">Onroll!$P$3:$P$40</definedName>
    <definedName name="_xlchart.v1.104" hidden="1">Onroll!$Q$2</definedName>
    <definedName name="_xlchart.v1.105" hidden="1">Onroll!$Q$3:$Q$40</definedName>
    <definedName name="_xlchart.v1.106" hidden="1">Onroll!$R$2</definedName>
    <definedName name="_xlchart.v1.107" hidden="1">Onroll!$R$3:$R$40</definedName>
    <definedName name="_xlchart.v1.108" hidden="1">Onroll!$S$2</definedName>
    <definedName name="_xlchart.v1.109" hidden="1">Onroll!$S$3:$S$40</definedName>
    <definedName name="_xlchart.v1.11" hidden="1">Onroll!$AE$3:$AE$40</definedName>
    <definedName name="_xlchart.v1.110" hidden="1">Onroll!$T$2</definedName>
    <definedName name="_xlchart.v1.111" hidden="1">Onroll!$T$3:$T$40</definedName>
    <definedName name="_xlchart.v1.112" hidden="1">Onroll!$U$2</definedName>
    <definedName name="_xlchart.v1.113" hidden="1">Onroll!$U$3:$U$40</definedName>
    <definedName name="_xlchart.v1.114" hidden="1">Onroll!$V$2</definedName>
    <definedName name="_xlchart.v1.115" hidden="1">Onroll!$V$3:$V$40</definedName>
    <definedName name="_xlchart.v1.116" hidden="1">Onroll!$W$2</definedName>
    <definedName name="_xlchart.v1.117" hidden="1">Onroll!$W$3:$W$40</definedName>
    <definedName name="_xlchart.v1.118" hidden="1">Onroll!$X$2</definedName>
    <definedName name="_xlchart.v1.119" hidden="1">Onroll!$X$3:$X$40</definedName>
    <definedName name="_xlchart.v1.12" hidden="1">Onroll!$B$2</definedName>
    <definedName name="_xlchart.v1.120" hidden="1">Onroll!$Y$2</definedName>
    <definedName name="_xlchart.v1.121" hidden="1">Onroll!$Y$3:$Y$40</definedName>
    <definedName name="_xlchart.v1.122" hidden="1">Onroll!$Z$2</definedName>
    <definedName name="_xlchart.v1.123" hidden="1">Onroll!$Z$3:$Z$40</definedName>
    <definedName name="_xlchart.v1.124" hidden="1">Offroll!$A$1:$P$22</definedName>
    <definedName name="_xlchart.v1.125" hidden="1">Offroll!$B$3:$P$22</definedName>
    <definedName name="_xlchart.v1.126" hidden="1">Offroll!$Q$2</definedName>
    <definedName name="_xlchart.v1.127" hidden="1">Offroll!$Q$3:$Q$22</definedName>
    <definedName name="_xlchart.v1.128" hidden="1">Offroll!$R$2</definedName>
    <definedName name="_xlchart.v1.129" hidden="1">Offroll!$R$3:$R$22</definedName>
    <definedName name="_xlchart.v1.13" hidden="1">Onroll!$B$3:$B$40</definedName>
    <definedName name="_xlchart.v1.130" hidden="1">Offroll!$S$2</definedName>
    <definedName name="_xlchart.v1.131" hidden="1">Offroll!$S$3:$S$22</definedName>
    <definedName name="_xlchart.v1.132" hidden="1">Offroll!$T$2</definedName>
    <definedName name="_xlchart.v1.133" hidden="1">Offroll!$T$3:$T$22</definedName>
    <definedName name="_xlchart.v1.134" hidden="1">Offroll!$U$2</definedName>
    <definedName name="_xlchart.v1.135" hidden="1">Offroll!$U$3:$U$22</definedName>
    <definedName name="_xlchart.v1.136" hidden="1">Offroll!$V$2</definedName>
    <definedName name="_xlchart.v1.137" hidden="1">Offroll!$V$3:$V$22</definedName>
    <definedName name="_xlchart.v1.138" hidden="1">Offroll!$A$1:$P$22</definedName>
    <definedName name="_xlchart.v1.139" hidden="1">Offroll!$B$3:$P$22</definedName>
    <definedName name="_xlchart.v1.14" hidden="1">Onroll!$C$2</definedName>
    <definedName name="_xlchart.v1.140" hidden="1">Offroll!$Q$2</definedName>
    <definedName name="_xlchart.v1.141" hidden="1">Offroll!$Q$3:$Q$22</definedName>
    <definedName name="_xlchart.v1.142" hidden="1">Offroll!$R$2</definedName>
    <definedName name="_xlchart.v1.143" hidden="1">Offroll!$R$3:$R$22</definedName>
    <definedName name="_xlchart.v1.144" hidden="1">Offroll!$S$2</definedName>
    <definedName name="_xlchart.v1.145" hidden="1">Offroll!$S$3:$S$22</definedName>
    <definedName name="_xlchart.v1.146" hidden="1">Offroll!$T$2</definedName>
    <definedName name="_xlchart.v1.147" hidden="1">Offroll!$T$3:$T$22</definedName>
    <definedName name="_xlchart.v1.148" hidden="1">Offroll!$U$2</definedName>
    <definedName name="_xlchart.v1.149" hidden="1">Offroll!$U$3:$U$22</definedName>
    <definedName name="_xlchart.v1.15" hidden="1">Onroll!$C$3:$C$40</definedName>
    <definedName name="_xlchart.v1.150" hidden="1">Offroll!$V$2</definedName>
    <definedName name="_xlchart.v1.151" hidden="1">Offroll!$V$3:$V$22</definedName>
    <definedName name="_xlchart.v1.152" hidden="1">'Budget Summary'!$A$4:$A$27</definedName>
    <definedName name="_xlchart.v1.153" hidden="1">'Budget Summary'!$A$4:$A$27</definedName>
    <definedName name="_xlchart.v1.154" hidden="1">'Budget Summary'!$B$4:$B$27</definedName>
    <definedName name="_xlchart.v1.155" hidden="1">'Budget Summary'!$B$4:$B$27</definedName>
    <definedName name="_xlchart.v1.16" hidden="1">Onroll!$D$2</definedName>
    <definedName name="_xlchart.v1.17" hidden="1">Onroll!$D$3:$D$40</definedName>
    <definedName name="_xlchart.v1.18" hidden="1">Onroll!$E$2</definedName>
    <definedName name="_xlchart.v1.19" hidden="1">Onroll!$E$3:$E$40</definedName>
    <definedName name="_xlchart.v1.2" hidden="1">Onroll!$AA$2</definedName>
    <definedName name="_xlchart.v1.20" hidden="1">Onroll!$F$2</definedName>
    <definedName name="_xlchart.v1.21" hidden="1">Onroll!$F$3:$F$40</definedName>
    <definedName name="_xlchart.v1.22" hidden="1">Onroll!$G$2</definedName>
    <definedName name="_xlchart.v1.23" hidden="1">Onroll!$G$3:$G$40</definedName>
    <definedName name="_xlchart.v1.24" hidden="1">Onroll!$H$2</definedName>
    <definedName name="_xlchart.v1.25" hidden="1">Onroll!$H$3:$H$40</definedName>
    <definedName name="_xlchart.v1.26" hidden="1">Onroll!$I$2</definedName>
    <definedName name="_xlchart.v1.27" hidden="1">Onroll!$I$3:$I$40</definedName>
    <definedName name="_xlchart.v1.28" hidden="1">Onroll!$J$2</definedName>
    <definedName name="_xlchart.v1.29" hidden="1">Onroll!$J$3:$J$40</definedName>
    <definedName name="_xlchart.v1.3" hidden="1">Onroll!$AA$3:$AA$40</definedName>
    <definedName name="_xlchart.v1.30" hidden="1">Onroll!$K$2</definedName>
    <definedName name="_xlchart.v1.31" hidden="1">Onroll!$K$3:$K$40</definedName>
    <definedName name="_xlchart.v1.32" hidden="1">Onroll!$L$2</definedName>
    <definedName name="_xlchart.v1.33" hidden="1">Onroll!$L$3:$L$40</definedName>
    <definedName name="_xlchart.v1.34" hidden="1">Onroll!$M$2</definedName>
    <definedName name="_xlchart.v1.35" hidden="1">Onroll!$M$3:$M$40</definedName>
    <definedName name="_xlchart.v1.36" hidden="1">Onroll!$N$2</definedName>
    <definedName name="_xlchart.v1.37" hidden="1">Onroll!$N$3:$N$40</definedName>
    <definedName name="_xlchart.v1.38" hidden="1">Onroll!$O$2</definedName>
    <definedName name="_xlchart.v1.39" hidden="1">Onroll!$O$3:$O$40</definedName>
    <definedName name="_xlchart.v1.4" hidden="1">Onroll!$AB$2</definedName>
    <definedName name="_xlchart.v1.40" hidden="1">Onroll!$P$2</definedName>
    <definedName name="_xlchart.v1.41" hidden="1">Onroll!$P$3:$P$40</definedName>
    <definedName name="_xlchart.v1.42" hidden="1">Onroll!$Q$2</definedName>
    <definedName name="_xlchart.v1.43" hidden="1">Onroll!$Q$3:$Q$40</definedName>
    <definedName name="_xlchart.v1.44" hidden="1">Onroll!$R$2</definedName>
    <definedName name="_xlchart.v1.45" hidden="1">Onroll!$R$3:$R$40</definedName>
    <definedName name="_xlchart.v1.46" hidden="1">Onroll!$S$2</definedName>
    <definedName name="_xlchart.v1.47" hidden="1">Onroll!$S$3:$S$40</definedName>
    <definedName name="_xlchart.v1.48" hidden="1">Onroll!$T$2</definedName>
    <definedName name="_xlchart.v1.49" hidden="1">Onroll!$T$3:$T$40</definedName>
    <definedName name="_xlchart.v1.5" hidden="1">Onroll!$AB$3:$AB$40</definedName>
    <definedName name="_xlchart.v1.50" hidden="1">Onroll!$U$2</definedName>
    <definedName name="_xlchart.v1.51" hidden="1">Onroll!$U$3:$U$40</definedName>
    <definedName name="_xlchart.v1.52" hidden="1">Onroll!$V$2</definedName>
    <definedName name="_xlchart.v1.53" hidden="1">Onroll!$V$3:$V$40</definedName>
    <definedName name="_xlchart.v1.54" hidden="1">Onroll!$W$2</definedName>
    <definedName name="_xlchart.v1.55" hidden="1">Onroll!$W$3:$W$40</definedName>
    <definedName name="_xlchart.v1.56" hidden="1">Onroll!$X$2</definedName>
    <definedName name="_xlchart.v1.57" hidden="1">Onroll!$X$3:$X$40</definedName>
    <definedName name="_xlchart.v1.58" hidden="1">Onroll!$Y$2</definedName>
    <definedName name="_xlchart.v1.59" hidden="1">Onroll!$Y$3:$Y$40</definedName>
    <definedName name="_xlchart.v1.6" hidden="1">Onroll!$AC$2</definedName>
    <definedName name="_xlchart.v1.60" hidden="1">Onroll!$Z$2</definedName>
    <definedName name="_xlchart.v1.61" hidden="1">Onroll!$Z$3:$Z$40</definedName>
    <definedName name="_xlchart.v1.62" hidden="1">Onroll!$A$2</definedName>
    <definedName name="_xlchart.v1.63" hidden="1">Onroll!$A$3:$A$40</definedName>
    <definedName name="_xlchart.v1.64" hidden="1">Onroll!$AA$2</definedName>
    <definedName name="_xlchart.v1.65" hidden="1">Onroll!$AA$3:$AA$40</definedName>
    <definedName name="_xlchart.v1.66" hidden="1">Onroll!$AB$2</definedName>
    <definedName name="_xlchart.v1.67" hidden="1">Onroll!$AB$3:$AB$40</definedName>
    <definedName name="_xlchart.v1.68" hidden="1">Onroll!$AC$2</definedName>
    <definedName name="_xlchart.v1.69" hidden="1">Onroll!$AC$3:$AC$40</definedName>
    <definedName name="_xlchart.v1.7" hidden="1">Onroll!$AC$3:$AC$40</definedName>
    <definedName name="_xlchart.v1.70" hidden="1">Onroll!$AD$2</definedName>
    <definedName name="_xlchart.v1.71" hidden="1">Onroll!$AD$3:$AD$40</definedName>
    <definedName name="_xlchart.v1.72" hidden="1">Onroll!$AE$2</definedName>
    <definedName name="_xlchart.v1.73" hidden="1">Onroll!$AE$3:$AE$40</definedName>
    <definedName name="_xlchart.v1.74" hidden="1">Onroll!$B$2</definedName>
    <definedName name="_xlchart.v1.75" hidden="1">Onroll!$B$3:$B$40</definedName>
    <definedName name="_xlchart.v1.76" hidden="1">Onroll!$C$2</definedName>
    <definedName name="_xlchart.v1.77" hidden="1">Onroll!$C$3:$C$40</definedName>
    <definedName name="_xlchart.v1.78" hidden="1">Onroll!$D$2</definedName>
    <definedName name="_xlchart.v1.79" hidden="1">Onroll!$D$3:$D$40</definedName>
    <definedName name="_xlchart.v1.8" hidden="1">Onroll!$AD$2</definedName>
    <definedName name="_xlchart.v1.80" hidden="1">Onroll!$E$2</definedName>
    <definedName name="_xlchart.v1.81" hidden="1">Onroll!$E$3:$E$40</definedName>
    <definedName name="_xlchart.v1.82" hidden="1">Onroll!$F$2</definedName>
    <definedName name="_xlchart.v1.83" hidden="1">Onroll!$F$3:$F$40</definedName>
    <definedName name="_xlchart.v1.84" hidden="1">Onroll!$G$2</definedName>
    <definedName name="_xlchart.v1.85" hidden="1">Onroll!$G$3:$G$40</definedName>
    <definedName name="_xlchart.v1.86" hidden="1">Onroll!$H$2</definedName>
    <definedName name="_xlchart.v1.87" hidden="1">Onroll!$H$3:$H$40</definedName>
    <definedName name="_xlchart.v1.88" hidden="1">Onroll!$I$2</definedName>
    <definedName name="_xlchart.v1.89" hidden="1">Onroll!$I$3:$I$40</definedName>
    <definedName name="_xlchart.v1.9" hidden="1">Onroll!$AD$3:$AD$40</definedName>
    <definedName name="_xlchart.v1.90" hidden="1">Onroll!$J$2</definedName>
    <definedName name="_xlchart.v1.91" hidden="1">Onroll!$J$3:$J$40</definedName>
    <definedName name="_xlchart.v1.92" hidden="1">Onroll!$K$2</definedName>
    <definedName name="_xlchart.v1.93" hidden="1">Onroll!$K$3:$K$40</definedName>
    <definedName name="_xlchart.v1.94" hidden="1">Onroll!$L$2</definedName>
    <definedName name="_xlchart.v1.95" hidden="1">Onroll!$L$3:$L$40</definedName>
    <definedName name="_xlchart.v1.96" hidden="1">Onroll!$M$2</definedName>
    <definedName name="_xlchart.v1.97" hidden="1">Onroll!$M$3:$M$40</definedName>
    <definedName name="_xlchart.v1.98" hidden="1">Onroll!$N$2</definedName>
    <definedName name="_xlchart.v1.99" hidden="1">Onroll!$N$3:$N$40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" i="1" l="1"/>
  <c r="AD4" i="1" l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3" i="1"/>
  <c r="AE3" i="1" l="1"/>
  <c r="AD1" i="1"/>
  <c r="AG1" i="1" s="1"/>
  <c r="AI1" i="1" s="1"/>
  <c r="B27" i="4" l="1"/>
  <c r="Q1" i="1"/>
  <c r="T1" i="1" s="1"/>
  <c r="V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Kalpita Dhotre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Kalpita Dhotre:</t>
        </r>
        <r>
          <rPr>
            <sz val="9"/>
            <color indexed="81"/>
            <rFont val="Tahoma"/>
            <family val="2"/>
          </rPr>
          <t xml:space="preserve">
New Positions added</t>
        </r>
      </text>
    </comment>
    <comment ref="A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Kalpita Dhotre:</t>
        </r>
        <r>
          <rPr>
            <sz val="9"/>
            <color indexed="81"/>
            <rFont val="Tahoma"/>
            <family val="2"/>
          </rPr>
          <t xml:space="preserve">
Not to be considered if already considerd by you.</t>
        </r>
      </text>
    </comment>
  </commentList>
</comments>
</file>

<file path=xl/sharedStrings.xml><?xml version="1.0" encoding="utf-8"?>
<sst xmlns="http://schemas.openxmlformats.org/spreadsheetml/2006/main" count="749" uniqueCount="239">
  <si>
    <t>Personnel No.</t>
  </si>
  <si>
    <t>Personnel Number</t>
  </si>
  <si>
    <t>PA</t>
  </si>
  <si>
    <t>Name of Employee Group</t>
  </si>
  <si>
    <t>Location</t>
  </si>
  <si>
    <t>Name of EE Subgroup</t>
  </si>
  <si>
    <t>Functional level</t>
  </si>
  <si>
    <t>Designation</t>
  </si>
  <si>
    <t>Functional Area</t>
  </si>
  <si>
    <t>Function Sub Area Data Element</t>
  </si>
  <si>
    <t>Cost Ctr</t>
  </si>
  <si>
    <t>Cost Center</t>
  </si>
  <si>
    <t>Prcnt.</t>
  </si>
  <si>
    <t>BU For Budget Upload</t>
  </si>
  <si>
    <t>Main tagging</t>
  </si>
  <si>
    <t>Operations</t>
  </si>
  <si>
    <t>Total Annual Amount After Increment</t>
  </si>
  <si>
    <t>AM</t>
  </si>
  <si>
    <t>Management Category</t>
  </si>
  <si>
    <t>Pune</t>
  </si>
  <si>
    <t>G IV</t>
  </si>
  <si>
    <t>M4</t>
  </si>
  <si>
    <t>DGM - PROCUREMENT</t>
  </si>
  <si>
    <t>Supply Chain Manangement</t>
  </si>
  <si>
    <t>Procurement</t>
  </si>
  <si>
    <t>SCM AEB AMB</t>
  </si>
  <si>
    <t>GC</t>
  </si>
  <si>
    <t>S&amp;M</t>
  </si>
  <si>
    <t>SPR</t>
  </si>
  <si>
    <t>Kolkata</t>
  </si>
  <si>
    <t>DGM - GREAVES CARE BD &amp; OPERATIONS</t>
  </si>
  <si>
    <t>Sales &amp; Marketing</t>
  </si>
  <si>
    <t>Spares and Service</t>
  </si>
  <si>
    <t>SALES AND MARKETING</t>
  </si>
  <si>
    <t>APB</t>
  </si>
  <si>
    <t>G III</t>
  </si>
  <si>
    <t>SENIOR MANAGER - COSTING &amp; PRICING</t>
  </si>
  <si>
    <t>Accounts &amp; Finance</t>
  </si>
  <si>
    <t>Accounts</t>
  </si>
  <si>
    <t>ACCOUNTS</t>
  </si>
  <si>
    <t>A&amp;F</t>
  </si>
  <si>
    <t>Others</t>
  </si>
  <si>
    <t>Chennai</t>
  </si>
  <si>
    <t>G VI</t>
  </si>
  <si>
    <t>M3</t>
  </si>
  <si>
    <t>SR. GENERAL MANAGER - GREAVES CARE</t>
  </si>
  <si>
    <t>Service</t>
  </si>
  <si>
    <t>Hyderabad</t>
  </si>
  <si>
    <t>G I</t>
  </si>
  <si>
    <t>M6</t>
  </si>
  <si>
    <t>ASSISTANT MANAGER - GC BD &amp; OPERATIONS</t>
  </si>
  <si>
    <t>G II</t>
  </si>
  <si>
    <t>M5</t>
  </si>
  <si>
    <t>MANAGER - GREAVES CARE BD &amp; OPERATIONS</t>
  </si>
  <si>
    <t>Patna</t>
  </si>
  <si>
    <t>MANAGER - FRANCHISEE OPERATIONS (GC)</t>
  </si>
  <si>
    <t>Sales</t>
  </si>
  <si>
    <t>Executive</t>
  </si>
  <si>
    <t>Jr.executive</t>
  </si>
  <si>
    <t/>
  </si>
  <si>
    <t>EXECUTIVE - QA (AMB)</t>
  </si>
  <si>
    <t>Quality Assurance</t>
  </si>
  <si>
    <t>Gurugram</t>
  </si>
  <si>
    <t>Guwahati</t>
  </si>
  <si>
    <t>EXECUTIVE - GR BD &amp; OPERATIONS</t>
  </si>
  <si>
    <t>Shendra</t>
  </si>
  <si>
    <t>EXECUTIVE - COMMERCIAL</t>
  </si>
  <si>
    <t>ASSISTANT MANAGER - COMMERCIAL</t>
  </si>
  <si>
    <t>Bangalore</t>
  </si>
  <si>
    <t>GC Coordination</t>
  </si>
  <si>
    <t>Aurangabad</t>
  </si>
  <si>
    <t>EXECUTIVE - WAREHOUSE</t>
  </si>
  <si>
    <t>Warehouse</t>
  </si>
  <si>
    <t>G VII</t>
  </si>
  <si>
    <t>M2</t>
  </si>
  <si>
    <t>HEAD - GREAVES RETAIL</t>
  </si>
  <si>
    <t>Projects</t>
  </si>
  <si>
    <t>TERRITORY MANAGER-GREAVES CARE</t>
  </si>
  <si>
    <t>REGIONAL MANAGER GC-SOUTH &amp; WEST</t>
  </si>
  <si>
    <t>Ahmedabad</t>
  </si>
  <si>
    <t>TERRITORY MANAGER</t>
  </si>
  <si>
    <t>Jaipur</t>
  </si>
  <si>
    <t>EXECUTIVE -SOURCING</t>
  </si>
  <si>
    <t>YTJ1</t>
  </si>
  <si>
    <t>YTJ</t>
  </si>
  <si>
    <t>AGM – Operations – Greaves Retail</t>
  </si>
  <si>
    <t>OPERATIONS</t>
  </si>
  <si>
    <t>YTJ6</t>
  </si>
  <si>
    <t>R&amp;D</t>
  </si>
  <si>
    <t>NP9 (Last Yr)</t>
  </si>
  <si>
    <t>NP</t>
  </si>
  <si>
    <t>General Manager - Head of 2W EV Care Business</t>
  </si>
  <si>
    <t>NP41</t>
  </si>
  <si>
    <t>MP</t>
  </si>
  <si>
    <t>NP42</t>
  </si>
  <si>
    <t>Orissa</t>
  </si>
  <si>
    <t>NP43</t>
  </si>
  <si>
    <t>Kerala</t>
  </si>
  <si>
    <t>NP44</t>
  </si>
  <si>
    <t>Chattisgarh</t>
  </si>
  <si>
    <t>NP45</t>
  </si>
  <si>
    <t>TBD</t>
  </si>
  <si>
    <t>NP46</t>
  </si>
  <si>
    <t>NP47</t>
  </si>
  <si>
    <t>NP48</t>
  </si>
  <si>
    <t>NP49</t>
  </si>
  <si>
    <t>NP50</t>
  </si>
  <si>
    <t xml:space="preserve">REGIONAL MANAGER GC-SOUTH </t>
  </si>
  <si>
    <t>NP51</t>
  </si>
  <si>
    <t>Kolkatta</t>
  </si>
  <si>
    <t>HEAD OF TECHNICAL TRAINING</t>
  </si>
  <si>
    <t>Training</t>
  </si>
  <si>
    <t>NP52</t>
  </si>
  <si>
    <t>MANGER B2B</t>
  </si>
  <si>
    <t>IB Tag</t>
  </si>
  <si>
    <t>HRBP</t>
  </si>
  <si>
    <t>DOJ</t>
  </si>
  <si>
    <t>DOL</t>
  </si>
  <si>
    <t>Service Months</t>
  </si>
  <si>
    <t>Current CTC PA</t>
  </si>
  <si>
    <t>Current CTC PA Pro Rated</t>
  </si>
  <si>
    <t>Increment %</t>
  </si>
  <si>
    <t>Increment</t>
  </si>
  <si>
    <t>Revised CTC</t>
  </si>
  <si>
    <t>Total Annual Amount</t>
  </si>
  <si>
    <t>PMS 10183</t>
  </si>
  <si>
    <t>Polubiina Sriram</t>
  </si>
  <si>
    <t>Third Party Payroll</t>
  </si>
  <si>
    <t>PMS</t>
  </si>
  <si>
    <t>Nikhil Vohra</t>
  </si>
  <si>
    <t>PMS 10212</t>
  </si>
  <si>
    <t>Praful</t>
  </si>
  <si>
    <t>PMS 10259</t>
  </si>
  <si>
    <t>Sivaraman Balakrishnan</t>
  </si>
  <si>
    <t>1910100X11</t>
  </si>
  <si>
    <t>Special Projects HQ</t>
  </si>
  <si>
    <t>PMS 10414</t>
  </si>
  <si>
    <t>Thamaraiselvan Ganesan</t>
  </si>
  <si>
    <t>PMS 10427</t>
  </si>
  <si>
    <t>Uthaya Kumar</t>
  </si>
  <si>
    <t>PMS 10450</t>
  </si>
  <si>
    <t>Manohar Vithoba Eragi</t>
  </si>
  <si>
    <t>PMS 10452</t>
  </si>
  <si>
    <t>Vipin Kumar Singh</t>
  </si>
  <si>
    <t>PMS 10537</t>
  </si>
  <si>
    <t>Arpit Kumar Pandey</t>
  </si>
  <si>
    <t>PMS 10546</t>
  </si>
  <si>
    <t>Ashish Kumar Singh</t>
  </si>
  <si>
    <t>C2</t>
  </si>
  <si>
    <t>Deepak Katti</t>
  </si>
  <si>
    <t>Consultant</t>
  </si>
  <si>
    <t>YTJ 1</t>
  </si>
  <si>
    <t>Hemant Rishi</t>
  </si>
  <si>
    <t>Rashmi</t>
  </si>
  <si>
    <t>YTJ 2</t>
  </si>
  <si>
    <t>Kulveer Yadav</t>
  </si>
  <si>
    <t>YTJ 3</t>
  </si>
  <si>
    <t>Dheeraj Kapoor</t>
  </si>
  <si>
    <t>YTJ 4</t>
  </si>
  <si>
    <t>Soumitra Das</t>
  </si>
  <si>
    <t>YTJ 5</t>
  </si>
  <si>
    <t>Vivek Raja</t>
  </si>
  <si>
    <t>NP31</t>
  </si>
  <si>
    <t>Area Manager 1</t>
  </si>
  <si>
    <t>NP32</t>
  </si>
  <si>
    <t>Area Manager 2</t>
  </si>
  <si>
    <t>NP33</t>
  </si>
  <si>
    <t>Area Manager 3</t>
  </si>
  <si>
    <t>NP34</t>
  </si>
  <si>
    <t>Area Manager 4</t>
  </si>
  <si>
    <t>NP35</t>
  </si>
  <si>
    <t>Area Manager 5</t>
  </si>
  <si>
    <t>Total</t>
  </si>
  <si>
    <t>Sales &amp; Marketing ( On roll)</t>
  </si>
  <si>
    <t>Sales &amp; Marketing ( Contract/Consultant)</t>
  </si>
  <si>
    <t>LTIP (S&amp;M)</t>
  </si>
  <si>
    <t xml:space="preserve">PLI (Critical Roles - S&amp;M) </t>
  </si>
  <si>
    <t>Increment (Critical Roles - S&amp;M)</t>
  </si>
  <si>
    <t>Ops support spl tagging</t>
  </si>
  <si>
    <t>Research &amp; Development</t>
  </si>
  <si>
    <t>(-) R&amp;D Manpower Propel</t>
  </si>
  <si>
    <t>Capitalisation</t>
  </si>
  <si>
    <t>R&amp;D Contract</t>
  </si>
  <si>
    <t>LTIP (R&amp;D)</t>
  </si>
  <si>
    <t xml:space="preserve">PLI (Critical Roles - R&amp;D) </t>
  </si>
  <si>
    <t>Increment (Critical Roles - R&amp;D)</t>
  </si>
  <si>
    <t>Support Functions (Corp/Reg)</t>
  </si>
  <si>
    <t>Support Functions Contract/Consultant</t>
  </si>
  <si>
    <t>MD</t>
  </si>
  <si>
    <t>LTIP Others</t>
  </si>
  <si>
    <t xml:space="preserve">PLI (Critical Roles - Others) </t>
  </si>
  <si>
    <t>Increment (Critical Roles - Others)</t>
  </si>
  <si>
    <t>Establishment Contract Sales &amp; Marketing</t>
  </si>
  <si>
    <t>Staff Welfare Sales &amp; Marketing</t>
  </si>
  <si>
    <t>Establishment Contract R&amp;D</t>
  </si>
  <si>
    <t>Staff Welfare R&amp;D</t>
  </si>
  <si>
    <t>Total Manpower cost</t>
  </si>
  <si>
    <t>Check</t>
  </si>
  <si>
    <t>Employee1</t>
  </si>
  <si>
    <t>Employee2</t>
  </si>
  <si>
    <t>Employee3</t>
  </si>
  <si>
    <t>Employee4</t>
  </si>
  <si>
    <t>Employee5</t>
  </si>
  <si>
    <t>Employee6</t>
  </si>
  <si>
    <t>Employee7</t>
  </si>
  <si>
    <t>Employee8</t>
  </si>
  <si>
    <t>Employee9</t>
  </si>
  <si>
    <t>Employee10</t>
  </si>
  <si>
    <t>Employee11</t>
  </si>
  <si>
    <t>Employee12</t>
  </si>
  <si>
    <t>Employee13</t>
  </si>
  <si>
    <t>Employee14</t>
  </si>
  <si>
    <t>Employee15</t>
  </si>
  <si>
    <t>Employee16</t>
  </si>
  <si>
    <t>Employee17</t>
  </si>
  <si>
    <t>Employee18</t>
  </si>
  <si>
    <t>Employee19</t>
  </si>
  <si>
    <t>Employee20</t>
  </si>
  <si>
    <t>Employee21</t>
  </si>
  <si>
    <t>Employee22</t>
  </si>
  <si>
    <t>Employee23</t>
  </si>
  <si>
    <t>Employee24</t>
  </si>
  <si>
    <t>Employee25</t>
  </si>
  <si>
    <t>Employee26</t>
  </si>
  <si>
    <t>Employee27</t>
  </si>
  <si>
    <t>Employee28</t>
  </si>
  <si>
    <t>Employee29</t>
  </si>
  <si>
    <t>Employee30</t>
  </si>
  <si>
    <t>Employee31</t>
  </si>
  <si>
    <t>Employee32</t>
  </si>
  <si>
    <t>Employee33</t>
  </si>
  <si>
    <t>Employee34</t>
  </si>
  <si>
    <t>Employee35</t>
  </si>
  <si>
    <t>Employee36</t>
  </si>
  <si>
    <t>Employee37</t>
  </si>
  <si>
    <t>Employee38</t>
  </si>
  <si>
    <t>Statical Chart</t>
  </si>
  <si>
    <t>Pareto Chart</t>
  </si>
  <si>
    <t>Plot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</si>
</sst>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[$-409]d/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" fontId="2" fillId="0" borderId="1" xfId="1" applyNumberFormat="1" applyFont="1" applyFill="1" applyBorder="1" applyAlignment="1">
      <alignment horizontal="left"/>
    </xf>
    <xf numFmtId="0" fontId="2" fillId="0" borderId="1" xfId="0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1" xfId="0" applyBorder="1"/>
    <xf numFmtId="0" fontId="0" fillId="2" borderId="1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3" fontId="0" fillId="0" borderId="2" xfId="0" applyNumberFormat="1" applyBorder="1" applyAlignment="1">
      <alignment horizontal="right" vertical="top"/>
    </xf>
    <xf numFmtId="0" fontId="0" fillId="0" borderId="2" xfId="0" applyBorder="1"/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horizontal="right" vertical="top"/>
    </xf>
    <xf numFmtId="0" fontId="0" fillId="0" borderId="3" xfId="0" applyBorder="1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4" xfId="0" applyBorder="1" applyAlignment="1">
      <alignment vertical="top"/>
    </xf>
    <xf numFmtId="49" fontId="0" fillId="0" borderId="1" xfId="0" applyNumberFormat="1" applyBorder="1"/>
    <xf numFmtId="0" fontId="3" fillId="0" borderId="1" xfId="0" applyFont="1" applyBorder="1"/>
    <xf numFmtId="3" fontId="0" fillId="0" borderId="0" xfId="0" applyNumberFormat="1"/>
    <xf numFmtId="0" fontId="0" fillId="0" borderId="4" xfId="0" applyBorder="1"/>
    <xf numFmtId="0" fontId="2" fillId="3" borderId="1" xfId="0" applyFont="1" applyFill="1" applyBorder="1" applyAlignment="1">
      <alignment horizontal="left"/>
    </xf>
    <xf numFmtId="165" fontId="2" fillId="3" borderId="1" xfId="1" applyNumberFormat="1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1" fillId="0" borderId="1" xfId="1" applyNumberFormat="1" applyFon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5" fontId="1" fillId="0" borderId="1" xfId="1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14" fontId="0" fillId="0" borderId="1" xfId="0" applyNumberFormat="1" applyBorder="1"/>
    <xf numFmtId="49" fontId="0" fillId="0" borderId="4" xfId="0" applyNumberFormat="1" applyBorder="1" applyAlignment="1">
      <alignment horizontal="left"/>
    </xf>
    <xf numFmtId="165" fontId="1" fillId="0" borderId="4" xfId="1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/>
    <xf numFmtId="0" fontId="1" fillId="0" borderId="0" xfId="2"/>
    <xf numFmtId="0" fontId="1" fillId="0" borderId="0" xfId="2" applyAlignment="1">
      <alignment wrapText="1"/>
    </xf>
    <xf numFmtId="164" fontId="1" fillId="0" borderId="9" xfId="3" applyFont="1" applyFill="1" applyBorder="1"/>
    <xf numFmtId="164" fontId="1" fillId="0" borderId="10" xfId="3" applyFont="1" applyFill="1" applyBorder="1"/>
    <xf numFmtId="0" fontId="2" fillId="0" borderId="11" xfId="2" applyFont="1" applyBorder="1"/>
    <xf numFmtId="164" fontId="2" fillId="5" borderId="7" xfId="3" applyFont="1" applyFill="1" applyBorder="1"/>
    <xf numFmtId="0" fontId="4" fillId="0" borderId="0" xfId="2" applyFont="1"/>
    <xf numFmtId="164" fontId="1" fillId="0" borderId="8" xfId="3" applyFont="1" applyFill="1" applyBorder="1"/>
    <xf numFmtId="164" fontId="1" fillId="6" borderId="9" xfId="3" applyFont="1" applyFill="1" applyBorder="1"/>
    <xf numFmtId="17" fontId="2" fillId="0" borderId="1" xfId="0" applyNumberFormat="1" applyFon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64" fontId="0" fillId="0" borderId="0" xfId="0" applyNumberFormat="1"/>
    <xf numFmtId="0" fontId="0" fillId="7" borderId="2" xfId="0" applyFill="1" applyBorder="1" applyAlignment="1">
      <alignment vertical="top"/>
    </xf>
    <xf numFmtId="0" fontId="0" fillId="7" borderId="2" xfId="0" applyFill="1" applyBorder="1"/>
    <xf numFmtId="49" fontId="0" fillId="7" borderId="1" xfId="0" applyNumberFormat="1" applyFill="1" applyBorder="1" applyAlignment="1">
      <alignment horizontal="left"/>
    </xf>
    <xf numFmtId="0" fontId="0" fillId="7" borderId="1" xfId="0" applyFill="1" applyBorder="1"/>
    <xf numFmtId="0" fontId="0" fillId="7" borderId="0" xfId="0" applyFill="1" applyAlignment="1">
      <alignment vertical="top"/>
    </xf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vertical="top"/>
    </xf>
    <xf numFmtId="4" fontId="0" fillId="7" borderId="2" xfId="0" applyNumberFormat="1" applyFill="1" applyBorder="1"/>
    <xf numFmtId="1" fontId="0" fillId="7" borderId="2" xfId="0" applyNumberFormat="1" applyFill="1" applyBorder="1"/>
    <xf numFmtId="1" fontId="0" fillId="7" borderId="1" xfId="0" applyNumberFormat="1" applyFill="1" applyBorder="1"/>
    <xf numFmtId="0" fontId="0" fillId="7" borderId="4" xfId="0" applyFill="1" applyBorder="1" applyAlignment="1">
      <alignment vertical="top"/>
    </xf>
    <xf numFmtId="49" fontId="0" fillId="7" borderId="1" xfId="0" applyNumberFormat="1" applyFill="1" applyBorder="1" applyAlignment="1">
      <alignment horizontal="center"/>
    </xf>
    <xf numFmtId="49" fontId="0" fillId="7" borderId="1" xfId="0" applyNumberFormat="1" applyFill="1" applyBorder="1"/>
    <xf numFmtId="3" fontId="0" fillId="7" borderId="1" xfId="0" applyNumberFormat="1" applyFill="1" applyBorder="1" applyAlignment="1">
      <alignment horizontal="right" vertical="top"/>
    </xf>
    <xf numFmtId="0" fontId="0" fillId="7" borderId="0" xfId="0" applyFill="1"/>
    <xf numFmtId="3" fontId="0" fillId="7" borderId="0" xfId="0" applyNumberFormat="1" applyFill="1"/>
    <xf numFmtId="0" fontId="0" fillId="7" borderId="4" xfId="0" applyFill="1" applyBorder="1"/>
    <xf numFmtId="164" fontId="1" fillId="0" borderId="5" xfId="3" applyFont="1" applyFill="1" applyBorder="1" applyAlignment="1">
      <alignment horizontal="center" vertical="center"/>
    </xf>
    <xf numFmtId="164" fontId="1" fillId="0" borderId="6" xfId="3" applyFont="1" applyFill="1" applyBorder="1" applyAlignment="1">
      <alignment horizontal="center" vertical="center"/>
    </xf>
    <xf numFmtId="0" fontId="8" fillId="0" borderId="0" xfId="0" applyFont="1"/>
  </cellXfs>
  <cellStyles count="5">
    <cellStyle name="Comma" xfId="1" builtinId="3"/>
    <cellStyle name="Comma 9" xfId="3" xr:uid="{00000000-0005-0000-0000-000001000000}"/>
    <cellStyle name="Normal" xfId="0" builtinId="0"/>
    <cellStyle name="Normal 7" xfId="2" xr:uid="{00000000-0005-0000-0000-000003000000}"/>
    <cellStyle name="Percent 5" xfId="4" xr:uid="{00000000-0005-0000-0000-000004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  <cx:data id="5">
      <cx:numDim type="val">
        <cx:f>_xlchart.v1.21</cx:f>
      </cx:numDim>
    </cx:data>
    <cx:data id="6">
      <cx:numDim type="val">
        <cx:f>_xlchart.v1.23</cx:f>
      </cx:numDim>
    </cx:data>
    <cx:data id="7">
      <cx:numDim type="val">
        <cx:f>_xlchart.v1.25</cx:f>
      </cx:numDim>
    </cx:data>
    <cx:data id="8">
      <cx:numDim type="val">
        <cx:f>_xlchart.v1.27</cx:f>
      </cx:numDim>
    </cx:data>
    <cx:data id="9">
      <cx:numDim type="val">
        <cx:f>_xlchart.v1.29</cx:f>
      </cx:numDim>
    </cx:data>
    <cx:data id="10">
      <cx:numDim type="val">
        <cx:f>_xlchart.v1.31</cx:f>
      </cx:numDim>
    </cx:data>
    <cx:data id="11">
      <cx:numDim type="val">
        <cx:f>_xlchart.v1.33</cx:f>
      </cx:numDim>
    </cx:data>
    <cx:data id="12">
      <cx:numDim type="val">
        <cx:f>_xlchart.v1.35</cx:f>
      </cx:numDim>
    </cx:data>
    <cx:data id="13">
      <cx:numDim type="val">
        <cx:f>_xlchart.v1.37</cx:f>
      </cx:numDim>
    </cx:data>
    <cx:data id="14">
      <cx:numDim type="val">
        <cx:f>_xlchart.v1.39</cx:f>
      </cx:numDim>
    </cx:data>
    <cx:data id="15">
      <cx:numDim type="val">
        <cx:f>_xlchart.v1.41</cx:f>
      </cx:numDim>
    </cx:data>
    <cx:data id="16">
      <cx:numDim type="val">
        <cx:f>_xlchart.v1.43</cx:f>
      </cx:numDim>
    </cx:data>
    <cx:data id="17">
      <cx:numDim type="val">
        <cx:f>_xlchart.v1.45</cx:f>
      </cx:numDim>
    </cx:data>
    <cx:data id="18">
      <cx:numDim type="val">
        <cx:f>_xlchart.v1.47</cx:f>
      </cx:numDim>
    </cx:data>
    <cx:data id="19">
      <cx:numDim type="val">
        <cx:f>_xlchart.v1.49</cx:f>
      </cx:numDim>
    </cx:data>
    <cx:data id="20">
      <cx:numDim type="val">
        <cx:f>_xlchart.v1.51</cx:f>
      </cx:numDim>
    </cx:data>
    <cx:data id="21">
      <cx:numDim type="val">
        <cx:f>_xlchart.v1.53</cx:f>
      </cx:numDim>
    </cx:data>
    <cx:data id="22">
      <cx:numDim type="val">
        <cx:f>_xlchart.v1.55</cx:f>
      </cx:numDim>
    </cx:data>
    <cx:data id="23">
      <cx:numDim type="val">
        <cx:f>_xlchart.v1.57</cx:f>
      </cx:numDim>
    </cx:data>
    <cx:data id="24">
      <cx:numDim type="val">
        <cx:f>_xlchart.v1.59</cx:f>
      </cx:numDim>
    </cx:data>
    <cx:data id="25">
      <cx:numDim type="val">
        <cx:f>_xlchart.v1.61</cx:f>
      </cx:numDim>
    </cx:data>
    <cx:data id="26">
      <cx:numDim type="val">
        <cx:f>_xlchart.v1.3</cx:f>
      </cx:numDim>
    </cx:data>
    <cx:data id="27">
      <cx:numDim type="val">
        <cx:f>_xlchart.v1.5</cx:f>
      </cx:numDim>
    </cx:data>
    <cx:data id="28">
      <cx:numDim type="val">
        <cx:f>_xlchart.v1.7</cx:f>
      </cx:numDim>
    </cx:data>
    <cx:data id="29">
      <cx:numDim type="val">
        <cx:f>_xlchart.v1.9</cx:f>
      </cx:numDim>
    </cx:data>
    <cx:data id="3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22DBA104-DCFE-554C-B922-CDBBBE59CD59}" formatIdx="0">
          <cx:tx>
            <cx:txData>
              <cx:f>_xlchart.v1.0</cx:f>
              <cx:v>Personnel No.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B329DE3-03EB-4045-9F53-C2623E466D2E}" formatIdx="1">
          <cx:axisId val="2"/>
        </cx:series>
        <cx:series layoutId="clusteredColumn" hidden="1" uniqueId="{ADA018A3-142F-E549-8179-5ED4FE8ABE1E}" formatIdx="2">
          <cx:tx>
            <cx:txData>
              <cx:f>_xlchart.v1.12</cx:f>
              <cx:v>Personnel Number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16D15911-41E8-1D4F-AC46-EDA04FBE6C0C}" formatIdx="3">
          <cx:axisId val="2"/>
        </cx:series>
        <cx:series layoutId="clusteredColumn" hidden="1" uniqueId="{73523C0A-4D7A-A64E-BC6D-7E0F17951179}" formatIdx="4">
          <cx:tx>
            <cx:txData>
              <cx:f>_xlchart.v1.14</cx:f>
              <cx:v>PA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81A8E7B3-01CA-CC4B-B7CC-E4A79A9649D6}" formatIdx="5">
          <cx:axisId val="2"/>
        </cx:series>
        <cx:series layoutId="clusteredColumn" hidden="1" uniqueId="{DD15B1EF-18C1-6E49-9D36-CA8D2807A876}" formatIdx="6">
          <cx:tx>
            <cx:txData>
              <cx:f>_xlchart.v1.16</cx:f>
              <cx:v>Name of Employee Group</cx:v>
            </cx:txData>
          </cx:tx>
          <cx:dataId val="3"/>
          <cx:layoutPr>
            <cx:binning intervalClosed="r"/>
          </cx:layoutPr>
          <cx:axisId val="1"/>
        </cx:series>
        <cx:series layoutId="paretoLine" ownerIdx="6" uniqueId="{4EA9D9EC-7F6D-3A44-A04F-54FE69F508A2}" formatIdx="7">
          <cx:axisId val="2"/>
        </cx:series>
        <cx:series layoutId="clusteredColumn" hidden="1" uniqueId="{74AC2681-2606-2E47-85D0-22368F3446B3}" formatIdx="8">
          <cx:tx>
            <cx:txData>
              <cx:f>_xlchart.v1.18</cx:f>
              <cx:v>Location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8" uniqueId="{B9CD16E8-7817-8F41-97DE-A4DEF6BB1A65}" formatIdx="9">
          <cx:axisId val="2"/>
        </cx:series>
        <cx:series layoutId="clusteredColumn" hidden="1" uniqueId="{D721DA61-A9A2-0142-8161-88D30F857FD3}" formatIdx="10">
          <cx:tx>
            <cx:txData>
              <cx:f>_xlchart.v1.20</cx:f>
              <cx:v>Name of EE Subgroup</cx:v>
            </cx:txData>
          </cx:tx>
          <cx:dataId val="5"/>
          <cx:layoutPr>
            <cx:binning intervalClosed="r"/>
          </cx:layoutPr>
          <cx:axisId val="1"/>
        </cx:series>
        <cx:series layoutId="paretoLine" ownerIdx="10" uniqueId="{0C25A04B-F157-1C40-ABCD-3104D0B259BF}" formatIdx="11">
          <cx:axisId val="2"/>
        </cx:series>
        <cx:series layoutId="clusteredColumn" hidden="1" uniqueId="{6A9476BF-0819-104A-9272-69C22ACED918}" formatIdx="12">
          <cx:tx>
            <cx:txData>
              <cx:f>_xlchart.v1.22</cx:f>
              <cx:v>Functional level</cx:v>
            </cx:txData>
          </cx:tx>
          <cx:dataId val="6"/>
          <cx:layoutPr>
            <cx:binning intervalClosed="r"/>
          </cx:layoutPr>
          <cx:axisId val="1"/>
        </cx:series>
        <cx:series layoutId="paretoLine" ownerIdx="12" uniqueId="{505A8BEA-DDB2-5341-86B4-796884FCFEFF}" formatIdx="13">
          <cx:axisId val="2"/>
        </cx:series>
        <cx:series layoutId="clusteredColumn" hidden="1" uniqueId="{7FC46B2C-5DBC-274C-ADC1-C5394D63ACA0}" formatIdx="14">
          <cx:tx>
            <cx:txData>
              <cx:f>_xlchart.v1.24</cx:f>
              <cx:v>Designation</cx:v>
            </cx:txData>
          </cx:tx>
          <cx:dataId val="7"/>
          <cx:layoutPr>
            <cx:binning intervalClosed="r"/>
          </cx:layoutPr>
          <cx:axisId val="1"/>
        </cx:series>
        <cx:series layoutId="paretoLine" ownerIdx="14" uniqueId="{B0C0E436-C7C5-CE40-8749-6DE14B8A74F8}" formatIdx="15">
          <cx:axisId val="2"/>
        </cx:series>
        <cx:series layoutId="clusteredColumn" hidden="1" uniqueId="{A2C8E689-AACB-4B42-95F0-24560EACEF58}" formatIdx="16">
          <cx:tx>
            <cx:txData>
              <cx:f>_xlchart.v1.26</cx:f>
              <cx:v>Functional Area</cx:v>
            </cx:txData>
          </cx:tx>
          <cx:dataId val="8"/>
          <cx:layoutPr>
            <cx:binning intervalClosed="r"/>
          </cx:layoutPr>
          <cx:axisId val="1"/>
        </cx:series>
        <cx:series layoutId="paretoLine" ownerIdx="16" uniqueId="{CFFA5765-D6A6-8A45-AA4A-986EB3FD3E2C}" formatIdx="17">
          <cx:axisId val="2"/>
        </cx:series>
        <cx:series layoutId="clusteredColumn" hidden="1" uniqueId="{CA717C30-1BC1-2040-8963-9A4F409DB008}" formatIdx="18">
          <cx:tx>
            <cx:txData>
              <cx:f>_xlchart.v1.28</cx:f>
              <cx:v>Function Sub Area Data Element</cx:v>
            </cx:txData>
          </cx:tx>
          <cx:dataId val="9"/>
          <cx:layoutPr>
            <cx:binning intervalClosed="r"/>
          </cx:layoutPr>
          <cx:axisId val="1"/>
        </cx:series>
        <cx:series layoutId="paretoLine" ownerIdx="18" uniqueId="{23ABC7E8-9D7E-7842-B79E-C9036446DFED}" formatIdx="19">
          <cx:axisId val="2"/>
        </cx:series>
        <cx:series layoutId="clusteredColumn" hidden="1" uniqueId="{ACD9F02D-37B4-6F48-8856-82F7A112AC3B}" formatIdx="20">
          <cx:tx>
            <cx:txData>
              <cx:f>_xlchart.v1.30</cx:f>
              <cx:v>Cost Ctr</cx:v>
            </cx:txData>
          </cx:tx>
          <cx:dataId val="10"/>
          <cx:layoutPr>
            <cx:binning intervalClosed="r"/>
          </cx:layoutPr>
          <cx:axisId val="1"/>
        </cx:series>
        <cx:series layoutId="paretoLine" ownerIdx="20" uniqueId="{C326EC1F-1E80-6A48-9361-A90761D5C48E}" formatIdx="21">
          <cx:axisId val="2"/>
        </cx:series>
        <cx:series layoutId="clusteredColumn" hidden="1" uniqueId="{DF6743DE-5002-E94D-A41B-01B0CA21685D}" formatIdx="22">
          <cx:tx>
            <cx:txData>
              <cx:f>_xlchart.v1.32</cx:f>
              <cx:v>Cost Center</cx:v>
            </cx:txData>
          </cx:tx>
          <cx:dataId val="11"/>
          <cx:layoutPr>
            <cx:binning intervalClosed="r"/>
          </cx:layoutPr>
          <cx:axisId val="1"/>
        </cx:series>
        <cx:series layoutId="paretoLine" ownerIdx="22" uniqueId="{EE5E02D1-8ABF-F543-BBA0-974B9F2AFD1A}" formatIdx="23">
          <cx:axisId val="2"/>
        </cx:series>
        <cx:series layoutId="clusteredColumn" hidden="1" uniqueId="{4E34726F-0D9E-004C-8F8F-0343F314C348}" formatIdx="24">
          <cx:tx>
            <cx:txData>
              <cx:f>_xlchart.v1.34</cx:f>
              <cx:v>Prcnt.</cx:v>
            </cx:txData>
          </cx:tx>
          <cx:dataId val="12"/>
          <cx:layoutPr>
            <cx:binning intervalClosed="r"/>
          </cx:layoutPr>
          <cx:axisId val="1"/>
        </cx:series>
        <cx:series layoutId="paretoLine" ownerIdx="24" uniqueId="{E9411F73-853E-B14C-AEC1-BF8DFC0A728B}" formatIdx="25">
          <cx:axisId val="2"/>
        </cx:series>
        <cx:series layoutId="clusteredColumn" hidden="1" uniqueId="{61EDA7C5-3A4E-6040-9678-9CB848AD84E7}" formatIdx="26">
          <cx:tx>
            <cx:txData>
              <cx:f>_xlchart.v1.36</cx:f>
              <cx:v>BU For Budget Upload</cx:v>
            </cx:txData>
          </cx:tx>
          <cx:dataId val="13"/>
          <cx:layoutPr>
            <cx:binning intervalClosed="r"/>
          </cx:layoutPr>
          <cx:axisId val="1"/>
        </cx:series>
        <cx:series layoutId="paretoLine" ownerIdx="26" uniqueId="{94DCE219-25F6-C241-A90B-816F635126D0}" formatIdx="27">
          <cx:axisId val="2"/>
        </cx:series>
        <cx:series layoutId="clusteredColumn" hidden="1" uniqueId="{BC8FC83E-E142-3844-945A-63565CD21AA1}" formatIdx="28">
          <cx:tx>
            <cx:txData>
              <cx:f>_xlchart.v1.38</cx:f>
              <cx:v>Main tagging</cx:v>
            </cx:txData>
          </cx:tx>
          <cx:dataId val="14"/>
          <cx:layoutPr>
            <cx:binning intervalClosed="r"/>
          </cx:layoutPr>
          <cx:axisId val="1"/>
        </cx:series>
        <cx:series layoutId="paretoLine" ownerIdx="28" uniqueId="{D79A1952-9BFA-0C49-A968-A6A1BDA13C09}" formatIdx="29">
          <cx:axisId val="2"/>
        </cx:series>
        <cx:series layoutId="clusteredColumn" hidden="1" uniqueId="{F8037759-D1E0-8E48-A316-C0CBF05DE235}" formatIdx="30">
          <cx:tx>
            <cx:txData>
              <cx:f>_xlchart.v1.40</cx:f>
              <cx:v>Operations</cx:v>
            </cx:txData>
          </cx:tx>
          <cx:dataId val="15"/>
          <cx:layoutPr>
            <cx:binning intervalClosed="r"/>
          </cx:layoutPr>
          <cx:axisId val="1"/>
        </cx:series>
        <cx:series layoutId="paretoLine" ownerIdx="30" uniqueId="{F3F30801-A1D0-DC4D-841A-AB1415688FF4}" formatIdx="31">
          <cx:axisId val="2"/>
        </cx:series>
        <cx:series layoutId="clusteredColumn" hidden="1" uniqueId="{28C4C0F2-5983-8343-AEBD-3AB46CEEBB05}" formatIdx="32">
          <cx:tx>
            <cx:txData>
              <cx:f>_xlchart.v1.42</cx:f>
              <cx:v> Total Annual Amount After Increment </cx:v>
            </cx:txData>
          </cx:tx>
          <cx:dataId val="16"/>
          <cx:layoutPr>
            <cx:binning intervalClosed="r"/>
          </cx:layoutPr>
          <cx:axisId val="1"/>
        </cx:series>
        <cx:series layoutId="paretoLine" ownerIdx="32" uniqueId="{DF2CD813-45B7-584B-ADD5-7F24D9674C54}" formatIdx="33">
          <cx:axisId val="2"/>
        </cx:series>
        <cx:series layoutId="clusteredColumn" hidden="1" uniqueId="{2CBB5189-BF38-5D41-93FF-082DF1B994BF}" formatIdx="34">
          <cx:tx>
            <cx:txData>
              <cx:f>_xlchart.v1.44</cx:f>
              <cx:v>Apr-21</cx:v>
            </cx:txData>
          </cx:tx>
          <cx:dataId val="17"/>
          <cx:layoutPr>
            <cx:binning intervalClosed="r"/>
          </cx:layoutPr>
          <cx:axisId val="1"/>
        </cx:series>
        <cx:series layoutId="paretoLine" ownerIdx="34" uniqueId="{FEF27280-9B2B-A941-A4CE-5C24929DD7FC}" formatIdx="35">
          <cx:axisId val="2"/>
        </cx:series>
        <cx:series layoutId="clusteredColumn" hidden="1" uniqueId="{D675AD60-8ADF-9A40-A793-364C8BDDF09F}" formatIdx="36">
          <cx:tx>
            <cx:txData>
              <cx:f>_xlchart.v1.46</cx:f>
              <cx:v>May-21</cx:v>
            </cx:txData>
          </cx:tx>
          <cx:dataId val="18"/>
          <cx:layoutPr>
            <cx:binning intervalClosed="r"/>
          </cx:layoutPr>
          <cx:axisId val="1"/>
        </cx:series>
        <cx:series layoutId="paretoLine" ownerIdx="36" uniqueId="{FE18EF87-586C-2949-9E4F-5384581FD516}" formatIdx="37">
          <cx:axisId val="2"/>
        </cx:series>
        <cx:series layoutId="clusteredColumn" hidden="1" uniqueId="{B6E9B32F-9059-DF4D-8FA2-A885339879AE}" formatIdx="38">
          <cx:tx>
            <cx:txData>
              <cx:f>_xlchart.v1.48</cx:f>
              <cx:v>Jun-21</cx:v>
            </cx:txData>
          </cx:tx>
          <cx:dataId val="19"/>
          <cx:layoutPr>
            <cx:binning intervalClosed="r"/>
          </cx:layoutPr>
          <cx:axisId val="1"/>
        </cx:series>
        <cx:series layoutId="paretoLine" ownerIdx="38" uniqueId="{E598A0C8-4DBE-EC47-B260-213BCFF5D8ED}" formatIdx="39">
          <cx:axisId val="2"/>
        </cx:series>
        <cx:series layoutId="clusteredColumn" hidden="1" uniqueId="{8FA05A7F-7F06-DB46-A7DA-6F1E5D40DCFD}" formatIdx="40">
          <cx:tx>
            <cx:txData>
              <cx:f>_xlchart.v1.50</cx:f>
              <cx:v>Jul-21</cx:v>
            </cx:txData>
          </cx:tx>
          <cx:dataId val="20"/>
          <cx:layoutPr>
            <cx:binning intervalClosed="r"/>
          </cx:layoutPr>
          <cx:axisId val="1"/>
        </cx:series>
        <cx:series layoutId="paretoLine" ownerIdx="40" uniqueId="{F9303B41-BD1F-434E-81A3-131F57F38AB0}" formatIdx="41">
          <cx:axisId val="2"/>
        </cx:series>
        <cx:series layoutId="clusteredColumn" hidden="1" uniqueId="{9E42CB0E-0563-5049-87C0-13D3CB401BE6}" formatIdx="42">
          <cx:tx>
            <cx:txData>
              <cx:f>_xlchart.v1.52</cx:f>
              <cx:v>Aug-21</cx:v>
            </cx:txData>
          </cx:tx>
          <cx:dataId val="21"/>
          <cx:layoutPr>
            <cx:binning intervalClosed="r"/>
          </cx:layoutPr>
          <cx:axisId val="1"/>
        </cx:series>
        <cx:series layoutId="paretoLine" ownerIdx="42" uniqueId="{08A3C7F7-E359-504B-A345-9CDDF3998619}" formatIdx="43">
          <cx:axisId val="2"/>
        </cx:series>
        <cx:series layoutId="clusteredColumn" hidden="1" uniqueId="{46FA2E57-100B-8E45-86FF-A1A517D019B1}" formatIdx="44">
          <cx:tx>
            <cx:txData>
              <cx:f>_xlchart.v1.54</cx:f>
              <cx:v>Sep-21</cx:v>
            </cx:txData>
          </cx:tx>
          <cx:dataId val="22"/>
          <cx:layoutPr>
            <cx:binning intervalClosed="r"/>
          </cx:layoutPr>
          <cx:axisId val="1"/>
        </cx:series>
        <cx:series layoutId="paretoLine" ownerIdx="44" uniqueId="{444E6FB4-BE38-864F-8637-148A10674FC6}" formatIdx="45">
          <cx:axisId val="2"/>
        </cx:series>
        <cx:series layoutId="clusteredColumn" hidden="1" uniqueId="{4EB18EFD-22C0-4B4B-867E-DE165DB4D718}" formatIdx="46">
          <cx:tx>
            <cx:txData>
              <cx:f>_xlchart.v1.56</cx:f>
              <cx:v>Oct-21</cx:v>
            </cx:txData>
          </cx:tx>
          <cx:dataId val="23"/>
          <cx:layoutPr>
            <cx:binning intervalClosed="r"/>
          </cx:layoutPr>
          <cx:axisId val="1"/>
        </cx:series>
        <cx:series layoutId="paretoLine" ownerIdx="46" uniqueId="{C9C56E37-C2B3-0842-8295-42825F2ED402}" formatIdx="47">
          <cx:axisId val="2"/>
        </cx:series>
        <cx:series layoutId="clusteredColumn" hidden="1" uniqueId="{979BEF62-85E5-6741-B4B9-E5854F4E90A7}" formatIdx="48">
          <cx:tx>
            <cx:txData>
              <cx:f>_xlchart.v1.58</cx:f>
              <cx:v>Nov-21</cx:v>
            </cx:txData>
          </cx:tx>
          <cx:dataId val="24"/>
          <cx:layoutPr>
            <cx:binning intervalClosed="r"/>
          </cx:layoutPr>
          <cx:axisId val="1"/>
        </cx:series>
        <cx:series layoutId="paretoLine" ownerIdx="48" uniqueId="{9EA3BCB9-3615-F349-8FD4-3C6A77EAA291}" formatIdx="49">
          <cx:axisId val="2"/>
        </cx:series>
        <cx:series layoutId="clusteredColumn" hidden="1" uniqueId="{FF92175D-7360-5949-A541-D944F4678993}" formatIdx="50">
          <cx:tx>
            <cx:txData>
              <cx:f>_xlchart.v1.60</cx:f>
              <cx:v>Dec-21</cx:v>
            </cx:txData>
          </cx:tx>
          <cx:dataId val="25"/>
          <cx:layoutPr>
            <cx:binning intervalClosed="r"/>
          </cx:layoutPr>
          <cx:axisId val="1"/>
        </cx:series>
        <cx:series layoutId="paretoLine" ownerIdx="50" uniqueId="{1F96C9F6-15FA-8443-BFFB-DDA222890E49}" formatIdx="51">
          <cx:axisId val="2"/>
        </cx:series>
        <cx:series layoutId="clusteredColumn" hidden="1" uniqueId="{ECACE9F3-5E9F-C64C-ADFE-4CA885874846}" formatIdx="52">
          <cx:tx>
            <cx:txData>
              <cx:f>_xlchart.v1.2</cx:f>
              <cx:v>Jan-22</cx:v>
            </cx:txData>
          </cx:tx>
          <cx:dataId val="26"/>
          <cx:layoutPr>
            <cx:binning intervalClosed="r"/>
          </cx:layoutPr>
          <cx:axisId val="1"/>
        </cx:series>
        <cx:series layoutId="paretoLine" ownerIdx="52" uniqueId="{B1CBFC8E-521C-4044-8633-E64081E93A2E}" formatIdx="53">
          <cx:axisId val="2"/>
        </cx:series>
        <cx:series layoutId="clusteredColumn" hidden="1" uniqueId="{FFA09212-5F39-BB49-9050-26E7F90696DE}" formatIdx="54">
          <cx:tx>
            <cx:txData>
              <cx:f>_xlchart.v1.4</cx:f>
              <cx:v>Feb-22</cx:v>
            </cx:txData>
          </cx:tx>
          <cx:dataId val="27"/>
          <cx:layoutPr>
            <cx:binning intervalClosed="r"/>
          </cx:layoutPr>
          <cx:axisId val="1"/>
        </cx:series>
        <cx:series layoutId="paretoLine" ownerIdx="54" uniqueId="{306286DD-044D-2447-A4F0-0253CF0701E3}" formatIdx="55">
          <cx:axisId val="2"/>
        </cx:series>
        <cx:series layoutId="clusteredColumn" hidden="1" uniqueId="{5EF20590-9A5C-5E44-9376-F8C8238CD051}" formatIdx="56">
          <cx:tx>
            <cx:txData>
              <cx:f>_xlchart.v1.6</cx:f>
              <cx:v>Mar-22</cx:v>
            </cx:txData>
          </cx:tx>
          <cx:dataId val="28"/>
          <cx:layoutPr>
            <cx:binning intervalClosed="r"/>
          </cx:layoutPr>
          <cx:axisId val="1"/>
        </cx:series>
        <cx:series layoutId="paretoLine" ownerIdx="56" uniqueId="{0629046A-96CD-D846-B42C-1E603AA130FB}" formatIdx="57">
          <cx:axisId val="2"/>
        </cx:series>
        <cx:series layoutId="clusteredColumn" hidden="1" uniqueId="{24CE91B1-BE14-7047-8AB0-F21E66CB56A0}" formatIdx="58">
          <cx:tx>
            <cx:txData>
              <cx:f>_xlchart.v1.8</cx:f>
              <cx:v>Total</cx:v>
            </cx:txData>
          </cx:tx>
          <cx:dataId val="29"/>
          <cx:layoutPr>
            <cx:binning intervalClosed="r"/>
          </cx:layoutPr>
          <cx:axisId val="1"/>
        </cx:series>
        <cx:series layoutId="paretoLine" ownerIdx="58" uniqueId="{7DF38334-2AA0-D44C-9268-BCD79C507730}" formatIdx="59">
          <cx:axisId val="2"/>
        </cx:series>
        <cx:series layoutId="clusteredColumn" hidden="1" uniqueId="{E0755CF7-8C42-1546-BAEF-10235261472D}" formatIdx="60">
          <cx:tx>
            <cx:txData>
              <cx:f>_xlchart.v1.10</cx:f>
              <cx:v>Check</cx:v>
            </cx:txData>
          </cx:tx>
          <cx:dataId val="30"/>
          <cx:layoutPr>
            <cx:binning intervalClosed="r"/>
          </cx:layoutPr>
          <cx:axisId val="1"/>
        </cx:series>
        <cx:series layoutId="paretoLine" ownerIdx="60" uniqueId="{D2417E7B-7369-A44B-8745-061CE11BB432}" formatIdx="6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_xlchart.v1.138</cx:f>
      </cx:strDim>
      <cx:numDim type="val">
        <cx:f>_xlchart.v1.141</cx:f>
      </cx:numDim>
    </cx:data>
    <cx:data id="1">
      <cx:strDim type="cat">
        <cx:f>_xlchart.v1.139</cx:f>
      </cx:strDim>
      <cx:numDim type="val">
        <cx:f>_xlchart.v1.143</cx:f>
      </cx:numDim>
    </cx:data>
    <cx:data id="2">
      <cx:strDim type="cat">
        <cx:f>_xlchart.v1.139</cx:f>
      </cx:strDim>
      <cx:numDim type="val">
        <cx:f>_xlchart.v1.145</cx:f>
      </cx:numDim>
    </cx:data>
    <cx:data id="3">
      <cx:strDim type="cat">
        <cx:f>_xlchart.v1.139</cx:f>
      </cx:strDim>
      <cx:numDim type="val">
        <cx:f>_xlchart.v1.147</cx:f>
      </cx:numDim>
    </cx:data>
    <cx:data id="4">
      <cx:strDim type="cat">
        <cx:f>_xlchart.v1.139</cx:f>
      </cx:strDim>
      <cx:numDim type="val">
        <cx:f>_xlchart.v1.149</cx:f>
      </cx:numDim>
    </cx:data>
    <cx:data id="5">
      <cx:strDim type="cat">
        <cx:f>_xlchart.v1.139</cx:f>
      </cx:strDim>
      <cx:numDim type="val">
        <cx:f>_xlchart.v1.151</cx:f>
      </cx:numDim>
    </cx:data>
  </cx:chartData>
  <cx:chart>
    <cx:title pos="t" align="ctr" overlay="0">
      <cx:tx>
        <cx:txData>
          <cx:v> Current CTC PA 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Current CTC PA </a:t>
          </a:r>
        </a:p>
      </cx:txPr>
    </cx:title>
    <cx:plotArea>
      <cx:plotAreaRegion>
        <cx:series layoutId="clusteredColumn" uniqueId="{EA871E26-212F-114B-BCF3-B38E50DE6153}" formatIdx="0">
          <cx:tx>
            <cx:txData>
              <cx:f>_xlchart.v1.140</cx:f>
              <cx:v> Current CTC PA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7E5F633-C6A3-4D4D-B861-ADE89D3090F6}" formatIdx="1">
          <cx:axisId val="2"/>
        </cx:series>
        <cx:series layoutId="clusteredColumn" hidden="1" uniqueId="{2FE0207E-3D7C-A544-B93B-2D52E9425250}" formatIdx="2">
          <cx:tx>
            <cx:txData>
              <cx:f>_xlchart.v1.142</cx:f>
              <cx:v> Current CTC PA Pro Rated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FF90FB3E-E909-AF4C-8576-27E1D652C90B}" formatIdx="3">
          <cx:axisId val="2"/>
        </cx:series>
        <cx:series layoutId="clusteredColumn" hidden="1" uniqueId="{DC857901-042C-1C42-8855-F6821EAC2960}" formatIdx="4">
          <cx:tx>
            <cx:txData>
              <cx:f>_xlchart.v1.144</cx:f>
              <cx:v> Increment % </cx:v>
            </cx:txData>
          </cx:tx>
          <cx:dataId val="2"/>
          <cx:layoutPr>
            <cx:aggregation/>
          </cx:layoutPr>
          <cx:axisId val="1"/>
        </cx:series>
        <cx:series layoutId="paretoLine" ownerIdx="4" uniqueId="{9DEAAD04-16B8-C54C-B5C9-FC32D621D833}" formatIdx="5">
          <cx:axisId val="2"/>
        </cx:series>
        <cx:series layoutId="clusteredColumn" hidden="1" uniqueId="{74596C5A-775B-1240-A06B-0D8567D2DF52}" formatIdx="6">
          <cx:tx>
            <cx:txData>
              <cx:f>_xlchart.v1.146</cx:f>
              <cx:v> Increment </cx:v>
            </cx:txData>
          </cx:tx>
          <cx:dataId val="3"/>
          <cx:layoutPr>
            <cx:aggregation/>
          </cx:layoutPr>
          <cx:axisId val="1"/>
        </cx:series>
        <cx:series layoutId="paretoLine" ownerIdx="6" uniqueId="{CA38AFFE-087E-AF4D-97DE-9E3B72AAC0E4}" formatIdx="7">
          <cx:axisId val="2"/>
        </cx:series>
        <cx:series layoutId="clusteredColumn" hidden="1" uniqueId="{D49ED858-8C48-1443-BE6B-8A66C24BFB6F}" formatIdx="8">
          <cx:tx>
            <cx:txData>
              <cx:f>_xlchart.v1.148</cx:f>
              <cx:v> Revised CTC </cx:v>
            </cx:txData>
          </cx:tx>
          <cx:dataId val="4"/>
          <cx:layoutPr>
            <cx:aggregation/>
          </cx:layoutPr>
          <cx:axisId val="1"/>
        </cx:series>
        <cx:series layoutId="paretoLine" ownerIdx="8" uniqueId="{890E02EE-5D6D-0542-A179-059404569CF9}" formatIdx="9">
          <cx:axisId val="2"/>
        </cx:series>
        <cx:series layoutId="clusteredColumn" hidden="1" uniqueId="{81B60A24-F7EE-354C-9475-8377A5E41FC0}" formatIdx="10">
          <cx:tx>
            <cx:txData>
              <cx:f>_xlchart.v1.150</cx:f>
              <cx:v> Total Annual Amount 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58264ADF-29BD-9B46-8773-3DD525760BFA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_xlchart.v1.153</cx:f>
      </cx:strDim>
      <cx:numDim type="val">
        <cx:f>_xlchart.v1.155</cx:f>
      </cx:numDim>
    </cx:data>
  </cx:chartData>
  <cx:chart>
    <cx:title pos="t" align="ctr" overlay="0"/>
    <cx:plotArea>
      <cx:plotAreaRegion>
        <cx:series layoutId="clusteredColumn" uniqueId="{AFEF2AE0-35F7-3844-B47F-7E567E76015C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77FE0D5-7238-F242-A06E-40A23041FD3C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1289050</xdr:colOff>
      <xdr:row>45</xdr:row>
      <xdr:rowOff>76200</xdr:rowOff>
    </xdr:from>
    <xdr:to>
      <xdr:col>7</xdr:col>
      <xdr:colOff>412750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C46C35-48B5-BB59-9235-2CF366F57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4450" y="9067800"/>
              <a:ext cx="4572000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23</xdr:row>
      <xdr:rowOff>12700</xdr:rowOff>
    </xdr:from>
    <xdr:to>
      <xdr:col>9</xdr:col>
      <xdr:colOff>12700</xdr:colOff>
      <xdr:row>41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F1DA6FF-986A-E4E5-AA17-3E44652184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2100" y="4394200"/>
              <a:ext cx="9194800" cy="359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5</xdr:row>
      <xdr:rowOff>38100</xdr:rowOff>
    </xdr:from>
    <xdr:to>
      <xdr:col>15</xdr:col>
      <xdr:colOff>660400</xdr:colOff>
      <xdr:row>23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DA4EDB-ADAA-CECE-0729-54F89A051D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1400" y="990600"/>
              <a:ext cx="6705600" cy="356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6"/>
  <sheetViews>
    <sheetView tabSelected="1" workbookViewId="0">
      <selection activeCell="J61" sqref="J61"/>
    </sheetView>
  </sheetViews>
  <sheetFormatPr baseColWidth="10" defaultColWidth="8.83203125" defaultRowHeight="15" x14ac:dyDescent="0.2"/>
  <cols>
    <col min="1" max="1" width="13.6640625" bestFit="1" customWidth="1"/>
    <col min="2" max="2" width="32.1640625" bestFit="1" customWidth="1"/>
    <col min="3" max="3" width="4.5" bestFit="1" customWidth="1"/>
    <col min="4" max="4" width="24.33203125" bestFit="1" customWidth="1"/>
    <col min="5" max="5" width="11.6640625" bestFit="1" customWidth="1"/>
    <col min="6" max="6" width="20.1640625" bestFit="1" customWidth="1"/>
    <col min="7" max="7" width="15.33203125" bestFit="1" customWidth="1"/>
    <col min="8" max="8" width="44.33203125" bestFit="1" customWidth="1"/>
    <col min="9" max="9" width="26.33203125" bestFit="1" customWidth="1"/>
    <col min="10" max="10" width="30" bestFit="1" customWidth="1"/>
    <col min="11" max="11" width="11" bestFit="1" customWidth="1"/>
    <col min="12" max="12" width="22" bestFit="1" customWidth="1"/>
    <col min="13" max="13" width="6.5" bestFit="1" customWidth="1"/>
    <col min="14" max="14" width="7.5" bestFit="1" customWidth="1"/>
    <col min="15" max="15" width="12.5" bestFit="1" customWidth="1"/>
    <col min="16" max="16" width="10.83203125" bestFit="1" customWidth="1"/>
    <col min="17" max="17" width="17.5" customWidth="1"/>
  </cols>
  <sheetData>
    <row r="1" spans="1:35" x14ac:dyDescent="0.2">
      <c r="Q1" s="43">
        <f>SUBTOTAL(9,Q3:Q40)/100000</f>
        <v>518.99530000000004</v>
      </c>
      <c r="R1">
        <v>88.34</v>
      </c>
      <c r="S1">
        <v>22.5</v>
      </c>
      <c r="T1" s="43">
        <f>SUM(Q1:S1)</f>
        <v>629.83530000000007</v>
      </c>
      <c r="AD1" s="43">
        <f>SUBTOTAL(9,AD3:AD40)/100000</f>
        <v>518.99530000000004</v>
      </c>
      <c r="AE1" s="43">
        <v>88.336271999999994</v>
      </c>
      <c r="AF1">
        <v>22.5</v>
      </c>
      <c r="AG1" s="43">
        <f>SUM(AD1:AF1)</f>
        <v>629.83157200000005</v>
      </c>
      <c r="AH1">
        <f>699.11</f>
        <v>699.11</v>
      </c>
      <c r="AI1" s="43">
        <f>AH1-AG1</f>
        <v>69.278427999999963</v>
      </c>
    </row>
    <row r="2" spans="1:35" ht="48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2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53">
        <v>44287</v>
      </c>
      <c r="S2" s="53">
        <v>44317</v>
      </c>
      <c r="T2" s="53">
        <v>44348</v>
      </c>
      <c r="U2" s="53">
        <v>44378</v>
      </c>
      <c r="V2" s="53">
        <v>44409</v>
      </c>
      <c r="W2" s="53">
        <v>44440</v>
      </c>
      <c r="X2" s="53">
        <v>44470</v>
      </c>
      <c r="Y2" s="53">
        <v>44501</v>
      </c>
      <c r="Z2" s="53">
        <v>44531</v>
      </c>
      <c r="AA2" s="53">
        <v>44562</v>
      </c>
      <c r="AB2" s="53">
        <v>44593</v>
      </c>
      <c r="AC2" s="53">
        <v>44621</v>
      </c>
      <c r="AD2" s="53" t="s">
        <v>172</v>
      </c>
      <c r="AE2" s="2" t="s">
        <v>197</v>
      </c>
    </row>
    <row r="3" spans="1:35" x14ac:dyDescent="0.2">
      <c r="A3" s="6">
        <v>1034773</v>
      </c>
      <c r="B3" s="7" t="s">
        <v>198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6">
        <v>1716199600</v>
      </c>
      <c r="L3" s="7" t="s">
        <v>25</v>
      </c>
      <c r="M3" s="8">
        <v>10</v>
      </c>
      <c r="N3" s="9" t="s">
        <v>26</v>
      </c>
      <c r="O3" s="9" t="s">
        <v>26</v>
      </c>
      <c r="P3" s="9" t="s">
        <v>27</v>
      </c>
      <c r="Q3" s="9">
        <v>210186</v>
      </c>
      <c r="R3" s="54">
        <v>17515.5</v>
      </c>
      <c r="S3" s="54">
        <v>17515.5</v>
      </c>
      <c r="T3" s="54">
        <v>17515.5</v>
      </c>
      <c r="U3" s="54">
        <v>17515.5</v>
      </c>
      <c r="V3" s="54">
        <v>17515.5</v>
      </c>
      <c r="W3" s="54">
        <v>17515.5</v>
      </c>
      <c r="X3" s="54">
        <v>17515.5</v>
      </c>
      <c r="Y3" s="54">
        <v>17515.5</v>
      </c>
      <c r="Z3" s="54">
        <v>17515.5</v>
      </c>
      <c r="AA3" s="54">
        <v>17515.5</v>
      </c>
      <c r="AB3" s="54">
        <v>17515.5</v>
      </c>
      <c r="AC3" s="54">
        <v>17515.5</v>
      </c>
      <c r="AD3" s="54">
        <f>SUM(R3:AC3)</f>
        <v>210186</v>
      </c>
      <c r="AE3" s="54">
        <f>AD3-Q3</f>
        <v>0</v>
      </c>
    </row>
    <row r="4" spans="1:35" x14ac:dyDescent="0.2">
      <c r="A4" s="6">
        <v>1036485</v>
      </c>
      <c r="B4" s="7" t="s">
        <v>199</v>
      </c>
      <c r="C4" s="7" t="s">
        <v>28</v>
      </c>
      <c r="D4" s="7" t="s">
        <v>18</v>
      </c>
      <c r="E4" s="7" t="s">
        <v>29</v>
      </c>
      <c r="F4" s="7" t="s">
        <v>20</v>
      </c>
      <c r="G4" s="7" t="s">
        <v>21</v>
      </c>
      <c r="H4" s="7" t="s">
        <v>30</v>
      </c>
      <c r="I4" s="7" t="s">
        <v>31</v>
      </c>
      <c r="J4" s="7" t="s">
        <v>32</v>
      </c>
      <c r="K4" s="6">
        <v>1716199080</v>
      </c>
      <c r="L4" s="7" t="s">
        <v>33</v>
      </c>
      <c r="M4" s="8">
        <v>100</v>
      </c>
      <c r="N4" s="9" t="s">
        <v>26</v>
      </c>
      <c r="O4" s="7" t="s">
        <v>26</v>
      </c>
      <c r="P4" s="9" t="s">
        <v>27</v>
      </c>
      <c r="Q4" s="9">
        <v>2637526</v>
      </c>
      <c r="R4" s="54">
        <v>219793.83333333334</v>
      </c>
      <c r="S4" s="54">
        <v>219793.83333333334</v>
      </c>
      <c r="T4" s="54">
        <v>219793.83333333334</v>
      </c>
      <c r="U4" s="54">
        <v>219793.83333333334</v>
      </c>
      <c r="V4" s="54">
        <v>219793.83333333334</v>
      </c>
      <c r="W4" s="54">
        <v>219793.83333333334</v>
      </c>
      <c r="X4" s="54">
        <v>219793.83333333334</v>
      </c>
      <c r="Y4" s="54">
        <v>219793.83333333334</v>
      </c>
      <c r="Z4" s="54">
        <v>219793.83333333334</v>
      </c>
      <c r="AA4" s="54">
        <v>219793.83333333334</v>
      </c>
      <c r="AB4" s="54">
        <v>219793.83333333334</v>
      </c>
      <c r="AC4" s="54">
        <v>219793.83333333334</v>
      </c>
      <c r="AD4" s="54">
        <f t="shared" ref="AD4:AD40" si="0">SUM(R4:AC4)</f>
        <v>2637526</v>
      </c>
      <c r="AE4" s="54">
        <f t="shared" ref="AE4:AE40" si="1">AD4-Q4</f>
        <v>0</v>
      </c>
    </row>
    <row r="5" spans="1:35" x14ac:dyDescent="0.2">
      <c r="A5" s="6">
        <v>1036815</v>
      </c>
      <c r="B5" s="7" t="s">
        <v>200</v>
      </c>
      <c r="C5" s="7" t="s">
        <v>34</v>
      </c>
      <c r="D5" s="7" t="s">
        <v>18</v>
      </c>
      <c r="E5" s="7" t="s">
        <v>19</v>
      </c>
      <c r="F5" s="7" t="s">
        <v>35</v>
      </c>
      <c r="G5" s="7" t="s">
        <v>21</v>
      </c>
      <c r="H5" s="7" t="s">
        <v>36</v>
      </c>
      <c r="I5" s="7" t="s">
        <v>37</v>
      </c>
      <c r="J5" s="7" t="s">
        <v>38</v>
      </c>
      <c r="K5" s="6">
        <v>1716299701</v>
      </c>
      <c r="L5" s="7" t="s">
        <v>39</v>
      </c>
      <c r="M5" s="8">
        <v>100</v>
      </c>
      <c r="N5" s="9" t="s">
        <v>26</v>
      </c>
      <c r="O5" s="9" t="s">
        <v>40</v>
      </c>
      <c r="P5" s="9" t="s">
        <v>41</v>
      </c>
      <c r="Q5" s="9">
        <v>1130547</v>
      </c>
      <c r="R5" s="54">
        <v>94212.25</v>
      </c>
      <c r="S5" s="54">
        <v>94212.25</v>
      </c>
      <c r="T5" s="54">
        <v>94212.25</v>
      </c>
      <c r="U5" s="54">
        <v>94212.25</v>
      </c>
      <c r="V5" s="54">
        <v>94212.25</v>
      </c>
      <c r="W5" s="54">
        <v>94212.25</v>
      </c>
      <c r="X5" s="54">
        <v>94212.25</v>
      </c>
      <c r="Y5" s="54">
        <v>94212.25</v>
      </c>
      <c r="Z5" s="54">
        <v>94212.25</v>
      </c>
      <c r="AA5" s="54">
        <v>94212.25</v>
      </c>
      <c r="AB5" s="54">
        <v>94212.25</v>
      </c>
      <c r="AC5" s="54">
        <v>94212.25</v>
      </c>
      <c r="AD5" s="54">
        <f t="shared" si="0"/>
        <v>1130547</v>
      </c>
      <c r="AE5" s="54">
        <f t="shared" si="1"/>
        <v>0</v>
      </c>
    </row>
    <row r="6" spans="1:35" x14ac:dyDescent="0.2">
      <c r="A6" s="6">
        <v>1036966</v>
      </c>
      <c r="B6" s="7" t="s">
        <v>201</v>
      </c>
      <c r="C6" s="7" t="s">
        <v>28</v>
      </c>
      <c r="D6" s="7" t="s">
        <v>18</v>
      </c>
      <c r="E6" s="7" t="s">
        <v>42</v>
      </c>
      <c r="F6" s="7" t="s">
        <v>43</v>
      </c>
      <c r="G6" s="7" t="s">
        <v>44</v>
      </c>
      <c r="H6" s="7" t="s">
        <v>45</v>
      </c>
      <c r="I6" s="7" t="s">
        <v>31</v>
      </c>
      <c r="J6" s="7" t="s">
        <v>46</v>
      </c>
      <c r="K6" s="6">
        <v>1716199080</v>
      </c>
      <c r="L6" s="7" t="s">
        <v>33</v>
      </c>
      <c r="M6" s="8">
        <v>100</v>
      </c>
      <c r="N6" s="9" t="s">
        <v>26</v>
      </c>
      <c r="O6" s="7" t="s">
        <v>26</v>
      </c>
      <c r="P6" s="9" t="s">
        <v>27</v>
      </c>
      <c r="Q6" s="9">
        <v>6437762</v>
      </c>
      <c r="R6" s="54">
        <v>536480.16666666663</v>
      </c>
      <c r="S6" s="54">
        <v>536480.16666666663</v>
      </c>
      <c r="T6" s="54">
        <v>536480.16666666663</v>
      </c>
      <c r="U6" s="54">
        <v>536480.16666666663</v>
      </c>
      <c r="V6" s="54">
        <v>536480.16666666663</v>
      </c>
      <c r="W6" s="54">
        <v>536480.16666666663</v>
      </c>
      <c r="X6" s="54">
        <v>536480.16666666663</v>
      </c>
      <c r="Y6" s="54">
        <v>536480.16666666663</v>
      </c>
      <c r="Z6" s="54">
        <v>536480.16666666663</v>
      </c>
      <c r="AA6" s="54">
        <v>536480.16666666663</v>
      </c>
      <c r="AB6" s="54">
        <v>536480.16666666663</v>
      </c>
      <c r="AC6" s="54">
        <v>536480.16666666663</v>
      </c>
      <c r="AD6" s="54">
        <f t="shared" si="0"/>
        <v>6437762.0000000009</v>
      </c>
      <c r="AE6" s="54">
        <f t="shared" si="1"/>
        <v>0</v>
      </c>
    </row>
    <row r="7" spans="1:35" x14ac:dyDescent="0.2">
      <c r="A7" s="6">
        <v>1037108</v>
      </c>
      <c r="B7" s="7" t="s">
        <v>202</v>
      </c>
      <c r="C7" s="7" t="s">
        <v>28</v>
      </c>
      <c r="D7" s="7" t="s">
        <v>18</v>
      </c>
      <c r="E7" s="7" t="s">
        <v>47</v>
      </c>
      <c r="F7" s="7" t="s">
        <v>48</v>
      </c>
      <c r="G7" s="7" t="s">
        <v>49</v>
      </c>
      <c r="H7" s="7" t="s">
        <v>50</v>
      </c>
      <c r="I7" s="7" t="s">
        <v>31</v>
      </c>
      <c r="J7" s="7" t="s">
        <v>32</v>
      </c>
      <c r="K7" s="6">
        <v>1716199080</v>
      </c>
      <c r="L7" s="7" t="s">
        <v>33</v>
      </c>
      <c r="M7" s="8">
        <v>100</v>
      </c>
      <c r="N7" s="9" t="s">
        <v>26</v>
      </c>
      <c r="O7" s="7" t="s">
        <v>26</v>
      </c>
      <c r="P7" s="9" t="s">
        <v>27</v>
      </c>
      <c r="Q7" s="9">
        <v>632132</v>
      </c>
      <c r="R7" s="54">
        <v>52677.666666666664</v>
      </c>
      <c r="S7" s="54">
        <v>52677.666666666664</v>
      </c>
      <c r="T7" s="54">
        <v>52677.666666666664</v>
      </c>
      <c r="U7" s="54">
        <v>52677.666666666664</v>
      </c>
      <c r="V7" s="54">
        <v>52677.666666666664</v>
      </c>
      <c r="W7" s="54">
        <v>52677.666666666664</v>
      </c>
      <c r="X7" s="54">
        <v>52677.666666666664</v>
      </c>
      <c r="Y7" s="54">
        <v>52677.666666666664</v>
      </c>
      <c r="Z7" s="54">
        <v>52677.666666666664</v>
      </c>
      <c r="AA7" s="54">
        <v>52677.666666666664</v>
      </c>
      <c r="AB7" s="54">
        <v>52677.666666666664</v>
      </c>
      <c r="AC7" s="54">
        <v>52677.666666666664</v>
      </c>
      <c r="AD7" s="54">
        <f t="shared" si="0"/>
        <v>632132</v>
      </c>
      <c r="AE7" s="54">
        <f t="shared" si="1"/>
        <v>0</v>
      </c>
    </row>
    <row r="8" spans="1:35" x14ac:dyDescent="0.2">
      <c r="A8" s="6">
        <v>1037137</v>
      </c>
      <c r="B8" s="7" t="s">
        <v>203</v>
      </c>
      <c r="C8" s="7" t="s">
        <v>28</v>
      </c>
      <c r="D8" s="7" t="s">
        <v>18</v>
      </c>
      <c r="E8" s="7" t="s">
        <v>42</v>
      </c>
      <c r="F8" s="7" t="s">
        <v>51</v>
      </c>
      <c r="G8" s="7" t="s">
        <v>52</v>
      </c>
      <c r="H8" s="7" t="s">
        <v>53</v>
      </c>
      <c r="I8" s="7" t="s">
        <v>31</v>
      </c>
      <c r="J8" s="7" t="s">
        <v>46</v>
      </c>
      <c r="K8" s="6">
        <v>1716199080</v>
      </c>
      <c r="L8" s="7" t="s">
        <v>33</v>
      </c>
      <c r="M8" s="8">
        <v>100</v>
      </c>
      <c r="N8" s="9" t="s">
        <v>26</v>
      </c>
      <c r="O8" s="7" t="s">
        <v>26</v>
      </c>
      <c r="P8" s="9" t="s">
        <v>27</v>
      </c>
      <c r="Q8" s="9">
        <v>1233254</v>
      </c>
      <c r="R8" s="54">
        <v>102771.16666666667</v>
      </c>
      <c r="S8" s="54">
        <v>102771.16666666667</v>
      </c>
      <c r="T8" s="54">
        <v>102771.16666666667</v>
      </c>
      <c r="U8" s="54">
        <v>102771.16666666667</v>
      </c>
      <c r="V8" s="54">
        <v>102771.16666666667</v>
      </c>
      <c r="W8" s="54">
        <v>102771.16666666667</v>
      </c>
      <c r="X8" s="54">
        <v>102771.16666666667</v>
      </c>
      <c r="Y8" s="54">
        <v>102771.16666666667</v>
      </c>
      <c r="Z8" s="54">
        <v>102771.16666666667</v>
      </c>
      <c r="AA8" s="54">
        <v>102771.16666666667</v>
      </c>
      <c r="AB8" s="54">
        <v>102771.16666666667</v>
      </c>
      <c r="AC8" s="54">
        <v>102771.16666666667</v>
      </c>
      <c r="AD8" s="54">
        <f t="shared" si="0"/>
        <v>1233254</v>
      </c>
      <c r="AE8" s="54">
        <f t="shared" si="1"/>
        <v>0</v>
      </c>
    </row>
    <row r="9" spans="1:35" x14ac:dyDescent="0.2">
      <c r="A9" s="6">
        <v>1037217</v>
      </c>
      <c r="B9" s="7" t="s">
        <v>204</v>
      </c>
      <c r="C9" s="7" t="s">
        <v>28</v>
      </c>
      <c r="D9" s="7" t="s">
        <v>18</v>
      </c>
      <c r="E9" s="7" t="s">
        <v>54</v>
      </c>
      <c r="F9" s="7" t="s">
        <v>48</v>
      </c>
      <c r="G9" s="7" t="s">
        <v>49</v>
      </c>
      <c r="H9" s="7" t="s">
        <v>50</v>
      </c>
      <c r="I9" s="7" t="s">
        <v>31</v>
      </c>
      <c r="J9" s="7" t="s">
        <v>46</v>
      </c>
      <c r="K9" s="6">
        <v>1716199080</v>
      </c>
      <c r="L9" s="7" t="s">
        <v>33</v>
      </c>
      <c r="M9" s="8">
        <v>100</v>
      </c>
      <c r="N9" s="9" t="s">
        <v>26</v>
      </c>
      <c r="O9" s="7" t="s">
        <v>26</v>
      </c>
      <c r="P9" s="9" t="s">
        <v>27</v>
      </c>
      <c r="Q9" s="9">
        <v>589493</v>
      </c>
      <c r="R9" s="54">
        <v>49124.416666666664</v>
      </c>
      <c r="S9" s="54">
        <v>49124.416666666664</v>
      </c>
      <c r="T9" s="54">
        <v>49124.416666666664</v>
      </c>
      <c r="U9" s="54">
        <v>49124.416666666664</v>
      </c>
      <c r="V9" s="54">
        <v>49124.416666666664</v>
      </c>
      <c r="W9" s="54">
        <v>49124.416666666664</v>
      </c>
      <c r="X9" s="54">
        <v>49124.416666666664</v>
      </c>
      <c r="Y9" s="54">
        <v>49124.416666666664</v>
      </c>
      <c r="Z9" s="54">
        <v>49124.416666666664</v>
      </c>
      <c r="AA9" s="54">
        <v>49124.416666666664</v>
      </c>
      <c r="AB9" s="54">
        <v>49124.416666666664</v>
      </c>
      <c r="AC9" s="54">
        <v>49124.416666666664</v>
      </c>
      <c r="AD9" s="54">
        <f t="shared" si="0"/>
        <v>589493</v>
      </c>
      <c r="AE9" s="54">
        <f t="shared" si="1"/>
        <v>0</v>
      </c>
    </row>
    <row r="10" spans="1:35" x14ac:dyDescent="0.2">
      <c r="A10" s="10">
        <v>1037231</v>
      </c>
      <c r="B10" s="7" t="s">
        <v>205</v>
      </c>
      <c r="C10" s="7" t="s">
        <v>28</v>
      </c>
      <c r="D10" s="7" t="s">
        <v>18</v>
      </c>
      <c r="E10" s="7" t="s">
        <v>19</v>
      </c>
      <c r="F10" s="7" t="s">
        <v>51</v>
      </c>
      <c r="G10" s="7" t="s">
        <v>52</v>
      </c>
      <c r="H10" s="7" t="s">
        <v>55</v>
      </c>
      <c r="I10" s="7" t="s">
        <v>31</v>
      </c>
      <c r="J10" s="7" t="s">
        <v>56</v>
      </c>
      <c r="K10" s="6">
        <v>1716199080</v>
      </c>
      <c r="L10" s="7" t="s">
        <v>33</v>
      </c>
      <c r="M10" s="8">
        <v>100</v>
      </c>
      <c r="N10" s="9" t="s">
        <v>26</v>
      </c>
      <c r="O10" s="9" t="s">
        <v>26</v>
      </c>
      <c r="P10" s="9" t="s">
        <v>27</v>
      </c>
      <c r="Q10" s="9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f t="shared" si="0"/>
        <v>0</v>
      </c>
      <c r="AE10" s="54">
        <f t="shared" si="1"/>
        <v>0</v>
      </c>
    </row>
    <row r="11" spans="1:35" x14ac:dyDescent="0.2">
      <c r="A11" s="6">
        <v>1037232</v>
      </c>
      <c r="B11" s="7" t="s">
        <v>206</v>
      </c>
      <c r="C11" s="7" t="s">
        <v>17</v>
      </c>
      <c r="D11" s="7" t="s">
        <v>57</v>
      </c>
      <c r="E11" s="7" t="s">
        <v>19</v>
      </c>
      <c r="F11" s="7" t="s">
        <v>58</v>
      </c>
      <c r="G11" s="7" t="s">
        <v>59</v>
      </c>
      <c r="H11" s="7" t="s">
        <v>60</v>
      </c>
      <c r="I11" s="7" t="s">
        <v>61</v>
      </c>
      <c r="J11" s="7" t="s">
        <v>61</v>
      </c>
      <c r="K11" s="6">
        <v>1716199600</v>
      </c>
      <c r="L11" s="7" t="s">
        <v>25</v>
      </c>
      <c r="M11" s="8">
        <v>10</v>
      </c>
      <c r="N11" s="9" t="s">
        <v>26</v>
      </c>
      <c r="O11" s="9" t="s">
        <v>26</v>
      </c>
      <c r="P11" s="9" t="s">
        <v>27</v>
      </c>
      <c r="Q11" s="9">
        <v>45437</v>
      </c>
      <c r="R11" s="54">
        <v>3786.4166666666665</v>
      </c>
      <c r="S11" s="54">
        <v>3786.4166666666665</v>
      </c>
      <c r="T11" s="54">
        <v>3786.4166666666665</v>
      </c>
      <c r="U11" s="54">
        <v>3786.4166666666665</v>
      </c>
      <c r="V11" s="54">
        <v>3786.4166666666665</v>
      </c>
      <c r="W11" s="54">
        <v>3786.4166666666665</v>
      </c>
      <c r="X11" s="54">
        <v>3786.4166666666665</v>
      </c>
      <c r="Y11" s="54">
        <v>3786.4166666666665</v>
      </c>
      <c r="Z11" s="54">
        <v>3786.4166666666665</v>
      </c>
      <c r="AA11" s="54">
        <v>3786.4166666666665</v>
      </c>
      <c r="AB11" s="54">
        <v>3786.4166666666665</v>
      </c>
      <c r="AC11" s="54">
        <v>3786.4166666666665</v>
      </c>
      <c r="AD11" s="54">
        <f t="shared" si="0"/>
        <v>45436.999999999993</v>
      </c>
      <c r="AE11" s="54">
        <f t="shared" si="1"/>
        <v>0</v>
      </c>
    </row>
    <row r="12" spans="1:35" x14ac:dyDescent="0.2">
      <c r="A12" s="10">
        <v>1037249</v>
      </c>
      <c r="B12" s="7" t="s">
        <v>207</v>
      </c>
      <c r="C12" s="7" t="s">
        <v>28</v>
      </c>
      <c r="D12" s="7" t="s">
        <v>18</v>
      </c>
      <c r="E12" s="7" t="s">
        <v>62</v>
      </c>
      <c r="F12" s="7" t="s">
        <v>51</v>
      </c>
      <c r="G12" s="7" t="s">
        <v>52</v>
      </c>
      <c r="H12" s="7" t="s">
        <v>53</v>
      </c>
      <c r="I12" s="7" t="s">
        <v>31</v>
      </c>
      <c r="J12" s="7" t="s">
        <v>46</v>
      </c>
      <c r="K12" s="6">
        <v>1716199080</v>
      </c>
      <c r="L12" s="7" t="s">
        <v>33</v>
      </c>
      <c r="M12" s="8">
        <v>100</v>
      </c>
      <c r="N12" s="9" t="s">
        <v>26</v>
      </c>
      <c r="O12" s="9" t="s">
        <v>26</v>
      </c>
      <c r="P12" s="9" t="s">
        <v>27</v>
      </c>
      <c r="Q12" s="9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f t="shared" si="0"/>
        <v>0</v>
      </c>
      <c r="AE12" s="54">
        <f t="shared" si="1"/>
        <v>0</v>
      </c>
    </row>
    <row r="13" spans="1:35" x14ac:dyDescent="0.2">
      <c r="A13" s="6">
        <v>1037318</v>
      </c>
      <c r="B13" s="7" t="s">
        <v>208</v>
      </c>
      <c r="C13" s="7" t="s">
        <v>28</v>
      </c>
      <c r="D13" s="7" t="s">
        <v>18</v>
      </c>
      <c r="E13" s="7" t="s">
        <v>62</v>
      </c>
      <c r="F13" s="7" t="s">
        <v>48</v>
      </c>
      <c r="G13" s="7" t="s">
        <v>49</v>
      </c>
      <c r="H13" s="7" t="s">
        <v>50</v>
      </c>
      <c r="I13" s="7" t="s">
        <v>31</v>
      </c>
      <c r="J13" s="7" t="s">
        <v>46</v>
      </c>
      <c r="K13" s="6">
        <v>1716199080</v>
      </c>
      <c r="L13" s="7" t="s">
        <v>33</v>
      </c>
      <c r="M13" s="8">
        <v>100</v>
      </c>
      <c r="N13" s="9" t="s">
        <v>26</v>
      </c>
      <c r="O13" s="7" t="s">
        <v>26</v>
      </c>
      <c r="P13" s="9" t="s">
        <v>27</v>
      </c>
      <c r="Q13" s="9">
        <v>500940</v>
      </c>
      <c r="R13" s="54">
        <v>41745</v>
      </c>
      <c r="S13" s="54">
        <v>41745</v>
      </c>
      <c r="T13" s="54">
        <v>41745</v>
      </c>
      <c r="U13" s="54">
        <v>41745</v>
      </c>
      <c r="V13" s="54">
        <v>41745</v>
      </c>
      <c r="W13" s="54">
        <v>41745</v>
      </c>
      <c r="X13" s="54">
        <v>41745</v>
      </c>
      <c r="Y13" s="54">
        <v>41745</v>
      </c>
      <c r="Z13" s="54">
        <v>41745</v>
      </c>
      <c r="AA13" s="54">
        <v>41745</v>
      </c>
      <c r="AB13" s="54">
        <v>41745</v>
      </c>
      <c r="AC13" s="54">
        <v>41745</v>
      </c>
      <c r="AD13" s="54">
        <f t="shared" si="0"/>
        <v>500940</v>
      </c>
      <c r="AE13" s="54">
        <f t="shared" si="1"/>
        <v>0</v>
      </c>
    </row>
    <row r="14" spans="1:35" x14ac:dyDescent="0.2">
      <c r="A14" s="6">
        <v>1037347</v>
      </c>
      <c r="B14" s="7" t="s">
        <v>209</v>
      </c>
      <c r="C14" s="7" t="s">
        <v>28</v>
      </c>
      <c r="D14" s="7" t="s">
        <v>57</v>
      </c>
      <c r="E14" s="7" t="s">
        <v>63</v>
      </c>
      <c r="F14" s="7" t="s">
        <v>58</v>
      </c>
      <c r="G14" s="7" t="s">
        <v>59</v>
      </c>
      <c r="H14" s="7" t="s">
        <v>64</v>
      </c>
      <c r="I14" s="7" t="s">
        <v>31</v>
      </c>
      <c r="J14" s="7" t="s">
        <v>32</v>
      </c>
      <c r="K14" s="6">
        <v>1716199080</v>
      </c>
      <c r="L14" s="7" t="s">
        <v>33</v>
      </c>
      <c r="M14" s="8">
        <v>100</v>
      </c>
      <c r="N14" s="9" t="s">
        <v>26</v>
      </c>
      <c r="O14" s="7" t="s">
        <v>26</v>
      </c>
      <c r="P14" s="9" t="s">
        <v>27</v>
      </c>
      <c r="Q14" s="9">
        <v>417727</v>
      </c>
      <c r="R14" s="54">
        <v>34810.583333333336</v>
      </c>
      <c r="S14" s="54">
        <v>34810.583333333336</v>
      </c>
      <c r="T14" s="54">
        <v>34810.583333333336</v>
      </c>
      <c r="U14" s="54">
        <v>34810.583333333336</v>
      </c>
      <c r="V14" s="54">
        <v>34810.583333333336</v>
      </c>
      <c r="W14" s="54">
        <v>34810.583333333336</v>
      </c>
      <c r="X14" s="54">
        <v>34810.583333333336</v>
      </c>
      <c r="Y14" s="54">
        <v>34810.583333333336</v>
      </c>
      <c r="Z14" s="54">
        <v>34810.583333333336</v>
      </c>
      <c r="AA14" s="54">
        <v>34810.583333333336</v>
      </c>
      <c r="AB14" s="54">
        <v>34810.583333333336</v>
      </c>
      <c r="AC14" s="54">
        <v>34810.583333333336</v>
      </c>
      <c r="AD14" s="54">
        <f t="shared" si="0"/>
        <v>417726.99999999994</v>
      </c>
      <c r="AE14" s="54">
        <f t="shared" si="1"/>
        <v>0</v>
      </c>
    </row>
    <row r="15" spans="1:35" x14ac:dyDescent="0.2">
      <c r="A15" s="11">
        <v>1037351</v>
      </c>
      <c r="B15" s="7" t="s">
        <v>210</v>
      </c>
      <c r="C15" s="12" t="s">
        <v>28</v>
      </c>
      <c r="D15" s="12" t="s">
        <v>57</v>
      </c>
      <c r="E15" s="12" t="s">
        <v>65</v>
      </c>
      <c r="F15" s="12" t="s">
        <v>58</v>
      </c>
      <c r="G15" s="12" t="s">
        <v>59</v>
      </c>
      <c r="H15" s="12" t="s">
        <v>66</v>
      </c>
      <c r="I15" s="12" t="s">
        <v>31</v>
      </c>
      <c r="J15" s="12" t="s">
        <v>32</v>
      </c>
      <c r="K15" s="11">
        <v>1716199080</v>
      </c>
      <c r="L15" s="12" t="s">
        <v>33</v>
      </c>
      <c r="M15" s="13">
        <v>100</v>
      </c>
      <c r="N15" s="14" t="s">
        <v>26</v>
      </c>
      <c r="O15" s="12" t="s">
        <v>26</v>
      </c>
      <c r="P15" s="14" t="s">
        <v>27</v>
      </c>
      <c r="Q15" s="14">
        <v>522227</v>
      </c>
      <c r="R15" s="55">
        <v>43518.916666666664</v>
      </c>
      <c r="S15" s="55">
        <v>43518.916666666664</v>
      </c>
      <c r="T15" s="55">
        <v>43518.916666666664</v>
      </c>
      <c r="U15" s="55">
        <v>43518.916666666664</v>
      </c>
      <c r="V15" s="55">
        <v>43518.916666666664</v>
      </c>
      <c r="W15" s="55">
        <v>43518.916666666664</v>
      </c>
      <c r="X15" s="55">
        <v>43518.916666666664</v>
      </c>
      <c r="Y15" s="55">
        <v>43518.916666666664</v>
      </c>
      <c r="Z15" s="55">
        <v>43518.916666666664</v>
      </c>
      <c r="AA15" s="55">
        <v>43518.916666666664</v>
      </c>
      <c r="AB15" s="55">
        <v>43518.916666666664</v>
      </c>
      <c r="AC15" s="55">
        <v>43518.916666666664</v>
      </c>
      <c r="AD15" s="54">
        <f t="shared" si="0"/>
        <v>522227.00000000006</v>
      </c>
      <c r="AE15" s="54">
        <f t="shared" si="1"/>
        <v>0</v>
      </c>
    </row>
    <row r="16" spans="1:35" x14ac:dyDescent="0.2">
      <c r="A16" s="6">
        <v>1037352</v>
      </c>
      <c r="B16" s="7" t="s">
        <v>211</v>
      </c>
      <c r="C16" s="7" t="s">
        <v>28</v>
      </c>
      <c r="D16" s="7" t="s">
        <v>18</v>
      </c>
      <c r="E16" s="7" t="s">
        <v>62</v>
      </c>
      <c r="F16" s="7" t="s">
        <v>48</v>
      </c>
      <c r="G16" s="7" t="s">
        <v>49</v>
      </c>
      <c r="H16" s="7" t="s">
        <v>67</v>
      </c>
      <c r="I16" s="7" t="s">
        <v>31</v>
      </c>
      <c r="J16" s="7" t="s">
        <v>31</v>
      </c>
      <c r="K16" s="6">
        <v>1716199080</v>
      </c>
      <c r="L16" s="7" t="s">
        <v>33</v>
      </c>
      <c r="M16" s="8">
        <v>100</v>
      </c>
      <c r="N16" s="9" t="s">
        <v>26</v>
      </c>
      <c r="O16" s="7" t="s">
        <v>26</v>
      </c>
      <c r="P16" s="9" t="s">
        <v>27</v>
      </c>
      <c r="Q16" s="9">
        <v>693000</v>
      </c>
      <c r="R16" s="54">
        <v>57750</v>
      </c>
      <c r="S16" s="54">
        <v>57750</v>
      </c>
      <c r="T16" s="54">
        <v>57750</v>
      </c>
      <c r="U16" s="54">
        <v>57750</v>
      </c>
      <c r="V16" s="54">
        <v>57750</v>
      </c>
      <c r="W16" s="54">
        <v>57750</v>
      </c>
      <c r="X16" s="54">
        <v>57750</v>
      </c>
      <c r="Y16" s="54">
        <v>57750</v>
      </c>
      <c r="Z16" s="54">
        <v>57750</v>
      </c>
      <c r="AA16" s="54">
        <v>57750</v>
      </c>
      <c r="AB16" s="54">
        <v>57750</v>
      </c>
      <c r="AC16" s="54">
        <v>57750</v>
      </c>
      <c r="AD16" s="54">
        <f t="shared" si="0"/>
        <v>693000</v>
      </c>
      <c r="AE16" s="54">
        <f t="shared" si="1"/>
        <v>0</v>
      </c>
    </row>
    <row r="17" spans="1:31" x14ac:dyDescent="0.2">
      <c r="A17" s="6">
        <v>1037391</v>
      </c>
      <c r="B17" s="7" t="s">
        <v>212</v>
      </c>
      <c r="C17" s="7" t="s">
        <v>28</v>
      </c>
      <c r="D17" s="7" t="s">
        <v>18</v>
      </c>
      <c r="E17" s="7" t="s">
        <v>68</v>
      </c>
      <c r="F17" s="7" t="s">
        <v>48</v>
      </c>
      <c r="G17" s="7" t="s">
        <v>49</v>
      </c>
      <c r="H17" s="7" t="s">
        <v>50</v>
      </c>
      <c r="I17" s="7" t="s">
        <v>69</v>
      </c>
      <c r="J17" s="7" t="s">
        <v>56</v>
      </c>
      <c r="K17" s="6">
        <v>1716199080</v>
      </c>
      <c r="L17" s="7" t="s">
        <v>33</v>
      </c>
      <c r="M17" s="8">
        <v>100</v>
      </c>
      <c r="N17" s="9" t="s">
        <v>26</v>
      </c>
      <c r="O17" s="9" t="s">
        <v>26</v>
      </c>
      <c r="P17" s="9" t="s">
        <v>27</v>
      </c>
      <c r="Q17" s="9">
        <v>770000</v>
      </c>
      <c r="R17" s="54">
        <v>64166.666666666664</v>
      </c>
      <c r="S17" s="54">
        <v>64166.666666666664</v>
      </c>
      <c r="T17" s="54">
        <v>64166.666666666664</v>
      </c>
      <c r="U17" s="54">
        <v>64166.666666666664</v>
      </c>
      <c r="V17" s="54">
        <v>64166.666666666664</v>
      </c>
      <c r="W17" s="54">
        <v>64166.666666666664</v>
      </c>
      <c r="X17" s="54">
        <v>64166.666666666664</v>
      </c>
      <c r="Y17" s="54">
        <v>64166.666666666664</v>
      </c>
      <c r="Z17" s="54">
        <v>64166.666666666664</v>
      </c>
      <c r="AA17" s="54">
        <v>64166.666666666664</v>
      </c>
      <c r="AB17" s="54">
        <v>64166.666666666664</v>
      </c>
      <c r="AC17" s="54">
        <v>64166.666666666664</v>
      </c>
      <c r="AD17" s="54">
        <f t="shared" si="0"/>
        <v>769999.99999999988</v>
      </c>
      <c r="AE17" s="54">
        <f t="shared" si="1"/>
        <v>0</v>
      </c>
    </row>
    <row r="18" spans="1:31" x14ac:dyDescent="0.2">
      <c r="A18" s="6">
        <v>1037401</v>
      </c>
      <c r="B18" s="7" t="s">
        <v>213</v>
      </c>
      <c r="C18" s="7" t="s">
        <v>28</v>
      </c>
      <c r="D18" s="7" t="s">
        <v>57</v>
      </c>
      <c r="E18" s="7" t="s">
        <v>70</v>
      </c>
      <c r="F18" s="7" t="s">
        <v>58</v>
      </c>
      <c r="G18" s="7" t="s">
        <v>59</v>
      </c>
      <c r="H18" s="7" t="s">
        <v>71</v>
      </c>
      <c r="I18" s="7" t="s">
        <v>23</v>
      </c>
      <c r="J18" s="7" t="s">
        <v>72</v>
      </c>
      <c r="K18" s="6">
        <v>1716199080</v>
      </c>
      <c r="L18" s="7" t="s">
        <v>33</v>
      </c>
      <c r="M18" s="8">
        <v>100</v>
      </c>
      <c r="N18" s="9" t="s">
        <v>26</v>
      </c>
      <c r="O18" s="9" t="s">
        <v>26</v>
      </c>
      <c r="P18" s="9" t="s">
        <v>27</v>
      </c>
      <c r="Q18" s="9">
        <v>460777</v>
      </c>
      <c r="R18" s="54">
        <v>38398.083333333336</v>
      </c>
      <c r="S18" s="54">
        <v>38398.083333333336</v>
      </c>
      <c r="T18" s="54">
        <v>38398.083333333336</v>
      </c>
      <c r="U18" s="54">
        <v>38398.083333333336</v>
      </c>
      <c r="V18" s="54">
        <v>38398.083333333336</v>
      </c>
      <c r="W18" s="54">
        <v>38398.083333333336</v>
      </c>
      <c r="X18" s="54">
        <v>38398.083333333336</v>
      </c>
      <c r="Y18" s="54">
        <v>38398.083333333336</v>
      </c>
      <c r="Z18" s="54">
        <v>38398.083333333336</v>
      </c>
      <c r="AA18" s="54">
        <v>38398.083333333336</v>
      </c>
      <c r="AB18" s="54">
        <v>38398.083333333336</v>
      </c>
      <c r="AC18" s="54">
        <v>38398.083333333336</v>
      </c>
      <c r="AD18" s="54">
        <f t="shared" si="0"/>
        <v>460776.99999999994</v>
      </c>
      <c r="AE18" s="54">
        <f t="shared" si="1"/>
        <v>0</v>
      </c>
    </row>
    <row r="19" spans="1:31" x14ac:dyDescent="0.2">
      <c r="A19" s="15">
        <v>1037497</v>
      </c>
      <c r="B19" s="7" t="s">
        <v>214</v>
      </c>
      <c r="C19" s="16" t="s">
        <v>28</v>
      </c>
      <c r="D19" s="16" t="s">
        <v>18</v>
      </c>
      <c r="E19" s="16" t="s">
        <v>68</v>
      </c>
      <c r="F19" s="16" t="s">
        <v>73</v>
      </c>
      <c r="G19" s="16" t="s">
        <v>74</v>
      </c>
      <c r="H19" s="16" t="s">
        <v>75</v>
      </c>
      <c r="I19" s="16" t="s">
        <v>69</v>
      </c>
      <c r="J19" s="16" t="s">
        <v>76</v>
      </c>
      <c r="K19" s="15">
        <v>1716199080</v>
      </c>
      <c r="L19" s="16" t="s">
        <v>33</v>
      </c>
      <c r="M19" s="17">
        <v>100</v>
      </c>
      <c r="N19" s="18" t="s">
        <v>26</v>
      </c>
      <c r="O19" s="18" t="s">
        <v>26</v>
      </c>
      <c r="P19" s="18" t="s">
        <v>27</v>
      </c>
      <c r="Q19" s="18">
        <v>11550000</v>
      </c>
      <c r="R19" s="56">
        <v>962500</v>
      </c>
      <c r="S19" s="56">
        <v>962500</v>
      </c>
      <c r="T19" s="56">
        <v>962500</v>
      </c>
      <c r="U19" s="56">
        <v>962500</v>
      </c>
      <c r="V19" s="56">
        <v>962500</v>
      </c>
      <c r="W19" s="56">
        <v>962500</v>
      </c>
      <c r="X19" s="56">
        <v>962500</v>
      </c>
      <c r="Y19" s="56">
        <v>962500</v>
      </c>
      <c r="Z19" s="56">
        <v>962500</v>
      </c>
      <c r="AA19" s="56">
        <v>962500</v>
      </c>
      <c r="AB19" s="56">
        <v>962500</v>
      </c>
      <c r="AC19" s="56">
        <v>962500</v>
      </c>
      <c r="AD19" s="54">
        <f t="shared" si="0"/>
        <v>11550000</v>
      </c>
      <c r="AE19" s="54">
        <f t="shared" si="1"/>
        <v>0</v>
      </c>
    </row>
    <row r="20" spans="1:31" x14ac:dyDescent="0.2">
      <c r="A20" s="11">
        <v>1037519</v>
      </c>
      <c r="B20" s="7" t="s">
        <v>215</v>
      </c>
      <c r="C20" s="12" t="s">
        <v>28</v>
      </c>
      <c r="D20" s="12" t="s">
        <v>18</v>
      </c>
      <c r="E20" s="12" t="s">
        <v>19</v>
      </c>
      <c r="F20" s="12" t="s">
        <v>51</v>
      </c>
      <c r="G20" s="12" t="s">
        <v>52</v>
      </c>
      <c r="H20" s="12" t="s">
        <v>77</v>
      </c>
      <c r="I20" s="12" t="s">
        <v>31</v>
      </c>
      <c r="J20" s="12" t="s">
        <v>46</v>
      </c>
      <c r="K20" s="11">
        <v>1716199080</v>
      </c>
      <c r="L20" s="12" t="s">
        <v>33</v>
      </c>
      <c r="M20" s="13">
        <v>100</v>
      </c>
      <c r="N20" s="14" t="s">
        <v>26</v>
      </c>
      <c r="O20" s="12" t="s">
        <v>26</v>
      </c>
      <c r="P20" s="14" t="s">
        <v>27</v>
      </c>
      <c r="Q20" s="14">
        <v>992000</v>
      </c>
      <c r="R20" s="55">
        <v>82666.666666666672</v>
      </c>
      <c r="S20" s="55">
        <v>82666.666666666672</v>
      </c>
      <c r="T20" s="55">
        <v>82666.666666666672</v>
      </c>
      <c r="U20" s="55">
        <v>82666.666666666672</v>
      </c>
      <c r="V20" s="55">
        <v>82666.666666666672</v>
      </c>
      <c r="W20" s="55">
        <v>82666.666666666672</v>
      </c>
      <c r="X20" s="55">
        <v>82666.666666666672</v>
      </c>
      <c r="Y20" s="55">
        <v>82666.666666666672</v>
      </c>
      <c r="Z20" s="55">
        <v>82666.666666666672</v>
      </c>
      <c r="AA20" s="55">
        <v>82666.666666666672</v>
      </c>
      <c r="AB20" s="55">
        <v>82666.666666666672</v>
      </c>
      <c r="AC20" s="55">
        <v>82666.666666666672</v>
      </c>
      <c r="AD20" s="54">
        <f t="shared" si="0"/>
        <v>991999.99999999988</v>
      </c>
      <c r="AE20" s="54">
        <f t="shared" si="1"/>
        <v>0</v>
      </c>
    </row>
    <row r="21" spans="1:31" x14ac:dyDescent="0.2">
      <c r="A21" s="6">
        <v>1037523</v>
      </c>
      <c r="B21" s="7" t="s">
        <v>216</v>
      </c>
      <c r="C21" s="7" t="s">
        <v>28</v>
      </c>
      <c r="D21" s="7" t="s">
        <v>18</v>
      </c>
      <c r="E21" s="7" t="s">
        <v>19</v>
      </c>
      <c r="F21" s="7" t="s">
        <v>20</v>
      </c>
      <c r="G21" s="7" t="s">
        <v>21</v>
      </c>
      <c r="H21" s="7" t="s">
        <v>78</v>
      </c>
      <c r="I21" s="7" t="s">
        <v>31</v>
      </c>
      <c r="J21" s="7" t="s">
        <v>46</v>
      </c>
      <c r="K21" s="6">
        <v>1716199080</v>
      </c>
      <c r="L21" s="7" t="s">
        <v>33</v>
      </c>
      <c r="M21" s="8">
        <v>100</v>
      </c>
      <c r="N21" s="9" t="s">
        <v>26</v>
      </c>
      <c r="O21" s="7" t="s">
        <v>26</v>
      </c>
      <c r="P21" s="9" t="s">
        <v>27</v>
      </c>
      <c r="Q21" s="9">
        <v>2571763</v>
      </c>
      <c r="R21" s="54">
        <v>214313.58333333334</v>
      </c>
      <c r="S21" s="54">
        <v>214313.58333333334</v>
      </c>
      <c r="T21" s="54">
        <v>214313.58333333334</v>
      </c>
      <c r="U21" s="54">
        <v>214313.58333333334</v>
      </c>
      <c r="V21" s="54">
        <v>214313.58333333334</v>
      </c>
      <c r="W21" s="54">
        <v>214313.58333333334</v>
      </c>
      <c r="X21" s="54">
        <v>214313.58333333334</v>
      </c>
      <c r="Y21" s="54">
        <v>214313.58333333334</v>
      </c>
      <c r="Z21" s="54">
        <v>214313.58333333334</v>
      </c>
      <c r="AA21" s="54">
        <v>214313.58333333334</v>
      </c>
      <c r="AB21" s="54">
        <v>214313.58333333334</v>
      </c>
      <c r="AC21" s="54">
        <v>214313.58333333334</v>
      </c>
      <c r="AD21" s="54">
        <f t="shared" si="0"/>
        <v>2571763</v>
      </c>
      <c r="AE21" s="54">
        <f t="shared" si="1"/>
        <v>0</v>
      </c>
    </row>
    <row r="22" spans="1:31" x14ac:dyDescent="0.2">
      <c r="A22" s="6">
        <v>1037524</v>
      </c>
      <c r="B22" s="7" t="s">
        <v>217</v>
      </c>
      <c r="C22" s="7" t="s">
        <v>28</v>
      </c>
      <c r="D22" s="7" t="s">
        <v>18</v>
      </c>
      <c r="E22" s="7" t="s">
        <v>79</v>
      </c>
      <c r="F22" s="7" t="s">
        <v>48</v>
      </c>
      <c r="G22" s="7" t="s">
        <v>49</v>
      </c>
      <c r="H22" s="7" t="s">
        <v>80</v>
      </c>
      <c r="I22" s="7" t="s">
        <v>31</v>
      </c>
      <c r="J22" s="7" t="s">
        <v>46</v>
      </c>
      <c r="K22" s="6">
        <v>1716199080</v>
      </c>
      <c r="L22" s="7" t="s">
        <v>33</v>
      </c>
      <c r="M22" s="8">
        <v>100</v>
      </c>
      <c r="N22" s="9" t="s">
        <v>26</v>
      </c>
      <c r="O22" s="7" t="s">
        <v>26</v>
      </c>
      <c r="P22" s="9" t="s">
        <v>27</v>
      </c>
      <c r="Q22" s="9">
        <v>767292</v>
      </c>
      <c r="R22" s="54">
        <v>63941</v>
      </c>
      <c r="S22" s="54">
        <v>63941</v>
      </c>
      <c r="T22" s="54">
        <v>63941</v>
      </c>
      <c r="U22" s="54">
        <v>63941</v>
      </c>
      <c r="V22" s="54">
        <v>63941</v>
      </c>
      <c r="W22" s="54">
        <v>63941</v>
      </c>
      <c r="X22" s="54">
        <v>63941</v>
      </c>
      <c r="Y22" s="54">
        <v>63941</v>
      </c>
      <c r="Z22" s="54">
        <v>63941</v>
      </c>
      <c r="AA22" s="54">
        <v>63941</v>
      </c>
      <c r="AB22" s="54">
        <v>63941</v>
      </c>
      <c r="AC22" s="54">
        <v>63941</v>
      </c>
      <c r="AD22" s="54">
        <f t="shared" si="0"/>
        <v>767292</v>
      </c>
      <c r="AE22" s="54">
        <f t="shared" si="1"/>
        <v>0</v>
      </c>
    </row>
    <row r="23" spans="1:31" x14ac:dyDescent="0.2">
      <c r="A23" s="6">
        <v>1037525</v>
      </c>
      <c r="B23" s="7" t="s">
        <v>218</v>
      </c>
      <c r="C23" s="7" t="s">
        <v>28</v>
      </c>
      <c r="D23" s="7" t="s">
        <v>18</v>
      </c>
      <c r="E23" s="7" t="s">
        <v>29</v>
      </c>
      <c r="F23" s="7" t="s">
        <v>48</v>
      </c>
      <c r="G23" s="7" t="s">
        <v>49</v>
      </c>
      <c r="H23" s="7" t="s">
        <v>80</v>
      </c>
      <c r="I23" s="7" t="s">
        <v>31</v>
      </c>
      <c r="J23" s="7" t="s">
        <v>32</v>
      </c>
      <c r="K23" s="6">
        <v>1716199080</v>
      </c>
      <c r="L23" s="7" t="s">
        <v>33</v>
      </c>
      <c r="M23" s="8">
        <v>100</v>
      </c>
      <c r="N23" s="9" t="s">
        <v>26</v>
      </c>
      <c r="O23" s="7" t="s">
        <v>26</v>
      </c>
      <c r="P23" s="9" t="s">
        <v>27</v>
      </c>
      <c r="Q23" s="9">
        <v>555625</v>
      </c>
      <c r="R23" s="54">
        <v>46302.083333333336</v>
      </c>
      <c r="S23" s="54">
        <v>46302.083333333336</v>
      </c>
      <c r="T23" s="54">
        <v>46302.083333333336</v>
      </c>
      <c r="U23" s="54">
        <v>46302.083333333336</v>
      </c>
      <c r="V23" s="54">
        <v>46302.083333333336</v>
      </c>
      <c r="W23" s="54">
        <v>46302.083333333336</v>
      </c>
      <c r="X23" s="54">
        <v>46302.083333333336</v>
      </c>
      <c r="Y23" s="54">
        <v>46302.083333333336</v>
      </c>
      <c r="Z23" s="54">
        <v>46302.083333333336</v>
      </c>
      <c r="AA23" s="54">
        <v>46302.083333333336</v>
      </c>
      <c r="AB23" s="54">
        <v>46302.083333333336</v>
      </c>
      <c r="AC23" s="54">
        <v>46302.083333333336</v>
      </c>
      <c r="AD23" s="54">
        <f t="shared" si="0"/>
        <v>555624.99999999988</v>
      </c>
      <c r="AE23" s="54">
        <f t="shared" si="1"/>
        <v>0</v>
      </c>
    </row>
    <row r="24" spans="1:31" x14ac:dyDescent="0.2">
      <c r="A24" s="6">
        <v>1037526</v>
      </c>
      <c r="B24" s="7" t="s">
        <v>219</v>
      </c>
      <c r="C24" s="7" t="s">
        <v>28</v>
      </c>
      <c r="D24" s="7" t="s">
        <v>18</v>
      </c>
      <c r="E24" s="7" t="s">
        <v>81</v>
      </c>
      <c r="F24" s="7" t="s">
        <v>48</v>
      </c>
      <c r="G24" s="7" t="s">
        <v>49</v>
      </c>
      <c r="H24" s="7" t="s">
        <v>80</v>
      </c>
      <c r="I24" s="7" t="s">
        <v>31</v>
      </c>
      <c r="J24" s="7" t="s">
        <v>32</v>
      </c>
      <c r="K24" s="6">
        <v>1716199080</v>
      </c>
      <c r="L24" s="7" t="s">
        <v>33</v>
      </c>
      <c r="M24" s="8">
        <v>100</v>
      </c>
      <c r="N24" s="9" t="s">
        <v>26</v>
      </c>
      <c r="O24" s="7" t="s">
        <v>26</v>
      </c>
      <c r="P24" s="9" t="s">
        <v>27</v>
      </c>
      <c r="Q24" s="9">
        <v>555625</v>
      </c>
      <c r="R24" s="54">
        <v>46302.083333333336</v>
      </c>
      <c r="S24" s="54">
        <v>46302.083333333336</v>
      </c>
      <c r="T24" s="54">
        <v>46302.083333333336</v>
      </c>
      <c r="U24" s="54">
        <v>46302.083333333336</v>
      </c>
      <c r="V24" s="54">
        <v>46302.083333333336</v>
      </c>
      <c r="W24" s="54">
        <v>46302.083333333336</v>
      </c>
      <c r="X24" s="54">
        <v>46302.083333333336</v>
      </c>
      <c r="Y24" s="54">
        <v>46302.083333333336</v>
      </c>
      <c r="Z24" s="54">
        <v>46302.083333333336</v>
      </c>
      <c r="AA24" s="54">
        <v>46302.083333333336</v>
      </c>
      <c r="AB24" s="54">
        <v>46302.083333333336</v>
      </c>
      <c r="AC24" s="54">
        <v>46302.083333333336</v>
      </c>
      <c r="AD24" s="54">
        <f t="shared" si="0"/>
        <v>555624.99999999988</v>
      </c>
      <c r="AE24" s="54">
        <f t="shared" si="1"/>
        <v>0</v>
      </c>
    </row>
    <row r="25" spans="1:31" x14ac:dyDescent="0.2">
      <c r="A25" s="6">
        <v>1037531</v>
      </c>
      <c r="B25" s="7" t="s">
        <v>220</v>
      </c>
      <c r="C25" s="7" t="s">
        <v>17</v>
      </c>
      <c r="D25" s="7" t="s">
        <v>57</v>
      </c>
      <c r="E25" s="7" t="s">
        <v>19</v>
      </c>
      <c r="F25" s="7" t="s">
        <v>58</v>
      </c>
      <c r="G25" s="7" t="s">
        <v>59</v>
      </c>
      <c r="H25" s="7" t="s">
        <v>82</v>
      </c>
      <c r="I25" s="7" t="s">
        <v>23</v>
      </c>
      <c r="J25" s="7" t="s">
        <v>24</v>
      </c>
      <c r="K25" s="6">
        <v>1716199600</v>
      </c>
      <c r="L25" s="7" t="s">
        <v>25</v>
      </c>
      <c r="M25" s="8">
        <v>10</v>
      </c>
      <c r="N25" s="9" t="s">
        <v>26</v>
      </c>
      <c r="O25" s="9" t="s">
        <v>26</v>
      </c>
      <c r="P25" s="9" t="s">
        <v>27</v>
      </c>
      <c r="Q25" s="9">
        <v>40217</v>
      </c>
      <c r="R25" s="54">
        <v>3351.4166666666665</v>
      </c>
      <c r="S25" s="54">
        <v>3351.4166666666665</v>
      </c>
      <c r="T25" s="54">
        <v>3351.4166666666665</v>
      </c>
      <c r="U25" s="54">
        <v>3351.4166666666665</v>
      </c>
      <c r="V25" s="54">
        <v>3351.4166666666665</v>
      </c>
      <c r="W25" s="54">
        <v>3351.4166666666665</v>
      </c>
      <c r="X25" s="54">
        <v>3351.4166666666665</v>
      </c>
      <c r="Y25" s="54">
        <v>3351.4166666666665</v>
      </c>
      <c r="Z25" s="54">
        <v>3351.4166666666665</v>
      </c>
      <c r="AA25" s="54">
        <v>3351.4166666666665</v>
      </c>
      <c r="AB25" s="54">
        <v>3351.4166666666665</v>
      </c>
      <c r="AC25" s="54">
        <v>3351.4166666666665</v>
      </c>
      <c r="AD25" s="54">
        <f t="shared" si="0"/>
        <v>40217</v>
      </c>
      <c r="AE25" s="54">
        <f t="shared" si="1"/>
        <v>0</v>
      </c>
    </row>
    <row r="26" spans="1:31" x14ac:dyDescent="0.2">
      <c r="A26" s="7" t="s">
        <v>83</v>
      </c>
      <c r="B26" s="7" t="s">
        <v>221</v>
      </c>
      <c r="C26" s="19" t="s">
        <v>84</v>
      </c>
      <c r="D26" s="20" t="s">
        <v>18</v>
      </c>
      <c r="E26" s="7" t="s">
        <v>68</v>
      </c>
      <c r="F26" s="7" t="s">
        <v>43</v>
      </c>
      <c r="G26" s="7" t="s">
        <v>44</v>
      </c>
      <c r="H26" s="7" t="s">
        <v>85</v>
      </c>
      <c r="I26" s="7" t="s">
        <v>86</v>
      </c>
      <c r="J26" s="7"/>
      <c r="K26" s="9">
        <v>1716199080</v>
      </c>
      <c r="L26" s="7" t="s">
        <v>33</v>
      </c>
      <c r="M26" s="21">
        <v>100</v>
      </c>
      <c r="N26" s="9" t="s">
        <v>26</v>
      </c>
      <c r="O26" s="7" t="s">
        <v>26</v>
      </c>
      <c r="P26" s="7" t="s">
        <v>27</v>
      </c>
      <c r="Q26" s="9">
        <v>3786000</v>
      </c>
      <c r="R26" s="54">
        <v>315500</v>
      </c>
      <c r="S26" s="54">
        <v>315500</v>
      </c>
      <c r="T26" s="54">
        <v>315500</v>
      </c>
      <c r="U26" s="54">
        <v>315500</v>
      </c>
      <c r="V26" s="54">
        <v>315500</v>
      </c>
      <c r="W26" s="54">
        <v>315500</v>
      </c>
      <c r="X26" s="54">
        <v>315500</v>
      </c>
      <c r="Y26" s="54">
        <v>315500</v>
      </c>
      <c r="Z26" s="54">
        <v>315500</v>
      </c>
      <c r="AA26" s="54">
        <v>315500</v>
      </c>
      <c r="AB26" s="54">
        <v>315500</v>
      </c>
      <c r="AC26" s="54">
        <v>315500</v>
      </c>
      <c r="AD26" s="54">
        <f t="shared" si="0"/>
        <v>3786000</v>
      </c>
      <c r="AE26" s="54">
        <f t="shared" si="1"/>
        <v>0</v>
      </c>
    </row>
    <row r="27" spans="1:31" x14ac:dyDescent="0.2">
      <c r="A27" s="58" t="s">
        <v>87</v>
      </c>
      <c r="B27" s="7" t="s">
        <v>222</v>
      </c>
      <c r="C27" s="62" t="s">
        <v>84</v>
      </c>
      <c r="D27" s="58" t="s">
        <v>18</v>
      </c>
      <c r="E27" s="59"/>
      <c r="F27" s="58"/>
      <c r="G27" s="58"/>
      <c r="H27" s="58"/>
      <c r="I27" s="58" t="s">
        <v>88</v>
      </c>
      <c r="J27" s="58" t="s">
        <v>88</v>
      </c>
      <c r="K27" s="63">
        <v>1716199080</v>
      </c>
      <c r="L27" s="64" t="s">
        <v>33</v>
      </c>
      <c r="M27" s="65">
        <v>100</v>
      </c>
      <c r="N27" s="59" t="s">
        <v>26</v>
      </c>
      <c r="O27" s="58" t="s">
        <v>88</v>
      </c>
      <c r="P27" s="58" t="s">
        <v>88</v>
      </c>
      <c r="Q27" s="59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7">
        <f t="shared" si="0"/>
        <v>0</v>
      </c>
      <c r="AE27" s="67">
        <f t="shared" si="1"/>
        <v>0</v>
      </c>
    </row>
    <row r="28" spans="1:31" x14ac:dyDescent="0.2">
      <c r="A28" s="60" t="s">
        <v>89</v>
      </c>
      <c r="B28" s="7" t="s">
        <v>223</v>
      </c>
      <c r="C28" s="68" t="s">
        <v>90</v>
      </c>
      <c r="D28" s="64" t="s">
        <v>18</v>
      </c>
      <c r="E28" s="61"/>
      <c r="F28" s="61" t="s">
        <v>43</v>
      </c>
      <c r="G28" s="61" t="s">
        <v>44</v>
      </c>
      <c r="H28" s="61" t="s">
        <v>91</v>
      </c>
      <c r="I28" s="61" t="s">
        <v>26</v>
      </c>
      <c r="J28" s="61" t="s">
        <v>26</v>
      </c>
      <c r="K28" s="69">
        <v>1716199080</v>
      </c>
      <c r="L28" s="70" t="s">
        <v>33</v>
      </c>
      <c r="M28" s="71">
        <v>100</v>
      </c>
      <c r="N28" s="61" t="s">
        <v>26</v>
      </c>
      <c r="O28" s="64" t="s">
        <v>26</v>
      </c>
      <c r="P28" s="64" t="s">
        <v>27</v>
      </c>
      <c r="Q28" s="61">
        <v>0</v>
      </c>
      <c r="R28" s="61">
        <v>0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67">
        <f t="shared" si="0"/>
        <v>0</v>
      </c>
      <c r="AE28" s="67">
        <f t="shared" si="1"/>
        <v>0</v>
      </c>
    </row>
    <row r="29" spans="1:31" x14ac:dyDescent="0.2">
      <c r="A29" s="24" t="s">
        <v>92</v>
      </c>
      <c r="B29" s="7" t="s">
        <v>224</v>
      </c>
      <c r="C29" s="23" t="s">
        <v>90</v>
      </c>
      <c r="D29" s="7" t="s">
        <v>18</v>
      </c>
      <c r="E29" s="7" t="s">
        <v>93</v>
      </c>
      <c r="G29" s="7" t="s">
        <v>52</v>
      </c>
      <c r="H29" s="7" t="s">
        <v>80</v>
      </c>
      <c r="I29" s="7" t="s">
        <v>31</v>
      </c>
      <c r="K29" s="6">
        <v>1716199080</v>
      </c>
      <c r="L29" s="7" t="s">
        <v>33</v>
      </c>
      <c r="M29" s="26">
        <v>100</v>
      </c>
      <c r="N29" s="27" t="s">
        <v>26</v>
      </c>
      <c r="O29" s="27" t="s">
        <v>26</v>
      </c>
      <c r="P29" s="27" t="s">
        <v>27</v>
      </c>
      <c r="Q29" s="9">
        <v>900000</v>
      </c>
      <c r="R29" s="54"/>
      <c r="S29" s="54"/>
      <c r="T29" s="54">
        <v>0</v>
      </c>
      <c r="U29" s="54">
        <v>100000</v>
      </c>
      <c r="V29" s="54">
        <v>100000</v>
      </c>
      <c r="W29" s="54">
        <v>100000</v>
      </c>
      <c r="X29" s="54">
        <v>100000</v>
      </c>
      <c r="Y29" s="54">
        <v>100000</v>
      </c>
      <c r="Z29" s="54">
        <v>100000</v>
      </c>
      <c r="AA29" s="54">
        <v>100000</v>
      </c>
      <c r="AB29" s="54">
        <v>100000</v>
      </c>
      <c r="AC29" s="54">
        <v>100000</v>
      </c>
      <c r="AD29" s="54">
        <f t="shared" si="0"/>
        <v>900000</v>
      </c>
      <c r="AE29" s="54">
        <f t="shared" si="1"/>
        <v>0</v>
      </c>
    </row>
    <row r="30" spans="1:31" x14ac:dyDescent="0.2">
      <c r="A30" s="24" t="s">
        <v>94</v>
      </c>
      <c r="B30" s="7" t="s">
        <v>225</v>
      </c>
      <c r="C30" s="23" t="s">
        <v>90</v>
      </c>
      <c r="D30" s="7" t="s">
        <v>18</v>
      </c>
      <c r="E30" s="9" t="s">
        <v>95</v>
      </c>
      <c r="G30" s="7" t="s">
        <v>52</v>
      </c>
      <c r="H30" s="7" t="s">
        <v>80</v>
      </c>
      <c r="I30" s="7" t="s">
        <v>31</v>
      </c>
      <c r="K30" s="6">
        <v>1716199080</v>
      </c>
      <c r="L30" s="7" t="s">
        <v>33</v>
      </c>
      <c r="M30" s="26">
        <v>100</v>
      </c>
      <c r="N30" s="27" t="s">
        <v>26</v>
      </c>
      <c r="O30" s="27" t="s">
        <v>26</v>
      </c>
      <c r="P30" s="27" t="s">
        <v>27</v>
      </c>
      <c r="Q30" s="9">
        <v>900000</v>
      </c>
      <c r="R30" s="54"/>
      <c r="S30" s="54"/>
      <c r="T30" s="54">
        <v>0</v>
      </c>
      <c r="U30" s="54">
        <v>100000</v>
      </c>
      <c r="V30" s="54">
        <v>100000</v>
      </c>
      <c r="W30" s="54">
        <v>100000</v>
      </c>
      <c r="X30" s="54">
        <v>100000</v>
      </c>
      <c r="Y30" s="54">
        <v>100000</v>
      </c>
      <c r="Z30" s="54">
        <v>100000</v>
      </c>
      <c r="AA30" s="54">
        <v>100000</v>
      </c>
      <c r="AB30" s="54">
        <v>100000</v>
      </c>
      <c r="AC30" s="54">
        <v>100000</v>
      </c>
      <c r="AD30" s="54">
        <f t="shared" si="0"/>
        <v>900000</v>
      </c>
      <c r="AE30" s="54">
        <f t="shared" si="1"/>
        <v>0</v>
      </c>
    </row>
    <row r="31" spans="1:31" x14ac:dyDescent="0.2">
      <c r="A31" s="24" t="s">
        <v>96</v>
      </c>
      <c r="B31" s="7" t="s">
        <v>226</v>
      </c>
      <c r="C31" s="23" t="s">
        <v>90</v>
      </c>
      <c r="D31" s="7" t="s">
        <v>18</v>
      </c>
      <c r="E31" s="7" t="s">
        <v>97</v>
      </c>
      <c r="G31" s="7" t="s">
        <v>52</v>
      </c>
      <c r="H31" s="7" t="s">
        <v>80</v>
      </c>
      <c r="I31" s="7" t="s">
        <v>31</v>
      </c>
      <c r="K31" s="6">
        <v>1716199080</v>
      </c>
      <c r="L31" s="7" t="s">
        <v>33</v>
      </c>
      <c r="M31" s="26">
        <v>100</v>
      </c>
      <c r="N31" s="27" t="s">
        <v>26</v>
      </c>
      <c r="O31" s="27" t="s">
        <v>26</v>
      </c>
      <c r="P31" s="27" t="s">
        <v>27</v>
      </c>
      <c r="Q31" s="9">
        <v>900000</v>
      </c>
      <c r="R31" s="54"/>
      <c r="S31" s="54"/>
      <c r="T31" s="54">
        <v>0</v>
      </c>
      <c r="U31" s="54">
        <v>100000</v>
      </c>
      <c r="V31" s="54">
        <v>100000</v>
      </c>
      <c r="W31" s="54">
        <v>100000</v>
      </c>
      <c r="X31" s="54">
        <v>100000</v>
      </c>
      <c r="Y31" s="54">
        <v>100000</v>
      </c>
      <c r="Z31" s="54">
        <v>100000</v>
      </c>
      <c r="AA31" s="54">
        <v>100000</v>
      </c>
      <c r="AB31" s="54">
        <v>100000</v>
      </c>
      <c r="AC31" s="54">
        <v>100000</v>
      </c>
      <c r="AD31" s="54">
        <f t="shared" si="0"/>
        <v>900000</v>
      </c>
      <c r="AE31" s="54">
        <f t="shared" si="1"/>
        <v>0</v>
      </c>
    </row>
    <row r="32" spans="1:31" x14ac:dyDescent="0.2">
      <c r="A32" s="24" t="s">
        <v>98</v>
      </c>
      <c r="B32" s="7" t="s">
        <v>227</v>
      </c>
      <c r="C32" s="23" t="s">
        <v>90</v>
      </c>
      <c r="D32" s="7" t="s">
        <v>18</v>
      </c>
      <c r="E32" s="9" t="s">
        <v>99</v>
      </c>
      <c r="G32" s="7" t="s">
        <v>52</v>
      </c>
      <c r="H32" s="7" t="s">
        <v>80</v>
      </c>
      <c r="I32" s="7" t="s">
        <v>31</v>
      </c>
      <c r="K32" s="6">
        <v>1716199080</v>
      </c>
      <c r="L32" s="7" t="s">
        <v>33</v>
      </c>
      <c r="M32" s="26">
        <v>100</v>
      </c>
      <c r="N32" s="27" t="s">
        <v>26</v>
      </c>
      <c r="O32" s="27" t="s">
        <v>26</v>
      </c>
      <c r="P32" s="27" t="s">
        <v>27</v>
      </c>
      <c r="Q32" s="9">
        <v>900000</v>
      </c>
      <c r="R32" s="54"/>
      <c r="S32" s="54"/>
      <c r="T32" s="54">
        <v>0</v>
      </c>
      <c r="U32" s="54">
        <v>100000</v>
      </c>
      <c r="V32" s="54">
        <v>100000</v>
      </c>
      <c r="W32" s="54">
        <v>100000</v>
      </c>
      <c r="X32" s="54">
        <v>100000</v>
      </c>
      <c r="Y32" s="54">
        <v>100000</v>
      </c>
      <c r="Z32" s="54">
        <v>100000</v>
      </c>
      <c r="AA32" s="54">
        <v>100000</v>
      </c>
      <c r="AB32" s="54">
        <v>100000</v>
      </c>
      <c r="AC32" s="54">
        <v>100000</v>
      </c>
      <c r="AD32" s="54">
        <f t="shared" si="0"/>
        <v>900000</v>
      </c>
      <c r="AE32" s="54">
        <f t="shared" si="1"/>
        <v>0</v>
      </c>
    </row>
    <row r="33" spans="1:31" x14ac:dyDescent="0.2">
      <c r="A33" s="24" t="s">
        <v>100</v>
      </c>
      <c r="B33" s="7" t="s">
        <v>228</v>
      </c>
      <c r="C33" s="23" t="s">
        <v>90</v>
      </c>
      <c r="D33" s="7" t="s">
        <v>18</v>
      </c>
      <c r="E33" s="7" t="s">
        <v>101</v>
      </c>
      <c r="G33" s="7" t="s">
        <v>52</v>
      </c>
      <c r="H33" s="7" t="s">
        <v>80</v>
      </c>
      <c r="I33" s="7" t="s">
        <v>31</v>
      </c>
      <c r="K33" s="6">
        <v>1716199080</v>
      </c>
      <c r="L33" s="7" t="s">
        <v>33</v>
      </c>
      <c r="M33" s="26">
        <v>100</v>
      </c>
      <c r="N33" s="27" t="s">
        <v>26</v>
      </c>
      <c r="O33" s="27" t="s">
        <v>26</v>
      </c>
      <c r="P33" s="27" t="s">
        <v>27</v>
      </c>
      <c r="Q33" s="9">
        <v>900000</v>
      </c>
      <c r="R33" s="54"/>
      <c r="S33" s="54"/>
      <c r="T33" s="54">
        <v>0</v>
      </c>
      <c r="U33" s="54">
        <v>100000</v>
      </c>
      <c r="V33" s="54">
        <v>100000</v>
      </c>
      <c r="W33" s="54">
        <v>100000</v>
      </c>
      <c r="X33" s="54">
        <v>100000</v>
      </c>
      <c r="Y33" s="54">
        <v>100000</v>
      </c>
      <c r="Z33" s="54">
        <v>100000</v>
      </c>
      <c r="AA33" s="54">
        <v>100000</v>
      </c>
      <c r="AB33" s="54">
        <v>100000</v>
      </c>
      <c r="AC33" s="54">
        <v>100000</v>
      </c>
      <c r="AD33" s="54">
        <f t="shared" si="0"/>
        <v>900000</v>
      </c>
      <c r="AE33" s="54">
        <f t="shared" si="1"/>
        <v>0</v>
      </c>
    </row>
    <row r="34" spans="1:31" x14ac:dyDescent="0.2">
      <c r="A34" s="24" t="s">
        <v>102</v>
      </c>
      <c r="B34" s="7" t="s">
        <v>229</v>
      </c>
      <c r="C34" s="23" t="s">
        <v>90</v>
      </c>
      <c r="D34" s="7" t="s">
        <v>18</v>
      </c>
      <c r="E34" s="7" t="s">
        <v>101</v>
      </c>
      <c r="G34" s="7" t="s">
        <v>52</v>
      </c>
      <c r="H34" s="7" t="s">
        <v>80</v>
      </c>
      <c r="I34" s="7" t="s">
        <v>31</v>
      </c>
      <c r="K34" s="6">
        <v>1716199080</v>
      </c>
      <c r="L34" s="7" t="s">
        <v>33</v>
      </c>
      <c r="M34" s="26">
        <v>100</v>
      </c>
      <c r="N34" s="27" t="s">
        <v>26</v>
      </c>
      <c r="O34" s="27" t="s">
        <v>26</v>
      </c>
      <c r="P34" s="27" t="s">
        <v>27</v>
      </c>
      <c r="Q34" s="9">
        <v>900000</v>
      </c>
      <c r="R34" s="54"/>
      <c r="S34" s="54"/>
      <c r="T34" s="54">
        <v>0</v>
      </c>
      <c r="U34" s="54">
        <v>100000</v>
      </c>
      <c r="V34" s="54">
        <v>100000</v>
      </c>
      <c r="W34" s="54">
        <v>100000</v>
      </c>
      <c r="X34" s="54">
        <v>100000</v>
      </c>
      <c r="Y34" s="54">
        <v>100000</v>
      </c>
      <c r="Z34" s="54">
        <v>100000</v>
      </c>
      <c r="AA34" s="54">
        <v>100000</v>
      </c>
      <c r="AB34" s="54">
        <v>100000</v>
      </c>
      <c r="AC34" s="54">
        <v>100000</v>
      </c>
      <c r="AD34" s="54">
        <f t="shared" si="0"/>
        <v>900000</v>
      </c>
      <c r="AE34" s="54">
        <f t="shared" si="1"/>
        <v>0</v>
      </c>
    </row>
    <row r="35" spans="1:31" x14ac:dyDescent="0.2">
      <c r="A35" s="24" t="s">
        <v>103</v>
      </c>
      <c r="B35" s="7" t="s">
        <v>230</v>
      </c>
      <c r="C35" s="23" t="s">
        <v>90</v>
      </c>
      <c r="D35" s="7" t="s">
        <v>18</v>
      </c>
      <c r="E35" s="7" t="s">
        <v>101</v>
      </c>
      <c r="G35" s="7" t="s">
        <v>52</v>
      </c>
      <c r="H35" s="7" t="s">
        <v>80</v>
      </c>
      <c r="I35" s="7" t="s">
        <v>31</v>
      </c>
      <c r="K35" s="6">
        <v>1716199080</v>
      </c>
      <c r="L35" s="7" t="s">
        <v>33</v>
      </c>
      <c r="M35" s="26">
        <v>100</v>
      </c>
      <c r="N35" s="27" t="s">
        <v>26</v>
      </c>
      <c r="O35" s="27" t="s">
        <v>26</v>
      </c>
      <c r="P35" s="27" t="s">
        <v>27</v>
      </c>
      <c r="Q35" s="9">
        <v>900000</v>
      </c>
      <c r="R35" s="54"/>
      <c r="S35" s="54"/>
      <c r="T35" s="54">
        <v>0</v>
      </c>
      <c r="U35" s="54">
        <v>100000</v>
      </c>
      <c r="V35" s="54">
        <v>100000</v>
      </c>
      <c r="W35" s="54">
        <v>100000</v>
      </c>
      <c r="X35" s="54">
        <v>100000</v>
      </c>
      <c r="Y35" s="54">
        <v>100000</v>
      </c>
      <c r="Z35" s="54">
        <v>100000</v>
      </c>
      <c r="AA35" s="54">
        <v>100000</v>
      </c>
      <c r="AB35" s="54">
        <v>100000</v>
      </c>
      <c r="AC35" s="54">
        <v>100000</v>
      </c>
      <c r="AD35" s="54">
        <f t="shared" si="0"/>
        <v>900000</v>
      </c>
      <c r="AE35" s="54">
        <f t="shared" si="1"/>
        <v>0</v>
      </c>
    </row>
    <row r="36" spans="1:31" x14ac:dyDescent="0.2">
      <c r="A36" s="70" t="s">
        <v>104</v>
      </c>
      <c r="B36" s="7" t="s">
        <v>231</v>
      </c>
      <c r="C36" s="68" t="s">
        <v>90</v>
      </c>
      <c r="D36" s="64" t="s">
        <v>18</v>
      </c>
      <c r="E36" s="64" t="s">
        <v>101</v>
      </c>
      <c r="F36" s="72"/>
      <c r="G36" s="64" t="s">
        <v>52</v>
      </c>
      <c r="H36" s="64" t="s">
        <v>80</v>
      </c>
      <c r="I36" s="64" t="s">
        <v>31</v>
      </c>
      <c r="J36" s="72"/>
      <c r="K36" s="63">
        <v>1716199080</v>
      </c>
      <c r="L36" s="64" t="s">
        <v>33</v>
      </c>
      <c r="M36" s="73">
        <v>100</v>
      </c>
      <c r="N36" s="74" t="s">
        <v>26</v>
      </c>
      <c r="O36" s="74" t="s">
        <v>26</v>
      </c>
      <c r="P36" s="74" t="s">
        <v>27</v>
      </c>
      <c r="Q36" s="61">
        <v>0</v>
      </c>
      <c r="R36" s="67"/>
      <c r="S36" s="67"/>
      <c r="T36" s="67">
        <v>0</v>
      </c>
      <c r="U36" s="67">
        <v>0</v>
      </c>
      <c r="V36" s="67">
        <v>0</v>
      </c>
      <c r="W36" s="67">
        <v>0</v>
      </c>
      <c r="X36" s="67">
        <v>0</v>
      </c>
      <c r="Y36" s="67">
        <v>0</v>
      </c>
      <c r="Z36" s="67">
        <v>0</v>
      </c>
      <c r="AA36" s="67">
        <v>0</v>
      </c>
      <c r="AB36" s="67">
        <v>0</v>
      </c>
      <c r="AC36" s="67">
        <v>0</v>
      </c>
      <c r="AD36" s="67">
        <f t="shared" si="0"/>
        <v>0</v>
      </c>
      <c r="AE36" s="67">
        <f t="shared" si="1"/>
        <v>0</v>
      </c>
    </row>
    <row r="37" spans="1:31" x14ac:dyDescent="0.2">
      <c r="A37" s="70" t="s">
        <v>105</v>
      </c>
      <c r="B37" s="7" t="s">
        <v>232</v>
      </c>
      <c r="C37" s="68" t="s">
        <v>90</v>
      </c>
      <c r="D37" s="64" t="s">
        <v>18</v>
      </c>
      <c r="E37" s="64" t="s">
        <v>101</v>
      </c>
      <c r="F37" s="72"/>
      <c r="G37" s="64" t="s">
        <v>52</v>
      </c>
      <c r="H37" s="64" t="s">
        <v>80</v>
      </c>
      <c r="I37" s="64" t="s">
        <v>31</v>
      </c>
      <c r="J37" s="72"/>
      <c r="K37" s="63">
        <v>1716199080</v>
      </c>
      <c r="L37" s="64" t="s">
        <v>33</v>
      </c>
      <c r="M37" s="73">
        <v>100</v>
      </c>
      <c r="N37" s="74" t="s">
        <v>26</v>
      </c>
      <c r="O37" s="74" t="s">
        <v>26</v>
      </c>
      <c r="P37" s="74" t="s">
        <v>27</v>
      </c>
      <c r="Q37" s="61">
        <v>0</v>
      </c>
      <c r="R37" s="67"/>
      <c r="S37" s="67"/>
      <c r="T37" s="67">
        <v>0</v>
      </c>
      <c r="U37" s="67">
        <v>0</v>
      </c>
      <c r="V37" s="67">
        <v>0</v>
      </c>
      <c r="W37" s="67">
        <v>0</v>
      </c>
      <c r="X37" s="67">
        <v>0</v>
      </c>
      <c r="Y37" s="67">
        <v>0</v>
      </c>
      <c r="Z37" s="67">
        <v>0</v>
      </c>
      <c r="AA37" s="67">
        <v>0</v>
      </c>
      <c r="AB37" s="67">
        <v>0</v>
      </c>
      <c r="AC37" s="67">
        <v>0</v>
      </c>
      <c r="AD37" s="67">
        <f t="shared" si="0"/>
        <v>0</v>
      </c>
      <c r="AE37" s="67">
        <f t="shared" si="1"/>
        <v>0</v>
      </c>
    </row>
    <row r="38" spans="1:31" x14ac:dyDescent="0.2">
      <c r="A38" s="24" t="s">
        <v>106</v>
      </c>
      <c r="B38" s="7" t="s">
        <v>233</v>
      </c>
      <c r="C38" s="23" t="s">
        <v>90</v>
      </c>
      <c r="D38" s="7" t="s">
        <v>18</v>
      </c>
      <c r="E38" s="7" t="s">
        <v>68</v>
      </c>
      <c r="G38" s="7" t="s">
        <v>21</v>
      </c>
      <c r="H38" s="7" t="s">
        <v>107</v>
      </c>
      <c r="I38" s="7" t="s">
        <v>31</v>
      </c>
      <c r="K38" s="6">
        <v>1716199080</v>
      </c>
      <c r="L38" s="7" t="s">
        <v>33</v>
      </c>
      <c r="M38" s="26">
        <v>100</v>
      </c>
      <c r="N38" s="27" t="s">
        <v>26</v>
      </c>
      <c r="O38" s="27" t="s">
        <v>26</v>
      </c>
      <c r="P38" s="27" t="s">
        <v>27</v>
      </c>
      <c r="Q38" s="9">
        <v>3000000</v>
      </c>
      <c r="R38" s="54">
        <v>250000</v>
      </c>
      <c r="S38" s="54">
        <v>250000</v>
      </c>
      <c r="T38" s="54">
        <v>250000</v>
      </c>
      <c r="U38" s="54">
        <v>250000</v>
      </c>
      <c r="V38" s="54">
        <v>250000</v>
      </c>
      <c r="W38" s="54">
        <v>250000</v>
      </c>
      <c r="X38" s="54">
        <v>250000</v>
      </c>
      <c r="Y38" s="54">
        <v>250000</v>
      </c>
      <c r="Z38" s="54">
        <v>250000</v>
      </c>
      <c r="AA38" s="54">
        <v>250000</v>
      </c>
      <c r="AB38" s="54">
        <v>250000</v>
      </c>
      <c r="AC38" s="54">
        <v>250000</v>
      </c>
      <c r="AD38" s="54">
        <f t="shared" si="0"/>
        <v>3000000</v>
      </c>
      <c r="AE38" s="54">
        <f t="shared" si="1"/>
        <v>0</v>
      </c>
    </row>
    <row r="39" spans="1:31" x14ac:dyDescent="0.2">
      <c r="A39" s="24" t="s">
        <v>108</v>
      </c>
      <c r="B39" s="7" t="s">
        <v>234</v>
      </c>
      <c r="C39" s="23" t="s">
        <v>90</v>
      </c>
      <c r="D39" s="7" t="s">
        <v>18</v>
      </c>
      <c r="E39" s="7" t="s">
        <v>109</v>
      </c>
      <c r="G39" s="7" t="s">
        <v>21</v>
      </c>
      <c r="H39" s="7" t="s">
        <v>110</v>
      </c>
      <c r="I39" s="7" t="s">
        <v>111</v>
      </c>
      <c r="K39" s="6">
        <v>1716199080</v>
      </c>
      <c r="L39" s="7" t="s">
        <v>33</v>
      </c>
      <c r="M39" s="26">
        <v>100</v>
      </c>
      <c r="N39" s="27" t="s">
        <v>26</v>
      </c>
      <c r="O39" s="27" t="s">
        <v>26</v>
      </c>
      <c r="P39" s="27" t="s">
        <v>27</v>
      </c>
      <c r="Q39" s="9">
        <v>3000000</v>
      </c>
      <c r="R39" s="54">
        <v>250000</v>
      </c>
      <c r="S39" s="54">
        <v>250000</v>
      </c>
      <c r="T39" s="54">
        <v>250000</v>
      </c>
      <c r="U39" s="54">
        <v>250000</v>
      </c>
      <c r="V39" s="54">
        <v>250000</v>
      </c>
      <c r="W39" s="54">
        <v>250000</v>
      </c>
      <c r="X39" s="54">
        <v>250000</v>
      </c>
      <c r="Y39" s="54">
        <v>250000</v>
      </c>
      <c r="Z39" s="54">
        <v>250000</v>
      </c>
      <c r="AA39" s="54">
        <v>250000</v>
      </c>
      <c r="AB39" s="54">
        <v>250000</v>
      </c>
      <c r="AC39" s="54">
        <v>250000</v>
      </c>
      <c r="AD39" s="54">
        <f t="shared" si="0"/>
        <v>3000000</v>
      </c>
      <c r="AE39" s="54">
        <f t="shared" si="1"/>
        <v>0</v>
      </c>
    </row>
    <row r="40" spans="1:31" x14ac:dyDescent="0.2">
      <c r="A40" s="24" t="s">
        <v>112</v>
      </c>
      <c r="B40" s="7" t="s">
        <v>235</v>
      </c>
      <c r="C40" s="23" t="s">
        <v>90</v>
      </c>
      <c r="D40" s="7" t="s">
        <v>18</v>
      </c>
      <c r="E40" s="7" t="s">
        <v>68</v>
      </c>
      <c r="G40" s="7" t="s">
        <v>21</v>
      </c>
      <c r="H40" s="7" t="s">
        <v>113</v>
      </c>
      <c r="I40" s="7" t="s">
        <v>31</v>
      </c>
      <c r="K40" s="6">
        <v>1716199080</v>
      </c>
      <c r="L40" s="7" t="s">
        <v>33</v>
      </c>
      <c r="M40" s="26">
        <v>100</v>
      </c>
      <c r="N40" s="27" t="s">
        <v>26</v>
      </c>
      <c r="O40" s="27" t="s">
        <v>26</v>
      </c>
      <c r="P40" s="27" t="s">
        <v>27</v>
      </c>
      <c r="Q40" s="9">
        <v>2500000</v>
      </c>
      <c r="R40" s="54">
        <v>208333.33333333334</v>
      </c>
      <c r="S40" s="54">
        <v>208333.33333333334</v>
      </c>
      <c r="T40" s="54">
        <v>208333.33333333334</v>
      </c>
      <c r="U40" s="54">
        <v>208333.33333333334</v>
      </c>
      <c r="V40" s="54">
        <v>208333.33333333334</v>
      </c>
      <c r="W40" s="54">
        <v>208333.33333333334</v>
      </c>
      <c r="X40" s="54">
        <v>208333.33333333334</v>
      </c>
      <c r="Y40" s="54">
        <v>208333.33333333334</v>
      </c>
      <c r="Z40" s="54">
        <v>208333.33333333334</v>
      </c>
      <c r="AA40" s="54">
        <v>208333.33333333334</v>
      </c>
      <c r="AB40" s="54">
        <v>208333.33333333334</v>
      </c>
      <c r="AC40" s="54">
        <v>208333.33333333334</v>
      </c>
      <c r="AD40" s="54">
        <f t="shared" si="0"/>
        <v>2500000</v>
      </c>
      <c r="AE40" s="54">
        <f t="shared" si="1"/>
        <v>0</v>
      </c>
    </row>
    <row r="66" spans="6:6" x14ac:dyDescent="0.2">
      <c r="F66" s="77" t="s">
        <v>238</v>
      </c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4"/>
  <sheetViews>
    <sheetView workbookViewId="0">
      <selection activeCell="G43" sqref="G43"/>
    </sheetView>
  </sheetViews>
  <sheetFormatPr baseColWidth="10" defaultColWidth="8.83203125" defaultRowHeight="15" x14ac:dyDescent="0.2"/>
  <cols>
    <col min="1" max="1" width="13.6640625" bestFit="1" customWidth="1"/>
    <col min="2" max="2" width="23.33203125" bestFit="1" customWidth="1"/>
    <col min="3" max="3" width="24.33203125" bestFit="1" customWidth="1"/>
    <col min="4" max="4" width="20.1640625" bestFit="1" customWidth="1"/>
    <col min="5" max="5" width="15.33203125" bestFit="1" customWidth="1"/>
    <col min="6" max="6" width="11.1640625" bestFit="1" customWidth="1"/>
    <col min="7" max="7" width="22" bestFit="1" customWidth="1"/>
    <col min="8" max="8" width="7" bestFit="1" customWidth="1"/>
    <col min="9" max="9" width="20.6640625" bestFit="1" customWidth="1"/>
    <col min="10" max="10" width="12.5" bestFit="1" customWidth="1"/>
    <col min="11" max="11" width="10.83203125" bestFit="1" customWidth="1"/>
    <col min="12" max="12" width="6.1640625" bestFit="1" customWidth="1"/>
    <col min="13" max="13" width="12" bestFit="1" customWidth="1"/>
    <col min="14" max="14" width="8.5" bestFit="1" customWidth="1"/>
    <col min="15" max="15" width="10.5" bestFit="1" customWidth="1"/>
    <col min="16" max="16" width="14.83203125" bestFit="1" customWidth="1"/>
    <col min="17" max="17" width="15.33203125" bestFit="1" customWidth="1"/>
    <col min="18" max="18" width="24.5" bestFit="1" customWidth="1"/>
    <col min="19" max="19" width="13.1640625" bestFit="1" customWidth="1"/>
    <col min="20" max="20" width="11" bestFit="1" customWidth="1"/>
    <col min="21" max="21" width="12.5" bestFit="1" customWidth="1"/>
    <col min="22" max="22" width="20.83203125" bestFit="1" customWidth="1"/>
  </cols>
  <sheetData>
    <row r="1" spans="1:22" x14ac:dyDescent="0.2">
      <c r="V1" s="43">
        <f>SUBTOTAL(9,V3:V22)/100000</f>
        <v>88.336271999999994</v>
      </c>
    </row>
    <row r="2" spans="1:22" x14ac:dyDescent="0.2">
      <c r="A2" s="28" t="s">
        <v>0</v>
      </c>
      <c r="B2" s="28" t="s">
        <v>1</v>
      </c>
      <c r="C2" s="28" t="s">
        <v>3</v>
      </c>
      <c r="D2" s="28" t="s">
        <v>5</v>
      </c>
      <c r="E2" s="28" t="s">
        <v>6</v>
      </c>
      <c r="F2" s="28" t="s">
        <v>10</v>
      </c>
      <c r="G2" s="28" t="s">
        <v>11</v>
      </c>
      <c r="H2" s="29" t="s">
        <v>12</v>
      </c>
      <c r="I2" s="28" t="s">
        <v>13</v>
      </c>
      <c r="J2" s="28" t="s">
        <v>14</v>
      </c>
      <c r="K2" s="28" t="s">
        <v>15</v>
      </c>
      <c r="L2" s="28" t="s">
        <v>114</v>
      </c>
      <c r="M2" s="28" t="s">
        <v>115</v>
      </c>
      <c r="N2" s="30" t="s">
        <v>116</v>
      </c>
      <c r="O2" s="30" t="s">
        <v>117</v>
      </c>
      <c r="P2" s="28" t="s">
        <v>118</v>
      </c>
      <c r="Q2" s="29" t="s">
        <v>119</v>
      </c>
      <c r="R2" s="29" t="s">
        <v>120</v>
      </c>
      <c r="S2" s="29" t="s">
        <v>121</v>
      </c>
      <c r="T2" s="29" t="s">
        <v>122</v>
      </c>
      <c r="U2" s="29" t="s">
        <v>123</v>
      </c>
      <c r="V2" s="31" t="s">
        <v>124</v>
      </c>
    </row>
    <row r="3" spans="1:22" x14ac:dyDescent="0.2">
      <c r="A3" s="22" t="s">
        <v>125</v>
      </c>
      <c r="B3" s="22" t="s">
        <v>126</v>
      </c>
      <c r="C3" s="22" t="s">
        <v>127</v>
      </c>
      <c r="D3" s="32" t="s">
        <v>128</v>
      </c>
      <c r="E3" s="32" t="s">
        <v>128</v>
      </c>
      <c r="F3" s="32">
        <v>1716299080</v>
      </c>
      <c r="G3" s="32" t="s">
        <v>33</v>
      </c>
      <c r="H3" s="33">
        <v>100</v>
      </c>
      <c r="I3" s="32" t="s">
        <v>26</v>
      </c>
      <c r="J3" s="32" t="s">
        <v>26</v>
      </c>
      <c r="K3" s="32" t="s">
        <v>41</v>
      </c>
      <c r="L3" s="32"/>
      <c r="M3" s="32" t="s">
        <v>129</v>
      </c>
      <c r="N3" s="34">
        <v>43922</v>
      </c>
      <c r="O3" s="34"/>
      <c r="P3" s="35">
        <v>12</v>
      </c>
      <c r="Q3" s="32">
        <v>362088</v>
      </c>
      <c r="R3" s="36">
        <v>362088</v>
      </c>
      <c r="S3" s="36">
        <v>10</v>
      </c>
      <c r="T3" s="36">
        <v>36208.800000000003</v>
      </c>
      <c r="U3" s="36">
        <v>398296.8</v>
      </c>
      <c r="V3" s="37">
        <v>398296.8</v>
      </c>
    </row>
    <row r="4" spans="1:22" x14ac:dyDescent="0.2">
      <c r="A4" s="22" t="s">
        <v>130</v>
      </c>
      <c r="B4" s="22" t="s">
        <v>131</v>
      </c>
      <c r="C4" s="22" t="s">
        <v>127</v>
      </c>
      <c r="D4" s="32" t="s">
        <v>128</v>
      </c>
      <c r="E4" s="32" t="s">
        <v>128</v>
      </c>
      <c r="F4" s="32">
        <v>1716299080</v>
      </c>
      <c r="G4" s="32" t="s">
        <v>33</v>
      </c>
      <c r="H4" s="33">
        <v>100</v>
      </c>
      <c r="I4" s="32" t="s">
        <v>26</v>
      </c>
      <c r="J4" s="32" t="s">
        <v>26</v>
      </c>
      <c r="K4" s="32" t="s">
        <v>41</v>
      </c>
      <c r="L4" s="32"/>
      <c r="M4" s="32" t="s">
        <v>129</v>
      </c>
      <c r="N4" s="34">
        <v>43922</v>
      </c>
      <c r="O4" s="34"/>
      <c r="P4" s="35">
        <v>12</v>
      </c>
      <c r="Q4" s="32">
        <v>294588</v>
      </c>
      <c r="R4" s="36">
        <v>294588</v>
      </c>
      <c r="S4" s="36">
        <v>10</v>
      </c>
      <c r="T4" s="36">
        <v>29458.800000000003</v>
      </c>
      <c r="U4" s="36">
        <v>324046.8</v>
      </c>
      <c r="V4" s="37">
        <v>324046.8</v>
      </c>
    </row>
    <row r="5" spans="1:22" x14ac:dyDescent="0.2">
      <c r="A5" s="22" t="s">
        <v>132</v>
      </c>
      <c r="B5" s="22" t="s">
        <v>133</v>
      </c>
      <c r="C5" s="22" t="s">
        <v>127</v>
      </c>
      <c r="D5" s="32" t="s">
        <v>128</v>
      </c>
      <c r="E5" s="32" t="s">
        <v>128</v>
      </c>
      <c r="F5" s="32" t="s">
        <v>134</v>
      </c>
      <c r="G5" s="32" t="s">
        <v>135</v>
      </c>
      <c r="H5" s="33">
        <v>100</v>
      </c>
      <c r="I5" s="32" t="s">
        <v>26</v>
      </c>
      <c r="J5" s="32" t="s">
        <v>26</v>
      </c>
      <c r="K5" s="32" t="s">
        <v>41</v>
      </c>
      <c r="L5" s="32"/>
      <c r="M5" s="32" t="s">
        <v>129</v>
      </c>
      <c r="N5" s="34">
        <v>43922</v>
      </c>
      <c r="O5" s="34"/>
      <c r="P5" s="35">
        <v>12</v>
      </c>
      <c r="Q5" s="32">
        <v>502608</v>
      </c>
      <c r="R5" s="36">
        <v>502608</v>
      </c>
      <c r="S5" s="36">
        <v>10</v>
      </c>
      <c r="T5" s="36">
        <v>50260.800000000003</v>
      </c>
      <c r="U5" s="36">
        <v>552868.80000000005</v>
      </c>
      <c r="V5" s="37">
        <v>552868.80000000005</v>
      </c>
    </row>
    <row r="6" spans="1:22" x14ac:dyDescent="0.2">
      <c r="A6" s="22" t="s">
        <v>136</v>
      </c>
      <c r="B6" s="22" t="s">
        <v>137</v>
      </c>
      <c r="C6" s="22" t="s">
        <v>127</v>
      </c>
      <c r="D6" s="32" t="s">
        <v>128</v>
      </c>
      <c r="E6" s="32" t="s">
        <v>128</v>
      </c>
      <c r="F6" s="32">
        <v>1716299080</v>
      </c>
      <c r="G6" s="32" t="s">
        <v>33</v>
      </c>
      <c r="H6" s="33">
        <v>100</v>
      </c>
      <c r="I6" s="32" t="s">
        <v>26</v>
      </c>
      <c r="J6" s="32" t="s">
        <v>26</v>
      </c>
      <c r="K6" s="32" t="s">
        <v>41</v>
      </c>
      <c r="L6" s="32"/>
      <c r="M6" s="32" t="s">
        <v>129</v>
      </c>
      <c r="N6" s="34">
        <v>43922</v>
      </c>
      <c r="O6" s="34"/>
      <c r="P6" s="35">
        <v>12</v>
      </c>
      <c r="Q6" s="32">
        <v>328764</v>
      </c>
      <c r="R6" s="36">
        <v>328764</v>
      </c>
      <c r="S6" s="36">
        <v>10</v>
      </c>
      <c r="T6" s="36">
        <v>32876.400000000001</v>
      </c>
      <c r="U6" s="36">
        <v>361640.4</v>
      </c>
      <c r="V6" s="37">
        <v>361640.4</v>
      </c>
    </row>
    <row r="7" spans="1:22" x14ac:dyDescent="0.2">
      <c r="A7" s="22" t="s">
        <v>138</v>
      </c>
      <c r="B7" s="22" t="s">
        <v>139</v>
      </c>
      <c r="C7" s="22" t="s">
        <v>127</v>
      </c>
      <c r="D7" s="32" t="s">
        <v>128</v>
      </c>
      <c r="E7" s="32" t="s">
        <v>128</v>
      </c>
      <c r="F7" s="32">
        <v>1716299080</v>
      </c>
      <c r="G7" s="32" t="s">
        <v>33</v>
      </c>
      <c r="H7" s="33">
        <v>100</v>
      </c>
      <c r="I7" s="32" t="s">
        <v>26</v>
      </c>
      <c r="J7" s="32" t="s">
        <v>26</v>
      </c>
      <c r="K7" s="32" t="s">
        <v>41</v>
      </c>
      <c r="L7" s="32"/>
      <c r="M7" s="32" t="s">
        <v>129</v>
      </c>
      <c r="N7" s="34">
        <v>43922</v>
      </c>
      <c r="O7" s="34"/>
      <c r="P7" s="35">
        <v>12</v>
      </c>
      <c r="Q7" s="32">
        <v>322620</v>
      </c>
      <c r="R7" s="36">
        <v>322620</v>
      </c>
      <c r="S7" s="36">
        <v>10</v>
      </c>
      <c r="T7" s="36">
        <v>32262</v>
      </c>
      <c r="U7" s="36">
        <v>354882</v>
      </c>
      <c r="V7" s="37">
        <v>354882</v>
      </c>
    </row>
    <row r="8" spans="1:22" x14ac:dyDescent="0.2">
      <c r="A8" s="22" t="s">
        <v>140</v>
      </c>
      <c r="B8" s="22" t="s">
        <v>141</v>
      </c>
      <c r="C8" s="22" t="s">
        <v>127</v>
      </c>
      <c r="D8" s="32" t="s">
        <v>128</v>
      </c>
      <c r="E8" s="32" t="s">
        <v>128</v>
      </c>
      <c r="F8" s="32">
        <v>1716199080</v>
      </c>
      <c r="G8" s="32" t="s">
        <v>33</v>
      </c>
      <c r="H8" s="33">
        <v>100</v>
      </c>
      <c r="I8" s="32" t="s">
        <v>26</v>
      </c>
      <c r="J8" s="32" t="s">
        <v>26</v>
      </c>
      <c r="K8" s="32" t="s">
        <v>41</v>
      </c>
      <c r="L8" s="32"/>
      <c r="M8" s="32" t="s">
        <v>129</v>
      </c>
      <c r="N8" s="34">
        <v>43922</v>
      </c>
      <c r="O8" s="34"/>
      <c r="P8" s="35">
        <v>12</v>
      </c>
      <c r="Q8" s="32">
        <v>598620</v>
      </c>
      <c r="R8" s="36">
        <v>598620</v>
      </c>
      <c r="S8" s="36">
        <v>10</v>
      </c>
      <c r="T8" s="36">
        <v>59862</v>
      </c>
      <c r="U8" s="36">
        <v>658482</v>
      </c>
      <c r="V8" s="37">
        <v>658482</v>
      </c>
    </row>
    <row r="9" spans="1:22" x14ac:dyDescent="0.2">
      <c r="A9" s="22" t="s">
        <v>142</v>
      </c>
      <c r="B9" s="22" t="s">
        <v>143</v>
      </c>
      <c r="C9" s="22" t="s">
        <v>127</v>
      </c>
      <c r="D9" s="32" t="s">
        <v>128</v>
      </c>
      <c r="E9" s="32" t="s">
        <v>128</v>
      </c>
      <c r="F9" s="32">
        <v>1716199080</v>
      </c>
      <c r="G9" s="32" t="s">
        <v>33</v>
      </c>
      <c r="H9" s="33">
        <v>100</v>
      </c>
      <c r="I9" s="32" t="s">
        <v>26</v>
      </c>
      <c r="J9" s="32" t="s">
        <v>26</v>
      </c>
      <c r="K9" s="32" t="s">
        <v>41</v>
      </c>
      <c r="L9" s="32"/>
      <c r="M9" s="32" t="s">
        <v>129</v>
      </c>
      <c r="N9" s="34">
        <v>43922</v>
      </c>
      <c r="O9" s="34"/>
      <c r="P9" s="35">
        <v>12</v>
      </c>
      <c r="Q9" s="32">
        <v>623400</v>
      </c>
      <c r="R9" s="36">
        <v>623400</v>
      </c>
      <c r="S9" s="36">
        <v>10</v>
      </c>
      <c r="T9" s="36">
        <v>62340</v>
      </c>
      <c r="U9" s="36">
        <v>685740</v>
      </c>
      <c r="V9" s="37">
        <v>685740</v>
      </c>
    </row>
    <row r="10" spans="1:22" x14ac:dyDescent="0.2">
      <c r="A10" s="22" t="s">
        <v>144</v>
      </c>
      <c r="B10" s="22" t="s">
        <v>145</v>
      </c>
      <c r="C10" s="22" t="s">
        <v>127</v>
      </c>
      <c r="D10" s="32" t="s">
        <v>128</v>
      </c>
      <c r="E10" s="32" t="s">
        <v>128</v>
      </c>
      <c r="F10" s="32">
        <v>1716199080</v>
      </c>
      <c r="G10" s="32" t="s">
        <v>33</v>
      </c>
      <c r="H10" s="33">
        <v>100</v>
      </c>
      <c r="I10" s="32" t="s">
        <v>26</v>
      </c>
      <c r="J10" s="32" t="s">
        <v>26</v>
      </c>
      <c r="K10" s="32" t="s">
        <v>41</v>
      </c>
      <c r="L10" s="32"/>
      <c r="M10" s="32" t="s">
        <v>129</v>
      </c>
      <c r="N10" s="34">
        <v>43922</v>
      </c>
      <c r="O10" s="34"/>
      <c r="P10" s="35">
        <v>12</v>
      </c>
      <c r="Q10" s="32">
        <v>550140</v>
      </c>
      <c r="R10" s="36">
        <v>550140</v>
      </c>
      <c r="S10" s="36">
        <v>10</v>
      </c>
      <c r="T10" s="36">
        <v>55014</v>
      </c>
      <c r="U10" s="36">
        <v>605154</v>
      </c>
      <c r="V10" s="37">
        <v>605154</v>
      </c>
    </row>
    <row r="11" spans="1:22" x14ac:dyDescent="0.2">
      <c r="A11" s="22" t="s">
        <v>146</v>
      </c>
      <c r="B11" s="22" t="s">
        <v>147</v>
      </c>
      <c r="C11" s="22" t="s">
        <v>127</v>
      </c>
      <c r="D11" s="32" t="s">
        <v>128</v>
      </c>
      <c r="E11" s="32" t="s">
        <v>128</v>
      </c>
      <c r="F11" s="32">
        <v>1716199080</v>
      </c>
      <c r="G11" s="32" t="s">
        <v>33</v>
      </c>
      <c r="H11" s="33">
        <v>100</v>
      </c>
      <c r="I11" s="32" t="s">
        <v>26</v>
      </c>
      <c r="J11" s="32" t="s">
        <v>26</v>
      </c>
      <c r="K11" s="32" t="s">
        <v>41</v>
      </c>
      <c r="L11" s="32"/>
      <c r="M11" s="32" t="s">
        <v>129</v>
      </c>
      <c r="N11" s="34">
        <v>43922</v>
      </c>
      <c r="O11" s="34"/>
      <c r="P11" s="35">
        <v>12</v>
      </c>
      <c r="Q11" s="32">
        <v>460284</v>
      </c>
      <c r="R11" s="36">
        <v>460284</v>
      </c>
      <c r="S11" s="36">
        <v>10</v>
      </c>
      <c r="T11" s="36">
        <v>46028.4</v>
      </c>
      <c r="U11" s="36">
        <v>506312.4</v>
      </c>
      <c r="V11" s="37">
        <v>506312.4</v>
      </c>
    </row>
    <row r="12" spans="1:22" x14ac:dyDescent="0.2">
      <c r="A12" s="22" t="s">
        <v>148</v>
      </c>
      <c r="B12" s="38" t="s">
        <v>149</v>
      </c>
      <c r="C12" s="22" t="s">
        <v>150</v>
      </c>
      <c r="D12" s="22" t="s">
        <v>150</v>
      </c>
      <c r="E12" s="22" t="s">
        <v>150</v>
      </c>
      <c r="F12" s="32">
        <v>1716199080</v>
      </c>
      <c r="G12" s="32" t="s">
        <v>33</v>
      </c>
      <c r="H12" s="33">
        <v>100</v>
      </c>
      <c r="I12" s="32" t="s">
        <v>26</v>
      </c>
      <c r="J12" s="32" t="s">
        <v>26</v>
      </c>
      <c r="K12" s="32" t="s">
        <v>41</v>
      </c>
      <c r="L12" s="32"/>
      <c r="M12" s="32" t="s">
        <v>129</v>
      </c>
      <c r="N12" s="34">
        <v>43922</v>
      </c>
      <c r="O12" s="39">
        <v>44377</v>
      </c>
      <c r="P12" s="35">
        <v>3</v>
      </c>
      <c r="Q12" s="32">
        <v>2160000</v>
      </c>
      <c r="R12" s="36">
        <v>540000</v>
      </c>
      <c r="S12" s="36">
        <v>0</v>
      </c>
      <c r="T12" s="36">
        <v>0</v>
      </c>
      <c r="U12" s="36">
        <v>540000</v>
      </c>
      <c r="V12" s="37">
        <v>540000</v>
      </c>
    </row>
    <row r="13" spans="1:22" x14ac:dyDescent="0.2">
      <c r="A13" s="27" t="s">
        <v>151</v>
      </c>
      <c r="B13" s="9" t="s">
        <v>152</v>
      </c>
      <c r="C13" s="40" t="s">
        <v>127</v>
      </c>
      <c r="D13" s="40" t="s">
        <v>128</v>
      </c>
      <c r="E13" s="40" t="s">
        <v>128</v>
      </c>
      <c r="F13" s="32">
        <v>1716199080</v>
      </c>
      <c r="G13" s="32" t="s">
        <v>33</v>
      </c>
      <c r="H13" s="41">
        <v>100</v>
      </c>
      <c r="I13" s="9" t="s">
        <v>26</v>
      </c>
      <c r="J13" s="32" t="s">
        <v>26</v>
      </c>
      <c r="K13" s="42" t="s">
        <v>41</v>
      </c>
      <c r="M13" s="42" t="s">
        <v>153</v>
      </c>
      <c r="N13" s="34">
        <v>44287</v>
      </c>
      <c r="O13" s="35"/>
      <c r="P13" s="9">
        <v>12</v>
      </c>
      <c r="Q13" s="32">
        <v>361428</v>
      </c>
      <c r="R13" s="36">
        <v>361428</v>
      </c>
      <c r="S13" s="36">
        <v>0</v>
      </c>
      <c r="T13" s="36">
        <v>0</v>
      </c>
      <c r="U13" s="36">
        <v>361428</v>
      </c>
      <c r="V13" s="37">
        <v>361428</v>
      </c>
    </row>
    <row r="14" spans="1:22" x14ac:dyDescent="0.2">
      <c r="A14" s="27" t="s">
        <v>154</v>
      </c>
      <c r="B14" s="9" t="s">
        <v>155</v>
      </c>
      <c r="C14" s="40" t="s">
        <v>127</v>
      </c>
      <c r="D14" s="40" t="s">
        <v>128</v>
      </c>
      <c r="E14" s="40" t="s">
        <v>128</v>
      </c>
      <c r="F14" s="32">
        <v>1716199080</v>
      </c>
      <c r="G14" s="32" t="s">
        <v>33</v>
      </c>
      <c r="H14" s="41">
        <v>100</v>
      </c>
      <c r="I14" s="9" t="s">
        <v>26</v>
      </c>
      <c r="J14" s="32" t="s">
        <v>26</v>
      </c>
      <c r="K14" s="42" t="s">
        <v>41</v>
      </c>
      <c r="M14" s="42" t="s">
        <v>153</v>
      </c>
      <c r="N14" s="34">
        <v>44287</v>
      </c>
      <c r="O14" s="35"/>
      <c r="P14" s="9">
        <v>12</v>
      </c>
      <c r="Q14" s="32">
        <v>496488</v>
      </c>
      <c r="R14" s="36">
        <v>496488</v>
      </c>
      <c r="S14" s="36">
        <v>0</v>
      </c>
      <c r="T14" s="36">
        <v>0</v>
      </c>
      <c r="U14" s="36">
        <v>496488</v>
      </c>
      <c r="V14" s="37">
        <v>496488</v>
      </c>
    </row>
    <row r="15" spans="1:22" x14ac:dyDescent="0.2">
      <c r="A15" s="27" t="s">
        <v>156</v>
      </c>
      <c r="B15" s="9" t="s">
        <v>157</v>
      </c>
      <c r="C15" s="40" t="s">
        <v>127</v>
      </c>
      <c r="D15" s="40" t="s">
        <v>128</v>
      </c>
      <c r="E15" s="40" t="s">
        <v>128</v>
      </c>
      <c r="F15" s="32">
        <v>1716199080</v>
      </c>
      <c r="G15" s="32" t="s">
        <v>33</v>
      </c>
      <c r="H15" s="41">
        <v>100</v>
      </c>
      <c r="I15" s="9" t="s">
        <v>26</v>
      </c>
      <c r="J15" s="32" t="s">
        <v>26</v>
      </c>
      <c r="K15" s="42" t="s">
        <v>41</v>
      </c>
      <c r="M15" s="42" t="s">
        <v>153</v>
      </c>
      <c r="N15" s="34">
        <v>44287</v>
      </c>
      <c r="O15" s="35"/>
      <c r="P15" s="9">
        <v>12</v>
      </c>
      <c r="Q15" s="32">
        <v>480000</v>
      </c>
      <c r="R15" s="36">
        <v>480000</v>
      </c>
      <c r="S15" s="36">
        <v>0</v>
      </c>
      <c r="T15" s="36">
        <v>0</v>
      </c>
      <c r="U15" s="36">
        <v>480000</v>
      </c>
      <c r="V15" s="37">
        <v>480000</v>
      </c>
    </row>
    <row r="16" spans="1:22" x14ac:dyDescent="0.2">
      <c r="A16" s="27" t="s">
        <v>158</v>
      </c>
      <c r="B16" s="9" t="s">
        <v>159</v>
      </c>
      <c r="C16" s="40" t="s">
        <v>127</v>
      </c>
      <c r="D16" s="40" t="s">
        <v>128</v>
      </c>
      <c r="E16" s="40" t="s">
        <v>128</v>
      </c>
      <c r="F16" s="32">
        <v>1716199080</v>
      </c>
      <c r="G16" s="32" t="s">
        <v>33</v>
      </c>
      <c r="H16" s="41">
        <v>100</v>
      </c>
      <c r="I16" s="9" t="s">
        <v>26</v>
      </c>
      <c r="J16" s="32" t="s">
        <v>26</v>
      </c>
      <c r="K16" s="42" t="s">
        <v>41</v>
      </c>
      <c r="M16" s="42" t="s">
        <v>153</v>
      </c>
      <c r="N16" s="34">
        <v>44287</v>
      </c>
      <c r="O16" s="35"/>
      <c r="P16" s="9">
        <v>12</v>
      </c>
      <c r="Q16" s="32">
        <v>348288</v>
      </c>
      <c r="R16" s="36">
        <v>348288</v>
      </c>
      <c r="S16" s="36">
        <v>0</v>
      </c>
      <c r="T16" s="36">
        <v>0</v>
      </c>
      <c r="U16" s="36">
        <v>348288</v>
      </c>
      <c r="V16" s="37">
        <v>348288</v>
      </c>
    </row>
    <row r="17" spans="1:22" x14ac:dyDescent="0.2">
      <c r="A17" s="27" t="s">
        <v>160</v>
      </c>
      <c r="B17" s="9" t="s">
        <v>161</v>
      </c>
      <c r="C17" s="40" t="s">
        <v>127</v>
      </c>
      <c r="D17" s="40" t="s">
        <v>128</v>
      </c>
      <c r="E17" s="40" t="s">
        <v>128</v>
      </c>
      <c r="F17" s="32">
        <v>1716199080</v>
      </c>
      <c r="G17" s="32" t="s">
        <v>33</v>
      </c>
      <c r="H17" s="41">
        <v>100</v>
      </c>
      <c r="I17" s="9" t="s">
        <v>26</v>
      </c>
      <c r="J17" s="32" t="s">
        <v>26</v>
      </c>
      <c r="K17" s="42" t="s">
        <v>41</v>
      </c>
      <c r="M17" s="42" t="s">
        <v>153</v>
      </c>
      <c r="N17" s="34">
        <v>44287</v>
      </c>
      <c r="O17" s="35"/>
      <c r="P17" s="9">
        <v>12</v>
      </c>
      <c r="Q17" s="32">
        <v>360000</v>
      </c>
      <c r="R17" s="36">
        <v>360000</v>
      </c>
      <c r="S17" s="36">
        <v>0</v>
      </c>
      <c r="T17" s="36">
        <v>0</v>
      </c>
      <c r="U17" s="36">
        <v>360000</v>
      </c>
      <c r="V17" s="37">
        <v>360000</v>
      </c>
    </row>
    <row r="18" spans="1:22" x14ac:dyDescent="0.2">
      <c r="A18" s="27" t="s">
        <v>162</v>
      </c>
      <c r="B18" s="25" t="s">
        <v>163</v>
      </c>
      <c r="C18" s="22" t="s">
        <v>127</v>
      </c>
      <c r="D18" s="22" t="s">
        <v>128</v>
      </c>
      <c r="E18" s="22" t="s">
        <v>128</v>
      </c>
      <c r="F18" s="32">
        <v>1716199080</v>
      </c>
      <c r="G18" s="32" t="s">
        <v>33</v>
      </c>
      <c r="H18" s="41">
        <v>100</v>
      </c>
      <c r="I18" s="9" t="s">
        <v>26</v>
      </c>
      <c r="J18" s="32" t="s">
        <v>26</v>
      </c>
      <c r="K18" s="42" t="s">
        <v>41</v>
      </c>
      <c r="M18" s="42" t="s">
        <v>153</v>
      </c>
      <c r="N18" s="34">
        <v>44287</v>
      </c>
      <c r="P18" s="27">
        <v>12</v>
      </c>
      <c r="Q18" s="32">
        <v>360000</v>
      </c>
      <c r="R18" s="36">
        <v>360000</v>
      </c>
      <c r="S18" s="36">
        <v>0</v>
      </c>
      <c r="T18" s="36">
        <v>0</v>
      </c>
      <c r="U18" s="36">
        <v>360000</v>
      </c>
      <c r="V18" s="37">
        <v>360000</v>
      </c>
    </row>
    <row r="19" spans="1:22" x14ac:dyDescent="0.2">
      <c r="A19" s="27" t="s">
        <v>164</v>
      </c>
      <c r="B19" s="25" t="s">
        <v>165</v>
      </c>
      <c r="C19" s="22" t="s">
        <v>127</v>
      </c>
      <c r="D19" s="22" t="s">
        <v>128</v>
      </c>
      <c r="E19" s="22" t="s">
        <v>128</v>
      </c>
      <c r="F19" s="32">
        <v>1716199080</v>
      </c>
      <c r="G19" s="32" t="s">
        <v>33</v>
      </c>
      <c r="H19" s="41">
        <v>100</v>
      </c>
      <c r="I19" s="9" t="s">
        <v>26</v>
      </c>
      <c r="J19" s="32" t="s">
        <v>26</v>
      </c>
      <c r="K19" s="42" t="s">
        <v>41</v>
      </c>
      <c r="M19" s="42" t="s">
        <v>153</v>
      </c>
      <c r="N19" s="34">
        <v>44287</v>
      </c>
      <c r="P19" s="27">
        <v>12</v>
      </c>
      <c r="Q19" s="32">
        <v>360000</v>
      </c>
      <c r="R19" s="36">
        <v>360000</v>
      </c>
      <c r="S19" s="36">
        <v>0</v>
      </c>
      <c r="T19" s="36">
        <v>0</v>
      </c>
      <c r="U19" s="36">
        <v>360000</v>
      </c>
      <c r="V19" s="37">
        <v>360000</v>
      </c>
    </row>
    <row r="20" spans="1:22" x14ac:dyDescent="0.2">
      <c r="A20" t="s">
        <v>166</v>
      </c>
      <c r="B20" s="25" t="s">
        <v>167</v>
      </c>
      <c r="C20" s="22" t="s">
        <v>127</v>
      </c>
      <c r="D20" s="22" t="s">
        <v>128</v>
      </c>
      <c r="E20" s="22" t="s">
        <v>128</v>
      </c>
      <c r="F20" s="32">
        <v>1716199080</v>
      </c>
      <c r="G20" s="32" t="s">
        <v>33</v>
      </c>
      <c r="H20" s="41">
        <v>100</v>
      </c>
      <c r="I20" s="9" t="s">
        <v>26</v>
      </c>
      <c r="J20" s="32" t="s">
        <v>26</v>
      </c>
      <c r="K20" s="42" t="s">
        <v>41</v>
      </c>
      <c r="M20" s="42" t="s">
        <v>153</v>
      </c>
      <c r="N20" s="34">
        <v>44287</v>
      </c>
      <c r="P20" s="27">
        <v>12</v>
      </c>
      <c r="Q20" s="32">
        <v>360000</v>
      </c>
      <c r="R20" s="36">
        <v>360000</v>
      </c>
      <c r="S20" s="36">
        <v>0</v>
      </c>
      <c r="T20" s="36">
        <v>0</v>
      </c>
      <c r="U20" s="36">
        <v>360000</v>
      </c>
      <c r="V20" s="37">
        <v>360000</v>
      </c>
    </row>
    <row r="21" spans="1:22" x14ac:dyDescent="0.2">
      <c r="A21" t="s">
        <v>168</v>
      </c>
      <c r="B21" s="25" t="s">
        <v>169</v>
      </c>
      <c r="C21" s="22" t="s">
        <v>127</v>
      </c>
      <c r="D21" s="22" t="s">
        <v>128</v>
      </c>
      <c r="E21" s="22" t="s">
        <v>128</v>
      </c>
      <c r="F21" s="32">
        <v>1716199080</v>
      </c>
      <c r="G21" s="32" t="s">
        <v>33</v>
      </c>
      <c r="H21" s="41">
        <v>100</v>
      </c>
      <c r="I21" s="9" t="s">
        <v>26</v>
      </c>
      <c r="J21" s="32" t="s">
        <v>26</v>
      </c>
      <c r="K21" s="42" t="s">
        <v>41</v>
      </c>
      <c r="M21" s="42" t="s">
        <v>153</v>
      </c>
      <c r="N21" s="34">
        <v>44287</v>
      </c>
      <c r="P21" s="27">
        <v>12</v>
      </c>
      <c r="Q21" s="32">
        <v>360000</v>
      </c>
      <c r="R21" s="36">
        <v>360000</v>
      </c>
      <c r="S21" s="36">
        <v>0</v>
      </c>
      <c r="T21" s="36">
        <v>0</v>
      </c>
      <c r="U21" s="36">
        <v>360000</v>
      </c>
      <c r="V21" s="37">
        <v>360000</v>
      </c>
    </row>
    <row r="22" spans="1:22" x14ac:dyDescent="0.2">
      <c r="A22" t="s">
        <v>170</v>
      </c>
      <c r="B22" s="25" t="s">
        <v>171</v>
      </c>
      <c r="C22" s="22" t="s">
        <v>127</v>
      </c>
      <c r="D22" s="22" t="s">
        <v>128</v>
      </c>
      <c r="E22" s="22" t="s">
        <v>128</v>
      </c>
      <c r="F22" s="32">
        <v>1716199080</v>
      </c>
      <c r="G22" s="32" t="s">
        <v>33</v>
      </c>
      <c r="H22" s="41">
        <v>100</v>
      </c>
      <c r="I22" s="9" t="s">
        <v>26</v>
      </c>
      <c r="J22" s="32" t="s">
        <v>26</v>
      </c>
      <c r="K22" s="42" t="s">
        <v>41</v>
      </c>
      <c r="M22" s="42" t="s">
        <v>153</v>
      </c>
      <c r="N22" s="34">
        <v>44287</v>
      </c>
      <c r="P22" s="27">
        <v>12</v>
      </c>
      <c r="Q22" s="32">
        <v>360000</v>
      </c>
      <c r="R22" s="36">
        <v>360000</v>
      </c>
      <c r="S22" s="36">
        <v>0</v>
      </c>
      <c r="T22" s="36">
        <v>0</v>
      </c>
      <c r="U22" s="36">
        <v>360000</v>
      </c>
      <c r="V22" s="37">
        <v>360000</v>
      </c>
    </row>
    <row r="44" spans="5:5" x14ac:dyDescent="0.2">
      <c r="E44" s="77" t="s">
        <v>236</v>
      </c>
    </row>
  </sheetData>
  <conditionalFormatting sqref="A3:A12">
    <cfRule type="duplicateValues" dxfId="3" priority="2"/>
    <cfRule type="duplicateValues" dxfId="2" priority="3"/>
  </conditionalFormatting>
  <conditionalFormatting sqref="A18:A22 A2:A12">
    <cfRule type="duplicateValues" dxfId="1" priority="4"/>
  </conditionalFormatting>
  <conditionalFormatting sqref="B3:B12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selection activeCell="P26" sqref="P26"/>
    </sheetView>
  </sheetViews>
  <sheetFormatPr baseColWidth="10" defaultColWidth="8.83203125" defaultRowHeight="15" x14ac:dyDescent="0.2"/>
  <cols>
    <col min="1" max="1" width="69.33203125" bestFit="1" customWidth="1"/>
  </cols>
  <sheetData>
    <row r="1" spans="1:4" x14ac:dyDescent="0.2">
      <c r="A1" s="44"/>
      <c r="B1" s="75" t="s">
        <v>26</v>
      </c>
    </row>
    <row r="2" spans="1:4" x14ac:dyDescent="0.2">
      <c r="A2" s="45"/>
      <c r="B2" s="76"/>
    </row>
    <row r="3" spans="1:4" x14ac:dyDescent="0.2">
      <c r="A3" s="50"/>
      <c r="B3" s="51"/>
    </row>
    <row r="4" spans="1:4" x14ac:dyDescent="0.2">
      <c r="A4" s="44" t="s">
        <v>173</v>
      </c>
      <c r="B4" s="46">
        <v>507.69</v>
      </c>
      <c r="D4" s="57"/>
    </row>
    <row r="5" spans="1:4" x14ac:dyDescent="0.2">
      <c r="A5" s="44" t="s">
        <v>174</v>
      </c>
      <c r="B5" s="46">
        <v>88.336271999999994</v>
      </c>
    </row>
    <row r="6" spans="1:4" x14ac:dyDescent="0.2">
      <c r="A6" s="44" t="s">
        <v>175</v>
      </c>
      <c r="B6" s="52">
        <v>22.5</v>
      </c>
    </row>
    <row r="7" spans="1:4" x14ac:dyDescent="0.2">
      <c r="A7" s="44" t="s">
        <v>176</v>
      </c>
      <c r="B7" s="46">
        <v>0</v>
      </c>
    </row>
    <row r="8" spans="1:4" x14ac:dyDescent="0.2">
      <c r="A8" s="44" t="s">
        <v>177</v>
      </c>
      <c r="B8" s="46">
        <v>0</v>
      </c>
    </row>
    <row r="9" spans="1:4" x14ac:dyDescent="0.2">
      <c r="A9" s="44" t="s">
        <v>178</v>
      </c>
      <c r="B9" s="46">
        <v>0</v>
      </c>
    </row>
    <row r="10" spans="1:4" x14ac:dyDescent="0.2">
      <c r="A10" s="44" t="s">
        <v>179</v>
      </c>
      <c r="B10" s="46">
        <v>0</v>
      </c>
    </row>
    <row r="11" spans="1:4" x14ac:dyDescent="0.2">
      <c r="A11" s="44" t="s">
        <v>180</v>
      </c>
      <c r="B11" s="46"/>
    </row>
    <row r="12" spans="1:4" x14ac:dyDescent="0.2">
      <c r="A12" s="44" t="s">
        <v>181</v>
      </c>
      <c r="B12" s="46">
        <v>0</v>
      </c>
    </row>
    <row r="13" spans="1:4" x14ac:dyDescent="0.2">
      <c r="A13" s="44" t="s">
        <v>182</v>
      </c>
      <c r="B13" s="46">
        <v>0</v>
      </c>
    </row>
    <row r="14" spans="1:4" x14ac:dyDescent="0.2">
      <c r="A14" s="44" t="s">
        <v>183</v>
      </c>
      <c r="B14" s="46"/>
    </row>
    <row r="15" spans="1:4" x14ac:dyDescent="0.2">
      <c r="A15" s="44" t="s">
        <v>184</v>
      </c>
      <c r="B15" s="46"/>
    </row>
    <row r="16" spans="1:4" x14ac:dyDescent="0.2">
      <c r="A16" s="44" t="s">
        <v>185</v>
      </c>
      <c r="B16" s="46"/>
    </row>
    <row r="17" spans="1:11" x14ac:dyDescent="0.2">
      <c r="A17" s="44" t="s">
        <v>186</v>
      </c>
      <c r="B17" s="46">
        <v>11.30547</v>
      </c>
    </row>
    <row r="18" spans="1:11" x14ac:dyDescent="0.2">
      <c r="A18" s="44" t="s">
        <v>187</v>
      </c>
      <c r="B18" s="46"/>
    </row>
    <row r="19" spans="1:11" x14ac:dyDescent="0.2">
      <c r="A19" s="50" t="s">
        <v>188</v>
      </c>
      <c r="B19" s="46"/>
    </row>
    <row r="20" spans="1:11" x14ac:dyDescent="0.2">
      <c r="A20" s="50" t="s">
        <v>189</v>
      </c>
      <c r="B20" s="47"/>
    </row>
    <row r="21" spans="1:11" x14ac:dyDescent="0.2">
      <c r="A21" s="44" t="s">
        <v>190</v>
      </c>
      <c r="B21" s="47"/>
    </row>
    <row r="22" spans="1:11" x14ac:dyDescent="0.2">
      <c r="A22" s="44" t="s">
        <v>191</v>
      </c>
      <c r="B22" s="47"/>
    </row>
    <row r="23" spans="1:11" x14ac:dyDescent="0.2">
      <c r="A23" s="50" t="s">
        <v>192</v>
      </c>
      <c r="B23" s="47"/>
    </row>
    <row r="24" spans="1:11" x14ac:dyDescent="0.2">
      <c r="A24" s="50" t="s">
        <v>193</v>
      </c>
      <c r="B24" s="47"/>
    </row>
    <row r="25" spans="1:11" x14ac:dyDescent="0.2">
      <c r="A25" s="50" t="s">
        <v>194</v>
      </c>
      <c r="B25" s="47"/>
    </row>
    <row r="26" spans="1:11" x14ac:dyDescent="0.2">
      <c r="A26" s="50" t="s">
        <v>195</v>
      </c>
      <c r="B26" s="47"/>
    </row>
    <row r="27" spans="1:11" ht="16" thickBot="1" x14ac:dyDescent="0.25">
      <c r="A27" s="48" t="s">
        <v>196</v>
      </c>
      <c r="B27" s="49">
        <f>SUM(B3:B26)</f>
        <v>629.83174199999996</v>
      </c>
      <c r="K27" s="77" t="s">
        <v>237</v>
      </c>
    </row>
  </sheetData>
  <mergeCells count="1">
    <mergeCell ref="B1:B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Onroll</vt:lpstr>
      <vt:lpstr>Offroll</vt:lpstr>
      <vt:lpstr>Budget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Kalpita Dhotre</dc:creator>
  <cp:lastModifiedBy>Mukul Tyagi</cp:lastModifiedBy>
  <dcterms:created xsi:type="dcterms:W3CDTF">2021-01-27T08:18:44Z</dcterms:created>
  <dcterms:modified xsi:type="dcterms:W3CDTF">2024-11-18T05:53:42Z</dcterms:modified>
</cp:coreProperties>
</file>