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096df895d43f0ed/ドキュメント/10.LIFE/"/>
    </mc:Choice>
  </mc:AlternateContent>
  <xr:revisionPtr revIDLastSave="74" documentId="8_{15C39E25-C1A3-4607-8E8E-495F28DDED2D}" xr6:coauthVersionLast="47" xr6:coauthVersionMax="47" xr10:uidLastSave="{1F5A63BD-6F1B-40F3-A7CA-D7138D4ADC1A}"/>
  <bookViews>
    <workbookView xWindow="8423" yWindow="480" windowWidth="13290" windowHeight="13252" xr2:uid="{18149379-B62D-4AFF-B8DD-A503436D5FB8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5" i="1" l="1"/>
  <c r="K15" i="1"/>
  <c r="L15" i="1"/>
  <c r="L8" i="1"/>
  <c r="K8" i="1"/>
  <c r="G13" i="1"/>
  <c r="H13" i="1"/>
  <c r="I13" i="1"/>
  <c r="G10" i="1"/>
  <c r="H10" i="1"/>
  <c r="I10" i="1"/>
  <c r="G11" i="1"/>
  <c r="H11" i="1"/>
  <c r="I11" i="1"/>
  <c r="G12" i="1"/>
  <c r="H12" i="1"/>
  <c r="I12" i="1"/>
  <c r="G14" i="1"/>
  <c r="H14" i="1"/>
  <c r="I14" i="1"/>
  <c r="I15" i="1"/>
  <c r="J8" i="1"/>
  <c r="G4" i="1"/>
  <c r="H4" i="1"/>
  <c r="I4" i="1"/>
  <c r="G5" i="1"/>
  <c r="H5" i="1"/>
  <c r="I5" i="1"/>
  <c r="G6" i="1"/>
  <c r="H6" i="1"/>
  <c r="I6" i="1"/>
  <c r="G7" i="1"/>
  <c r="H7" i="1"/>
  <c r="I7" i="1"/>
  <c r="I8" i="1"/>
</calcChain>
</file>

<file path=xl/sharedStrings.xml><?xml version="1.0" encoding="utf-8"?>
<sst xmlns="http://schemas.openxmlformats.org/spreadsheetml/2006/main" count="30" uniqueCount="16">
  <si>
    <t>出発地</t>
    <rPh sb="0" eb="3">
      <t>シュッパツチ</t>
    </rPh>
    <phoneticPr fontId="1"/>
  </si>
  <si>
    <t>到着地</t>
    <rPh sb="0" eb="3">
      <t>トウチャクチ</t>
    </rPh>
    <phoneticPr fontId="1"/>
  </si>
  <si>
    <t>距離</t>
    <rPh sb="0" eb="2">
      <t>キョリ</t>
    </rPh>
    <phoneticPr fontId="1"/>
  </si>
  <si>
    <t>燃費</t>
    <rPh sb="0" eb="2">
      <t>ネンピ</t>
    </rPh>
    <phoneticPr fontId="1"/>
  </si>
  <si>
    <t>ガソリン
単価</t>
    <rPh sb="5" eb="7">
      <t>タンカ</t>
    </rPh>
    <phoneticPr fontId="1"/>
  </si>
  <si>
    <t>自宅</t>
    <rPh sb="0" eb="2">
      <t>ジタク</t>
    </rPh>
    <phoneticPr fontId="1"/>
  </si>
  <si>
    <t>河内藤園</t>
    <rPh sb="0" eb="2">
      <t>カワチ</t>
    </rPh>
    <rPh sb="2" eb="4">
      <t>フジエン</t>
    </rPh>
    <phoneticPr fontId="1"/>
  </si>
  <si>
    <t>有料道路運賃</t>
    <rPh sb="0" eb="2">
      <t>ユウリョウ</t>
    </rPh>
    <rPh sb="2" eb="4">
      <t>ドウロ</t>
    </rPh>
    <rPh sb="4" eb="6">
      <t>ウンチン</t>
    </rPh>
    <phoneticPr fontId="1"/>
  </si>
  <si>
    <t>https://search.w-nexco.co.jp/</t>
    <phoneticPr fontId="1"/>
  </si>
  <si>
    <t>高速料金</t>
    <rPh sb="0" eb="2">
      <t>コウソク</t>
    </rPh>
    <rPh sb="2" eb="4">
      <t>リョウキン</t>
    </rPh>
    <phoneticPr fontId="1"/>
  </si>
  <si>
    <t>ガス①</t>
    <phoneticPr fontId="1"/>
  </si>
  <si>
    <t>ガス②</t>
    <phoneticPr fontId="1"/>
  </si>
  <si>
    <t>大分駅</t>
    <rPh sb="0" eb="2">
      <t>オオイタ</t>
    </rPh>
    <rPh sb="2" eb="3">
      <t>エキ</t>
    </rPh>
    <phoneticPr fontId="1"/>
  </si>
  <si>
    <t>高速距離</t>
    <rPh sb="0" eb="2">
      <t>コウソク</t>
    </rPh>
    <rPh sb="2" eb="4">
      <t>キョリ</t>
    </rPh>
    <phoneticPr fontId="1"/>
  </si>
  <si>
    <t>リビルド</t>
    <phoneticPr fontId="1"/>
  </si>
  <si>
    <t>時間</t>
    <rPh sb="0" eb="2">
      <t>ジカン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</si>
</sst>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9" formatCode="General&quot;km&quot;"/>
    <numFmt numFmtId="181" formatCode="&quot;¥&quot;#,##0_);[Red]\(&quot;¥&quot;#,##0\)"/>
  </numFmts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179" fontId="0" fillId="0" borderId="0" xfId="0" applyNumberFormat="1">
      <alignment vertical="center"/>
    </xf>
    <xf numFmtId="0" fontId="0" fillId="0" borderId="0" xfId="0" applyAlignment="1">
      <alignment vertical="center" wrapText="1"/>
    </xf>
    <xf numFmtId="181" fontId="0" fillId="0" borderId="0" xfId="0" applyNumberFormat="1">
      <alignment vertical="center"/>
    </xf>
    <xf numFmtId="0" fontId="0" fillId="2" borderId="0" xfId="0" applyFill="1">
      <alignment vertical="center"/>
    </xf>
    <xf numFmtId="179" fontId="0" fillId="2" borderId="0" xfId="0" applyNumberFormat="1" applyFill="1">
      <alignment vertical="center"/>
    </xf>
    <xf numFmtId="181" fontId="0" fillId="2" borderId="0" xfId="0" applyNumberFormat="1" applyFill="1">
      <alignment vertical="center"/>
    </xf>
    <xf numFmtId="20" fontId="0" fillId="2" borderId="0" xfId="0" applyNumberFormat="1" applyFill="1">
      <alignment vertical="center"/>
    </xf>
    <xf numFmtId="20" fontId="0" fillId="0" borderId="0" xfId="0" applyNumberFormat="1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B4860-BA30-4DA4-B99A-A1AA3417E3F0}">
  <dimension ref="B1:L15"/>
  <sheetViews>
    <sheetView tabSelected="1" workbookViewId="0">
      <selection activeCell="J13" sqref="J13"/>
    </sheetView>
  </sheetViews>
  <sheetFormatPr defaultRowHeight="17.649999999999999" x14ac:dyDescent="0.7"/>
  <cols>
    <col min="2" max="3" width="8.25" bestFit="1" customWidth="1"/>
    <col min="4" max="4" width="8.25" style="1" bestFit="1" customWidth="1"/>
    <col min="5" max="9" width="8.25" bestFit="1" customWidth="1"/>
  </cols>
  <sheetData>
    <row r="1" spans="2:12" x14ac:dyDescent="0.7">
      <c r="E1" t="s">
        <v>3</v>
      </c>
      <c r="F1">
        <v>15</v>
      </c>
      <c r="G1">
        <v>10</v>
      </c>
      <c r="I1" t="s">
        <v>7</v>
      </c>
    </row>
    <row r="2" spans="2:12" ht="35.25" x14ac:dyDescent="0.7">
      <c r="E2" s="2" t="s">
        <v>4</v>
      </c>
      <c r="F2">
        <v>155</v>
      </c>
      <c r="I2" t="s">
        <v>8</v>
      </c>
    </row>
    <row r="3" spans="2:12" x14ac:dyDescent="0.7">
      <c r="B3" t="s">
        <v>0</v>
      </c>
      <c r="C3" t="s">
        <v>1</v>
      </c>
      <c r="D3" s="1" t="s">
        <v>2</v>
      </c>
      <c r="E3" t="s">
        <v>13</v>
      </c>
      <c r="F3" t="s">
        <v>9</v>
      </c>
      <c r="G3" t="s">
        <v>10</v>
      </c>
      <c r="H3" t="s">
        <v>11</v>
      </c>
      <c r="J3" t="s">
        <v>15</v>
      </c>
    </row>
    <row r="4" spans="2:12" x14ac:dyDescent="0.7">
      <c r="B4" s="4" t="s">
        <v>5</v>
      </c>
      <c r="C4" s="4" t="s">
        <v>6</v>
      </c>
      <c r="D4" s="5">
        <v>159</v>
      </c>
      <c r="E4" s="5">
        <v>140</v>
      </c>
      <c r="F4" s="6">
        <v>3680</v>
      </c>
      <c r="G4" s="3">
        <f>($D4-$E4)/$F$1*$F$2</f>
        <v>196.33333333333331</v>
      </c>
      <c r="H4" s="3">
        <f>($E4)/$G$1*$F$2</f>
        <v>2170</v>
      </c>
      <c r="I4" s="3">
        <f>SUM(F4:H4)</f>
        <v>6046.3333333333339</v>
      </c>
      <c r="J4" s="7">
        <v>0.10277777777777779</v>
      </c>
    </row>
    <row r="5" spans="2:12" x14ac:dyDescent="0.7">
      <c r="B5" s="4" t="s">
        <v>6</v>
      </c>
      <c r="C5" s="4" t="s">
        <v>12</v>
      </c>
      <c r="D5" s="5">
        <v>129</v>
      </c>
      <c r="E5" s="5">
        <v>111</v>
      </c>
      <c r="F5" s="6">
        <v>3520</v>
      </c>
      <c r="G5" s="3">
        <f>($D5-$E5)/$F$1*$F$2</f>
        <v>186</v>
      </c>
      <c r="H5" s="3">
        <f>($E5)/$G$1*$F$2</f>
        <v>1720.5</v>
      </c>
      <c r="I5" s="3">
        <f t="shared" ref="I5:I7" si="0">SUM(F5:H5)</f>
        <v>5426.5</v>
      </c>
      <c r="J5" s="7">
        <v>8.1944444444444445E-2</v>
      </c>
    </row>
    <row r="6" spans="2:12" x14ac:dyDescent="0.7">
      <c r="B6" s="4" t="s">
        <v>12</v>
      </c>
      <c r="C6" s="4" t="s">
        <v>14</v>
      </c>
      <c r="D6" s="5">
        <v>74</v>
      </c>
      <c r="E6" s="5">
        <v>0</v>
      </c>
      <c r="F6" s="6">
        <v>0</v>
      </c>
      <c r="G6" s="3">
        <f>($D6-$E6)/$F$1*$F$2</f>
        <v>764.66666666666674</v>
      </c>
      <c r="H6" s="3">
        <f>($E6)/$G$1*$F$2</f>
        <v>0</v>
      </c>
      <c r="I6" s="3">
        <f t="shared" si="0"/>
        <v>764.66666666666674</v>
      </c>
      <c r="J6" s="7">
        <v>7.013888888888889E-2</v>
      </c>
    </row>
    <row r="7" spans="2:12" x14ac:dyDescent="0.7">
      <c r="B7" s="4" t="s">
        <v>14</v>
      </c>
      <c r="C7" s="4" t="s">
        <v>5</v>
      </c>
      <c r="D7" s="5">
        <v>98</v>
      </c>
      <c r="E7" s="5"/>
      <c r="F7" s="6">
        <v>0</v>
      </c>
      <c r="G7" s="3">
        <f>($D7-$E7)/$F$1*$F$2</f>
        <v>1012.6666666666666</v>
      </c>
      <c r="H7" s="3">
        <f>($E7)/$G$1*$F$2</f>
        <v>0</v>
      </c>
      <c r="I7" s="3">
        <f t="shared" si="0"/>
        <v>1012.6666666666666</v>
      </c>
      <c r="J7" s="7">
        <v>9.5138888888888884E-2</v>
      </c>
    </row>
    <row r="8" spans="2:12" x14ac:dyDescent="0.7">
      <c r="E8" s="1"/>
      <c r="F8" s="3"/>
      <c r="G8" s="3"/>
      <c r="H8" s="3"/>
      <c r="I8" s="3">
        <f>SUM(I4:I7)</f>
        <v>13250.166666666666</v>
      </c>
      <c r="J8" s="8">
        <f>SUM(J4:J7)</f>
        <v>0.35</v>
      </c>
      <c r="K8" s="3">
        <f>ROUND((HOUR(J8)+MINUTE(J8)/60)*2000,0)</f>
        <v>16800</v>
      </c>
      <c r="L8" s="3">
        <f>K8+I8</f>
        <v>30050.166666666664</v>
      </c>
    </row>
    <row r="9" spans="2:12" x14ac:dyDescent="0.7">
      <c r="E9" s="1"/>
      <c r="F9" s="3"/>
      <c r="G9" s="3"/>
      <c r="H9" s="3"/>
      <c r="I9" s="3"/>
    </row>
    <row r="10" spans="2:12" x14ac:dyDescent="0.7">
      <c r="B10" s="4" t="s">
        <v>5</v>
      </c>
      <c r="C10" s="4" t="s">
        <v>6</v>
      </c>
      <c r="D10" s="5">
        <v>159</v>
      </c>
      <c r="E10" s="5">
        <v>140</v>
      </c>
      <c r="F10" s="6">
        <v>3680</v>
      </c>
      <c r="G10" s="3">
        <f t="shared" ref="G10:G14" si="1">($D10-$E10)/$F$1*$F$2</f>
        <v>196.33333333333331</v>
      </c>
      <c r="H10" s="3">
        <f t="shared" ref="H10:H14" si="2">($E10)/$G$1*$F$2</f>
        <v>2170</v>
      </c>
      <c r="I10" s="3">
        <f t="shared" ref="I10:I14" si="3">SUM(F10:H10)</f>
        <v>6046.3333333333339</v>
      </c>
      <c r="J10" s="7">
        <v>0.10277777777777779</v>
      </c>
    </row>
    <row r="11" spans="2:12" x14ac:dyDescent="0.7">
      <c r="B11" s="4" t="s">
        <v>6</v>
      </c>
      <c r="C11" s="4" t="s">
        <v>5</v>
      </c>
      <c r="D11" s="5">
        <v>159</v>
      </c>
      <c r="E11" s="5">
        <v>140</v>
      </c>
      <c r="F11" s="6">
        <v>3680</v>
      </c>
      <c r="G11" s="3">
        <f t="shared" si="1"/>
        <v>196.33333333333331</v>
      </c>
      <c r="H11" s="3">
        <f t="shared" si="2"/>
        <v>2170</v>
      </c>
      <c r="I11" s="3">
        <f t="shared" si="3"/>
        <v>6046.3333333333339</v>
      </c>
      <c r="J11" s="7">
        <v>0.10277777777777779</v>
      </c>
    </row>
    <row r="12" spans="2:12" x14ac:dyDescent="0.7">
      <c r="B12" s="4" t="s">
        <v>5</v>
      </c>
      <c r="C12" s="4" t="s">
        <v>14</v>
      </c>
      <c r="D12" s="5">
        <v>98</v>
      </c>
      <c r="E12" s="5">
        <v>0</v>
      </c>
      <c r="F12" s="6">
        <v>0</v>
      </c>
      <c r="G12" s="3">
        <f t="shared" si="1"/>
        <v>1012.6666666666666</v>
      </c>
      <c r="H12" s="3">
        <f t="shared" si="2"/>
        <v>0</v>
      </c>
      <c r="I12" s="3">
        <f t="shared" si="3"/>
        <v>1012.6666666666666</v>
      </c>
      <c r="J12" s="7">
        <v>9.5138888888888884E-2</v>
      </c>
    </row>
    <row r="13" spans="2:12" x14ac:dyDescent="0.7">
      <c r="B13" s="4" t="s">
        <v>14</v>
      </c>
      <c r="C13" s="4" t="s">
        <v>12</v>
      </c>
      <c r="D13" s="5">
        <v>74</v>
      </c>
      <c r="E13" s="5">
        <v>0</v>
      </c>
      <c r="F13" s="6">
        <v>0</v>
      </c>
      <c r="G13" s="3">
        <f>($D13-$E13)/$F$1*$F$2</f>
        <v>764.66666666666674</v>
      </c>
      <c r="H13" s="3">
        <f>($E13)/$G$1*$F$2</f>
        <v>0</v>
      </c>
      <c r="I13" s="3">
        <f t="shared" si="3"/>
        <v>764.66666666666674</v>
      </c>
      <c r="J13" s="7">
        <v>7.013888888888889E-2</v>
      </c>
    </row>
    <row r="14" spans="2:12" x14ac:dyDescent="0.7">
      <c r="B14" s="4" t="s">
        <v>12</v>
      </c>
      <c r="C14" s="4" t="s">
        <v>5</v>
      </c>
      <c r="D14" s="5">
        <v>122</v>
      </c>
      <c r="E14" s="5">
        <v>0</v>
      </c>
      <c r="F14" s="6">
        <v>0</v>
      </c>
      <c r="G14" s="3">
        <f t="shared" si="1"/>
        <v>1260.6666666666665</v>
      </c>
      <c r="H14" s="3">
        <f t="shared" si="2"/>
        <v>0</v>
      </c>
      <c r="I14" s="3">
        <f t="shared" si="3"/>
        <v>1260.6666666666665</v>
      </c>
      <c r="J14" s="7">
        <v>0.10833333333333334</v>
      </c>
    </row>
    <row r="15" spans="2:12" x14ac:dyDescent="0.7">
      <c r="I15" s="3">
        <f>SUM(I10:I14)</f>
        <v>15130.666666666666</v>
      </c>
      <c r="J15" s="8">
        <f>SUM(J10:J14)</f>
        <v>0.47916666666666669</v>
      </c>
      <c r="K15" s="3">
        <f>ROUND((HOUR(J15)+MINUTE(J15)/60)*2000,0)</f>
        <v>23000</v>
      </c>
      <c r="L15" s="3">
        <f>K15+I15</f>
        <v>38130.666666666664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Yutaka Nishimoto</dc:creator>
  <cp:lastModifiedBy>Nishimoto Yutaka</cp:lastModifiedBy>
  <dcterms:created xsi:type="dcterms:W3CDTF">2023-05-04T08:05:59Z</dcterms:created>
  <dcterms:modified xsi:type="dcterms:W3CDTF">2023-05-04T09:43:56Z</dcterms:modified>
</cp:coreProperties>
</file>