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dhbsha001_myuct_ac_za/Documents/EEE3088F/PCB design project/PCB planning/"/>
    </mc:Choice>
  </mc:AlternateContent>
  <xr:revisionPtr revIDLastSave="120" documentId="8_{9F5FE349-849E-4341-A310-1367BF6AC4AB}" xr6:coauthVersionLast="47" xr6:coauthVersionMax="47" xr10:uidLastSave="{E54A9E55-A1BB-4A2F-A88E-9B76C34253AA}"/>
  <bookViews>
    <workbookView xWindow="-98" yWindow="-98" windowWidth="19396" windowHeight="10276" xr2:uid="{283C822C-7316-4009-AE15-2BE23BF5C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" i="1" l="1"/>
  <c r="G65" i="1"/>
  <c r="G61" i="1"/>
  <c r="G62" i="1"/>
  <c r="G63" i="1"/>
  <c r="G64" i="1"/>
  <c r="G60" i="1"/>
  <c r="G58" i="1"/>
  <c r="G57" i="1"/>
  <c r="G53" i="1"/>
  <c r="G54" i="1"/>
  <c r="G55" i="1"/>
  <c r="G56" i="1"/>
  <c r="G59" i="1"/>
  <c r="G52" i="1"/>
  <c r="G48" i="1"/>
  <c r="G47" i="1"/>
  <c r="G46" i="1"/>
  <c r="G45" i="1"/>
  <c r="G44" i="1"/>
  <c r="G43" i="1"/>
  <c r="G42" i="1"/>
  <c r="G41" i="1"/>
  <c r="G40" i="1"/>
  <c r="G39" i="1"/>
  <c r="G38" i="1"/>
  <c r="G24" i="1"/>
  <c r="G34" i="1" s="1"/>
  <c r="G25" i="1"/>
  <c r="G26" i="1"/>
  <c r="G27" i="1"/>
  <c r="G28" i="1"/>
  <c r="G29" i="1"/>
  <c r="G30" i="1"/>
  <c r="G31" i="1"/>
  <c r="G32" i="1"/>
  <c r="G33" i="1"/>
  <c r="G23" i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G66" i="1" l="1"/>
  <c r="I34" i="1"/>
  <c r="H34" i="1"/>
  <c r="G49" i="1"/>
  <c r="H49" i="1" s="1"/>
  <c r="I49" i="1"/>
</calcChain>
</file>

<file path=xl/sharedStrings.xml><?xml version="1.0" encoding="utf-8"?>
<sst xmlns="http://schemas.openxmlformats.org/spreadsheetml/2006/main" count="140" uniqueCount="80">
  <si>
    <t>Component</t>
  </si>
  <si>
    <t>Extended</t>
  </si>
  <si>
    <t>SPDT</t>
  </si>
  <si>
    <t>DC-DC</t>
  </si>
  <si>
    <t>270k ohm</t>
  </si>
  <si>
    <t>150k ohm</t>
  </si>
  <si>
    <t>3.3M ohm</t>
  </si>
  <si>
    <t>1.5M ohm</t>
  </si>
  <si>
    <t>120k ohm</t>
  </si>
  <si>
    <t>10 uF</t>
  </si>
  <si>
    <t>1 uF</t>
  </si>
  <si>
    <t>22 uF</t>
  </si>
  <si>
    <t>2.2 uH</t>
  </si>
  <si>
    <t>INA219</t>
  </si>
  <si>
    <t>3V3 regulator</t>
  </si>
  <si>
    <t>Label</t>
  </si>
  <si>
    <t>Unit price ($)</t>
  </si>
  <si>
    <t>SS-12D11G3R</t>
  </si>
  <si>
    <t>TPS61200DRCR</t>
  </si>
  <si>
    <t>AP2127K-3.3TRG1</t>
  </si>
  <si>
    <t>RC2512FK-072R2L</t>
  </si>
  <si>
    <t>INA219AIDCNR</t>
  </si>
  <si>
    <t>NR3015T2R2M</t>
  </si>
  <si>
    <t>220k ohm</t>
  </si>
  <si>
    <t>Quantity(x2)</t>
  </si>
  <si>
    <t xml:space="preserve">2.2 ohm </t>
  </si>
  <si>
    <t>0603WAF1203T5E</t>
  </si>
  <si>
    <t>0603WAF1503T5E</t>
  </si>
  <si>
    <t>0603WAF2203T5E</t>
  </si>
  <si>
    <t>0603WAF2703T5E</t>
  </si>
  <si>
    <t>0603WAF1504T5E</t>
  </si>
  <si>
    <t>0603WAF3304T5E</t>
  </si>
  <si>
    <t>CL31B105KBHNNNE</t>
  </si>
  <si>
    <t>CL21A106KAYNNNE</t>
  </si>
  <si>
    <t>CL10A226MQ8NRNC</t>
  </si>
  <si>
    <t>TOTAL</t>
  </si>
  <si>
    <t>*</t>
  </si>
  <si>
    <t>2.2 uF</t>
  </si>
  <si>
    <t>4.7 uF</t>
  </si>
  <si>
    <t>CL05A225MQ5NSNC</t>
  </si>
  <si>
    <t>CL05A475MP5NRNC</t>
  </si>
  <si>
    <t>LQM18PN1R0MGHD</t>
  </si>
  <si>
    <t>1 uH</t>
  </si>
  <si>
    <t>TPS61240DRVR</t>
  </si>
  <si>
    <t>5V Boost</t>
  </si>
  <si>
    <t>V1</t>
  </si>
  <si>
    <t>Savings over previous</t>
  </si>
  <si>
    <t>Remaining budget</t>
  </si>
  <si>
    <t>RLP25FEER200</t>
  </si>
  <si>
    <t>200m ohm 2W shunt</t>
  </si>
  <si>
    <t>V2</t>
  </si>
  <si>
    <t>V3</t>
  </si>
  <si>
    <t>DRV8833</t>
  </si>
  <si>
    <t>DRV8833PWPR</t>
  </si>
  <si>
    <t>TPS22918</t>
  </si>
  <si>
    <t>TPS22918DBVR</t>
  </si>
  <si>
    <t>FUSB302B</t>
  </si>
  <si>
    <t>FUSB302MPX</t>
  </si>
  <si>
    <t>TYPE-C-31-M-12</t>
  </si>
  <si>
    <t>Type C USB</t>
  </si>
  <si>
    <t>New Charging IC</t>
  </si>
  <si>
    <t>100 nF</t>
  </si>
  <si>
    <t>CL05B104KO5NNNC</t>
  </si>
  <si>
    <t>CL31A106KBHNNNE</t>
  </si>
  <si>
    <t>10k ohm</t>
  </si>
  <si>
    <t>5.1k ohm</t>
  </si>
  <si>
    <t>1k ohm</t>
  </si>
  <si>
    <t>0.22 ohm</t>
  </si>
  <si>
    <t>0.1 ohm</t>
  </si>
  <si>
    <t>0603WAF1002T5E</t>
  </si>
  <si>
    <t>0602WAF5101T5E</t>
  </si>
  <si>
    <t>0603WAF1001T5E</t>
  </si>
  <si>
    <t>MOR02SJ022KA10</t>
  </si>
  <si>
    <t>1210W2F100LT5E</t>
  </si>
  <si>
    <t>10 uH</t>
  </si>
  <si>
    <t>SMDRH105R-100MT</t>
  </si>
  <si>
    <t>BQ24295RGER</t>
  </si>
  <si>
    <t>GRAND TOTAL</t>
  </si>
  <si>
    <t>RT6258BGQUF</t>
  </si>
  <si>
    <t>step down to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</si>
</sst>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2222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D5376-70C8-4982-9CA7-DEFA2243E276}">
  <dimension ref="B1:N68"/>
  <sheetViews>
    <sheetView tabSelected="1" topLeftCell="E52" workbookViewId="0">
      <selection activeCell="J61" sqref="J61"/>
    </sheetView>
  </sheetViews>
  <sheetFormatPr defaultRowHeight="14.25" x14ac:dyDescent="0.45"/>
  <cols>
    <col min="2" max="2" width="17" bestFit="1" customWidth="1"/>
    <col min="3" max="3" width="17.59765625" customWidth="1"/>
    <col min="5" max="5" width="11.06640625" customWidth="1"/>
    <col min="6" max="6" width="13.06640625" customWidth="1"/>
    <col min="8" max="8" width="20.73046875" customWidth="1"/>
    <col min="9" max="9" width="18.265625" customWidth="1"/>
    <col min="10" max="10" width="11.6640625" customWidth="1"/>
    <col min="11" max="11" width="10.9296875" customWidth="1"/>
    <col min="12" max="12" width="12.6640625" customWidth="1"/>
  </cols>
  <sheetData>
    <row r="1" spans="2:8" x14ac:dyDescent="0.45">
      <c r="B1" t="s">
        <v>45</v>
      </c>
    </row>
    <row r="2" spans="2:8" x14ac:dyDescent="0.45">
      <c r="B2" t="s">
        <v>0</v>
      </c>
      <c r="C2" t="s">
        <v>15</v>
      </c>
      <c r="D2" t="s">
        <v>1</v>
      </c>
      <c r="E2" t="s">
        <v>24</v>
      </c>
      <c r="F2" t="s">
        <v>16</v>
      </c>
      <c r="G2" t="s">
        <v>35</v>
      </c>
    </row>
    <row r="3" spans="2:8" x14ac:dyDescent="0.45">
      <c r="B3" t="s">
        <v>13</v>
      </c>
      <c r="C3" t="s">
        <v>21</v>
      </c>
      <c r="D3">
        <v>1</v>
      </c>
      <c r="E3">
        <v>1</v>
      </c>
      <c r="F3">
        <v>0.59550000000000003</v>
      </c>
      <c r="G3">
        <f>3*D3 + F3*E3*2</f>
        <v>4.1909999999999998</v>
      </c>
    </row>
    <row r="4" spans="2:8" x14ac:dyDescent="0.45">
      <c r="B4" t="s">
        <v>2</v>
      </c>
      <c r="C4" t="s">
        <v>17</v>
      </c>
      <c r="D4">
        <v>1</v>
      </c>
      <c r="E4">
        <v>1</v>
      </c>
      <c r="F4">
        <v>0.22500000000000001</v>
      </c>
      <c r="G4">
        <f t="shared" ref="G4:G17" si="0">3*D4 + F4*E4*2</f>
        <v>3.45</v>
      </c>
    </row>
    <row r="5" spans="2:8" x14ac:dyDescent="0.45">
      <c r="B5" t="s">
        <v>3</v>
      </c>
      <c r="C5" t="s">
        <v>18</v>
      </c>
      <c r="D5">
        <v>1</v>
      </c>
      <c r="E5">
        <v>1</v>
      </c>
      <c r="F5">
        <v>1.4339999999999999</v>
      </c>
      <c r="G5">
        <f t="shared" si="0"/>
        <v>5.8680000000000003</v>
      </c>
      <c r="H5" t="s">
        <v>36</v>
      </c>
    </row>
    <row r="6" spans="2:8" x14ac:dyDescent="0.45">
      <c r="B6" t="s">
        <v>14</v>
      </c>
      <c r="C6" s="1" t="s">
        <v>19</v>
      </c>
      <c r="D6">
        <v>1</v>
      </c>
      <c r="E6">
        <v>1</v>
      </c>
      <c r="F6">
        <v>6.6500000000000004E-2</v>
      </c>
      <c r="G6">
        <f t="shared" si="0"/>
        <v>3.133</v>
      </c>
    </row>
    <row r="7" spans="2:8" x14ac:dyDescent="0.45">
      <c r="B7" t="s">
        <v>25</v>
      </c>
      <c r="C7" t="s">
        <v>20</v>
      </c>
      <c r="D7">
        <v>1</v>
      </c>
      <c r="E7">
        <v>1</v>
      </c>
      <c r="F7">
        <v>6.6600000000000006E-2</v>
      </c>
      <c r="G7">
        <f t="shared" si="0"/>
        <v>3.1332</v>
      </c>
    </row>
    <row r="8" spans="2:8" x14ac:dyDescent="0.45">
      <c r="B8" t="s">
        <v>8</v>
      </c>
      <c r="C8" t="s">
        <v>26</v>
      </c>
      <c r="D8">
        <v>0</v>
      </c>
      <c r="E8">
        <v>1</v>
      </c>
      <c r="F8">
        <v>1E-3</v>
      </c>
      <c r="G8">
        <f t="shared" si="0"/>
        <v>2E-3</v>
      </c>
    </row>
    <row r="9" spans="2:8" x14ac:dyDescent="0.45">
      <c r="B9" t="s">
        <v>5</v>
      </c>
      <c r="C9" t="s">
        <v>27</v>
      </c>
      <c r="D9">
        <v>0</v>
      </c>
      <c r="E9">
        <v>1</v>
      </c>
      <c r="F9">
        <v>1.1000000000000001E-3</v>
      </c>
      <c r="G9">
        <f t="shared" si="0"/>
        <v>2.2000000000000001E-3</v>
      </c>
    </row>
    <row r="10" spans="2:8" x14ac:dyDescent="0.45">
      <c r="B10" t="s">
        <v>23</v>
      </c>
      <c r="C10" t="s">
        <v>28</v>
      </c>
      <c r="D10">
        <v>0</v>
      </c>
      <c r="E10">
        <v>1</v>
      </c>
      <c r="F10">
        <v>1E-3</v>
      </c>
      <c r="G10">
        <f t="shared" si="0"/>
        <v>2E-3</v>
      </c>
    </row>
    <row r="11" spans="2:8" x14ac:dyDescent="0.45">
      <c r="B11" t="s">
        <v>4</v>
      </c>
      <c r="C11" t="s">
        <v>29</v>
      </c>
      <c r="D11">
        <v>1</v>
      </c>
      <c r="E11">
        <v>1</v>
      </c>
      <c r="F11">
        <v>1E-3</v>
      </c>
      <c r="G11">
        <f t="shared" si="0"/>
        <v>3.0019999999999998</v>
      </c>
      <c r="H11" t="s">
        <v>36</v>
      </c>
    </row>
    <row r="12" spans="2:8" x14ac:dyDescent="0.45">
      <c r="B12" t="s">
        <v>7</v>
      </c>
      <c r="C12" t="s">
        <v>30</v>
      </c>
      <c r="D12">
        <v>1</v>
      </c>
      <c r="E12">
        <v>1</v>
      </c>
      <c r="F12">
        <v>1.4E-3</v>
      </c>
      <c r="G12">
        <f t="shared" si="0"/>
        <v>3.0028000000000001</v>
      </c>
      <c r="H12" t="s">
        <v>36</v>
      </c>
    </row>
    <row r="13" spans="2:8" x14ac:dyDescent="0.45">
      <c r="B13" t="s">
        <v>6</v>
      </c>
      <c r="C13" t="s">
        <v>31</v>
      </c>
      <c r="D13">
        <v>1</v>
      </c>
      <c r="E13">
        <v>1</v>
      </c>
      <c r="F13">
        <v>1.1999999999999999E-3</v>
      </c>
      <c r="G13">
        <f t="shared" si="0"/>
        <v>3.0024000000000002</v>
      </c>
      <c r="H13" t="s">
        <v>36</v>
      </c>
    </row>
    <row r="14" spans="2:8" x14ac:dyDescent="0.45">
      <c r="B14" t="s">
        <v>10</v>
      </c>
      <c r="C14" t="s">
        <v>32</v>
      </c>
      <c r="D14">
        <v>0</v>
      </c>
      <c r="E14">
        <v>1</v>
      </c>
      <c r="F14">
        <v>2.24E-2</v>
      </c>
      <c r="G14">
        <f t="shared" si="0"/>
        <v>4.48E-2</v>
      </c>
    </row>
    <row r="15" spans="2:8" x14ac:dyDescent="0.45">
      <c r="B15" t="s">
        <v>9</v>
      </c>
      <c r="C15" t="s">
        <v>33</v>
      </c>
      <c r="D15">
        <v>0</v>
      </c>
      <c r="E15">
        <v>1</v>
      </c>
      <c r="F15">
        <v>9.9000000000000008E-3</v>
      </c>
      <c r="G15">
        <f t="shared" si="0"/>
        <v>1.9800000000000002E-2</v>
      </c>
    </row>
    <row r="16" spans="2:8" x14ac:dyDescent="0.45">
      <c r="B16" t="s">
        <v>11</v>
      </c>
      <c r="C16" t="s">
        <v>34</v>
      </c>
      <c r="D16">
        <v>0</v>
      </c>
      <c r="E16">
        <v>1</v>
      </c>
      <c r="F16">
        <v>7.1000000000000004E-3</v>
      </c>
      <c r="G16">
        <f t="shared" si="0"/>
        <v>1.4200000000000001E-2</v>
      </c>
    </row>
    <row r="17" spans="2:14" x14ac:dyDescent="0.45">
      <c r="B17" t="s">
        <v>12</v>
      </c>
      <c r="C17" t="s">
        <v>22</v>
      </c>
      <c r="D17">
        <v>1</v>
      </c>
      <c r="E17">
        <v>1</v>
      </c>
      <c r="F17">
        <v>6.3799999999999996E-2</v>
      </c>
      <c r="G17">
        <f t="shared" si="0"/>
        <v>3.1276000000000002</v>
      </c>
    </row>
    <row r="18" spans="2:14" x14ac:dyDescent="0.45">
      <c r="G18" s="2">
        <f>SUM(G3:G17)</f>
        <v>31.994999999999994</v>
      </c>
      <c r="N18" s="2"/>
    </row>
    <row r="21" spans="2:14" x14ac:dyDescent="0.45">
      <c r="B21" t="s">
        <v>50</v>
      </c>
    </row>
    <row r="22" spans="2:14" x14ac:dyDescent="0.45">
      <c r="B22" t="s">
        <v>0</v>
      </c>
      <c r="C22" t="s">
        <v>15</v>
      </c>
      <c r="D22" t="s">
        <v>1</v>
      </c>
      <c r="E22" t="s">
        <v>24</v>
      </c>
      <c r="F22" t="s">
        <v>16</v>
      </c>
      <c r="G22" t="s">
        <v>35</v>
      </c>
    </row>
    <row r="23" spans="2:14" x14ac:dyDescent="0.45">
      <c r="B23" t="s">
        <v>13</v>
      </c>
      <c r="C23" t="s">
        <v>21</v>
      </c>
      <c r="D23">
        <v>1</v>
      </c>
      <c r="E23">
        <v>1</v>
      </c>
      <c r="F23">
        <v>0.59550000000000003</v>
      </c>
      <c r="G23">
        <f>3*D23 + F23*E23*2</f>
        <v>4.1909999999999998</v>
      </c>
    </row>
    <row r="24" spans="2:14" x14ac:dyDescent="0.45">
      <c r="B24" t="s">
        <v>2</v>
      </c>
      <c r="C24" t="s">
        <v>17</v>
      </c>
      <c r="D24">
        <v>1</v>
      </c>
      <c r="E24">
        <v>1</v>
      </c>
      <c r="F24">
        <v>0.22500000000000001</v>
      </c>
      <c r="G24">
        <f t="shared" ref="G24:G33" si="1">3*D24 + F24*E24*2</f>
        <v>3.45</v>
      </c>
    </row>
    <row r="25" spans="2:14" x14ac:dyDescent="0.45">
      <c r="B25" t="s">
        <v>3</v>
      </c>
      <c r="C25" t="s">
        <v>18</v>
      </c>
      <c r="D25">
        <v>1</v>
      </c>
      <c r="E25">
        <v>1</v>
      </c>
      <c r="F25">
        <v>1.4339999999999999</v>
      </c>
      <c r="G25">
        <f t="shared" si="1"/>
        <v>5.8680000000000003</v>
      </c>
    </row>
    <row r="26" spans="2:14" x14ac:dyDescent="0.45">
      <c r="B26" t="s">
        <v>14</v>
      </c>
      <c r="C26" s="1" t="s">
        <v>19</v>
      </c>
      <c r="D26">
        <v>1</v>
      </c>
      <c r="E26">
        <v>1</v>
      </c>
      <c r="F26">
        <v>6.6500000000000004E-2</v>
      </c>
      <c r="G26">
        <f t="shared" si="1"/>
        <v>3.133</v>
      </c>
    </row>
    <row r="27" spans="2:14" x14ac:dyDescent="0.45">
      <c r="B27" t="s">
        <v>44</v>
      </c>
      <c r="C27" t="s">
        <v>43</v>
      </c>
      <c r="D27">
        <v>1</v>
      </c>
      <c r="E27">
        <v>1</v>
      </c>
      <c r="F27">
        <v>0.41849999999999998</v>
      </c>
      <c r="G27">
        <f t="shared" si="1"/>
        <v>3.8369999999999997</v>
      </c>
    </row>
    <row r="28" spans="2:14" x14ac:dyDescent="0.45">
      <c r="B28" t="s">
        <v>25</v>
      </c>
      <c r="C28" t="s">
        <v>20</v>
      </c>
      <c r="D28">
        <v>1</v>
      </c>
      <c r="E28">
        <v>1</v>
      </c>
      <c r="F28">
        <v>6.6600000000000006E-2</v>
      </c>
      <c r="G28">
        <f t="shared" si="1"/>
        <v>3.1332</v>
      </c>
    </row>
    <row r="29" spans="2:14" x14ac:dyDescent="0.45">
      <c r="B29" t="s">
        <v>5</v>
      </c>
      <c r="C29" t="s">
        <v>27</v>
      </c>
      <c r="D29">
        <v>0</v>
      </c>
      <c r="E29">
        <v>1</v>
      </c>
      <c r="F29">
        <v>1.1000000000000001E-3</v>
      </c>
      <c r="G29">
        <f t="shared" si="1"/>
        <v>2.2000000000000001E-3</v>
      </c>
    </row>
    <row r="30" spans="2:14" x14ac:dyDescent="0.45">
      <c r="B30" t="s">
        <v>10</v>
      </c>
      <c r="C30" t="s">
        <v>32</v>
      </c>
      <c r="D30">
        <v>0</v>
      </c>
      <c r="E30">
        <v>2</v>
      </c>
      <c r="F30">
        <v>2.24E-2</v>
      </c>
      <c r="G30">
        <f t="shared" si="1"/>
        <v>8.9599999999999999E-2</v>
      </c>
    </row>
    <row r="31" spans="2:14" x14ac:dyDescent="0.45">
      <c r="B31" t="s">
        <v>37</v>
      </c>
      <c r="C31" t="s">
        <v>39</v>
      </c>
      <c r="D31">
        <v>0</v>
      </c>
      <c r="E31">
        <v>1</v>
      </c>
      <c r="F31">
        <v>2E-3</v>
      </c>
      <c r="G31">
        <f t="shared" si="1"/>
        <v>4.0000000000000001E-3</v>
      </c>
    </row>
    <row r="32" spans="2:14" x14ac:dyDescent="0.45">
      <c r="B32" t="s">
        <v>38</v>
      </c>
      <c r="C32" t="s">
        <v>40</v>
      </c>
      <c r="D32">
        <v>0</v>
      </c>
      <c r="E32">
        <v>1</v>
      </c>
      <c r="F32">
        <v>5.0000000000000001E-3</v>
      </c>
      <c r="G32">
        <f t="shared" si="1"/>
        <v>0.01</v>
      </c>
    </row>
    <row r="33" spans="2:9" x14ac:dyDescent="0.45">
      <c r="B33" t="s">
        <v>42</v>
      </c>
      <c r="C33" t="s">
        <v>41</v>
      </c>
      <c r="D33">
        <v>1</v>
      </c>
      <c r="E33">
        <v>1</v>
      </c>
      <c r="F33">
        <v>0.1263</v>
      </c>
      <c r="G33">
        <f t="shared" si="1"/>
        <v>3.2526000000000002</v>
      </c>
      <c r="H33" t="s">
        <v>46</v>
      </c>
      <c r="I33" t="s">
        <v>47</v>
      </c>
    </row>
    <row r="34" spans="2:9" x14ac:dyDescent="0.45">
      <c r="G34" s="2">
        <f>SUM(G23:G33)</f>
        <v>26.970600000000001</v>
      </c>
      <c r="H34" s="3">
        <f>G18-G34</f>
        <v>5.0243999999999929</v>
      </c>
      <c r="I34">
        <f>28.5-G34</f>
        <v>1.529399999999999</v>
      </c>
    </row>
    <row r="36" spans="2:9" x14ac:dyDescent="0.45">
      <c r="B36" t="s">
        <v>51</v>
      </c>
    </row>
    <row r="37" spans="2:9" x14ac:dyDescent="0.45">
      <c r="B37" t="s">
        <v>0</v>
      </c>
      <c r="C37" t="s">
        <v>15</v>
      </c>
      <c r="D37" t="s">
        <v>1</v>
      </c>
      <c r="E37" t="s">
        <v>24</v>
      </c>
      <c r="F37" t="s">
        <v>16</v>
      </c>
      <c r="G37" t="s">
        <v>35</v>
      </c>
    </row>
    <row r="38" spans="2:9" x14ac:dyDescent="0.45">
      <c r="B38" t="s">
        <v>13</v>
      </c>
      <c r="C38" t="s">
        <v>21</v>
      </c>
      <c r="D38">
        <v>1</v>
      </c>
      <c r="E38">
        <v>1</v>
      </c>
      <c r="F38">
        <v>0.59550000000000003</v>
      </c>
      <c r="G38">
        <f>3*D38 + F38*E38*2</f>
        <v>4.1909999999999998</v>
      </c>
    </row>
    <row r="39" spans="2:9" x14ac:dyDescent="0.45">
      <c r="B39" t="s">
        <v>2</v>
      </c>
      <c r="C39" t="s">
        <v>17</v>
      </c>
      <c r="D39">
        <v>1</v>
      </c>
      <c r="E39">
        <v>1</v>
      </c>
      <c r="F39">
        <v>0.22500000000000001</v>
      </c>
      <c r="G39">
        <f t="shared" ref="G39:G48" si="2">3*D39 + F39*E39*2</f>
        <v>3.45</v>
      </c>
    </row>
    <row r="40" spans="2:9" x14ac:dyDescent="0.45">
      <c r="B40" t="s">
        <v>3</v>
      </c>
      <c r="C40" t="s">
        <v>18</v>
      </c>
      <c r="D40">
        <v>1</v>
      </c>
      <c r="E40">
        <v>1</v>
      </c>
      <c r="F40">
        <v>1.4339999999999999</v>
      </c>
      <c r="G40">
        <f t="shared" si="2"/>
        <v>5.8680000000000003</v>
      </c>
    </row>
    <row r="41" spans="2:9" x14ac:dyDescent="0.45">
      <c r="B41" t="s">
        <v>14</v>
      </c>
      <c r="C41" s="1" t="s">
        <v>19</v>
      </c>
      <c r="D41">
        <v>1</v>
      </c>
      <c r="E41">
        <v>1</v>
      </c>
      <c r="F41">
        <v>6.6500000000000004E-2</v>
      </c>
      <c r="G41">
        <f t="shared" si="2"/>
        <v>3.133</v>
      </c>
    </row>
    <row r="42" spans="2:9" x14ac:dyDescent="0.45">
      <c r="B42" t="s">
        <v>44</v>
      </c>
      <c r="C42" s="4" t="s">
        <v>43</v>
      </c>
      <c r="D42">
        <v>1</v>
      </c>
      <c r="E42">
        <v>1</v>
      </c>
      <c r="F42">
        <v>0.41849999999999998</v>
      </c>
      <c r="G42">
        <f t="shared" si="2"/>
        <v>3.8369999999999997</v>
      </c>
    </row>
    <row r="43" spans="2:9" x14ac:dyDescent="0.45">
      <c r="B43" t="s">
        <v>49</v>
      </c>
      <c r="C43" s="4" t="s">
        <v>48</v>
      </c>
      <c r="D43">
        <v>1</v>
      </c>
      <c r="E43">
        <v>1</v>
      </c>
      <c r="F43">
        <v>0.05</v>
      </c>
      <c r="G43">
        <f t="shared" si="2"/>
        <v>3.1</v>
      </c>
    </row>
    <row r="44" spans="2:9" x14ac:dyDescent="0.45">
      <c r="B44" t="s">
        <v>5</v>
      </c>
      <c r="C44" t="s">
        <v>27</v>
      </c>
      <c r="D44">
        <v>0</v>
      </c>
      <c r="E44">
        <v>1</v>
      </c>
      <c r="F44">
        <v>1.1000000000000001E-3</v>
      </c>
      <c r="G44">
        <f t="shared" si="2"/>
        <v>2.2000000000000001E-3</v>
      </c>
    </row>
    <row r="45" spans="2:9" x14ac:dyDescent="0.45">
      <c r="B45" t="s">
        <v>10</v>
      </c>
      <c r="C45" t="s">
        <v>32</v>
      </c>
      <c r="D45">
        <v>0</v>
      </c>
      <c r="E45">
        <v>2</v>
      </c>
      <c r="F45">
        <v>2.24E-2</v>
      </c>
      <c r="G45">
        <f t="shared" si="2"/>
        <v>8.9599999999999999E-2</v>
      </c>
    </row>
    <row r="46" spans="2:9" x14ac:dyDescent="0.45">
      <c r="B46" t="s">
        <v>37</v>
      </c>
      <c r="C46" s="4" t="s">
        <v>39</v>
      </c>
      <c r="D46">
        <v>0</v>
      </c>
      <c r="E46">
        <v>1</v>
      </c>
      <c r="F46">
        <v>2E-3</v>
      </c>
      <c r="G46">
        <f t="shared" si="2"/>
        <v>4.0000000000000001E-3</v>
      </c>
    </row>
    <row r="47" spans="2:9" x14ac:dyDescent="0.45">
      <c r="B47" t="s">
        <v>38</v>
      </c>
      <c r="C47" s="4" t="s">
        <v>40</v>
      </c>
      <c r="D47">
        <v>0</v>
      </c>
      <c r="E47">
        <v>1</v>
      </c>
      <c r="F47">
        <v>5.0000000000000001E-3</v>
      </c>
      <c r="G47">
        <f t="shared" si="2"/>
        <v>0.01</v>
      </c>
    </row>
    <row r="48" spans="2:9" x14ac:dyDescent="0.45">
      <c r="B48" t="s">
        <v>42</v>
      </c>
      <c r="C48" s="4" t="s">
        <v>41</v>
      </c>
      <c r="D48">
        <v>1</v>
      </c>
      <c r="E48">
        <v>1</v>
      </c>
      <c r="F48">
        <v>0.1263</v>
      </c>
      <c r="G48">
        <f t="shared" si="2"/>
        <v>3.2526000000000002</v>
      </c>
      <c r="H48" t="s">
        <v>46</v>
      </c>
      <c r="I48" t="s">
        <v>47</v>
      </c>
    </row>
    <row r="49" spans="2:10" x14ac:dyDescent="0.45">
      <c r="G49" s="2">
        <f>SUM(G38:G48)</f>
        <v>26.937400000000004</v>
      </c>
      <c r="H49" s="3">
        <f>G34-G49</f>
        <v>3.3199999999997232E-2</v>
      </c>
      <c r="I49">
        <f>28.5-G49</f>
        <v>1.5625999999999962</v>
      </c>
    </row>
    <row r="51" spans="2:10" x14ac:dyDescent="0.45">
      <c r="B51" t="s">
        <v>0</v>
      </c>
      <c r="C51" t="s">
        <v>15</v>
      </c>
      <c r="D51" t="s">
        <v>1</v>
      </c>
      <c r="E51" t="s">
        <v>24</v>
      </c>
      <c r="F51" t="s">
        <v>16</v>
      </c>
      <c r="G51" t="s">
        <v>35</v>
      </c>
    </row>
    <row r="52" spans="2:10" x14ac:dyDescent="0.45">
      <c r="B52" t="s">
        <v>52</v>
      </c>
      <c r="C52" t="s">
        <v>53</v>
      </c>
      <c r="D52">
        <v>1</v>
      </c>
      <c r="E52">
        <v>2</v>
      </c>
      <c r="F52">
        <v>0.68</v>
      </c>
      <c r="G52">
        <f>3*D52 + F52*E52*2</f>
        <v>5.7200000000000006</v>
      </c>
    </row>
    <row r="53" spans="2:10" x14ac:dyDescent="0.45">
      <c r="B53" t="s">
        <v>54</v>
      </c>
      <c r="C53" t="s">
        <v>55</v>
      </c>
      <c r="D53">
        <v>1</v>
      </c>
      <c r="E53">
        <v>2</v>
      </c>
      <c r="F53">
        <v>0.22</v>
      </c>
      <c r="G53">
        <f t="shared" ref="G53:G80" si="3">3*D53 + F53*E53*2</f>
        <v>3.88</v>
      </c>
    </row>
    <row r="54" spans="2:10" x14ac:dyDescent="0.45">
      <c r="B54" t="s">
        <v>56</v>
      </c>
      <c r="C54" t="s">
        <v>57</v>
      </c>
      <c r="D54">
        <v>1</v>
      </c>
      <c r="E54">
        <v>1</v>
      </c>
      <c r="F54">
        <v>1.08</v>
      </c>
      <c r="G54">
        <f t="shared" si="3"/>
        <v>5.16</v>
      </c>
    </row>
    <row r="55" spans="2:10" x14ac:dyDescent="0.45">
      <c r="B55" t="s">
        <v>59</v>
      </c>
      <c r="C55" t="s">
        <v>58</v>
      </c>
      <c r="D55">
        <v>1</v>
      </c>
      <c r="E55">
        <v>1</v>
      </c>
      <c r="F55">
        <v>0.17</v>
      </c>
      <c r="G55">
        <f t="shared" si="3"/>
        <v>3.34</v>
      </c>
    </row>
    <row r="56" spans="2:10" x14ac:dyDescent="0.45">
      <c r="B56" t="s">
        <v>60</v>
      </c>
      <c r="C56" t="s">
        <v>76</v>
      </c>
      <c r="D56">
        <v>1</v>
      </c>
      <c r="E56">
        <v>1</v>
      </c>
      <c r="F56">
        <v>0.53</v>
      </c>
      <c r="G56">
        <f t="shared" si="3"/>
        <v>4.0600000000000005</v>
      </c>
    </row>
    <row r="57" spans="2:10" x14ac:dyDescent="0.45">
      <c r="B57" t="s">
        <v>38</v>
      </c>
      <c r="C57" s="4" t="s">
        <v>40</v>
      </c>
      <c r="D57">
        <v>0</v>
      </c>
      <c r="E57">
        <v>1</v>
      </c>
      <c r="F57">
        <v>5.0000000000000001E-3</v>
      </c>
      <c r="G57">
        <f t="shared" si="3"/>
        <v>0.01</v>
      </c>
    </row>
    <row r="58" spans="2:10" x14ac:dyDescent="0.45">
      <c r="B58" t="s">
        <v>9</v>
      </c>
      <c r="C58" t="s">
        <v>63</v>
      </c>
      <c r="D58">
        <v>0</v>
      </c>
      <c r="E58">
        <v>7</v>
      </c>
      <c r="F58">
        <v>2.93E-2</v>
      </c>
      <c r="G58">
        <f t="shared" si="3"/>
        <v>0.41020000000000001</v>
      </c>
    </row>
    <row r="59" spans="2:10" x14ac:dyDescent="0.45">
      <c r="B59" t="s">
        <v>61</v>
      </c>
      <c r="C59" t="s">
        <v>62</v>
      </c>
      <c r="D59">
        <v>0</v>
      </c>
      <c r="E59">
        <v>9</v>
      </c>
      <c r="F59">
        <v>1E-3</v>
      </c>
      <c r="G59">
        <f t="shared" si="3"/>
        <v>1.8000000000000002E-2</v>
      </c>
    </row>
    <row r="60" spans="2:10" x14ac:dyDescent="0.45">
      <c r="B60" t="s">
        <v>64</v>
      </c>
      <c r="C60" t="s">
        <v>69</v>
      </c>
      <c r="D60">
        <v>0</v>
      </c>
      <c r="E60">
        <v>5</v>
      </c>
      <c r="F60">
        <v>0.01</v>
      </c>
      <c r="G60">
        <f t="shared" si="3"/>
        <v>0.1</v>
      </c>
    </row>
    <row r="61" spans="2:10" x14ac:dyDescent="0.45">
      <c r="B61" t="s">
        <v>65</v>
      </c>
      <c r="C61" t="s">
        <v>70</v>
      </c>
      <c r="D61">
        <v>0</v>
      </c>
      <c r="E61">
        <v>2</v>
      </c>
      <c r="F61">
        <v>1E-3</v>
      </c>
      <c r="G61">
        <f t="shared" si="3"/>
        <v>4.0000000000000001E-3</v>
      </c>
      <c r="I61" t="s">
        <v>78</v>
      </c>
      <c r="J61" t="s">
        <v>79</v>
      </c>
    </row>
    <row r="62" spans="2:10" x14ac:dyDescent="0.45">
      <c r="B62" t="s">
        <v>66</v>
      </c>
      <c r="C62" t="s">
        <v>71</v>
      </c>
      <c r="D62">
        <v>0</v>
      </c>
      <c r="E62">
        <v>4</v>
      </c>
      <c r="F62">
        <v>1E-4</v>
      </c>
      <c r="G62">
        <f t="shared" si="3"/>
        <v>8.0000000000000004E-4</v>
      </c>
    </row>
    <row r="63" spans="2:10" x14ac:dyDescent="0.45">
      <c r="B63" t="s">
        <v>67</v>
      </c>
      <c r="C63" t="s">
        <v>72</v>
      </c>
      <c r="D63">
        <v>0</v>
      </c>
      <c r="E63">
        <v>2</v>
      </c>
      <c r="F63">
        <v>0.03</v>
      </c>
      <c r="G63">
        <f t="shared" si="3"/>
        <v>0.12</v>
      </c>
    </row>
    <row r="64" spans="2:10" x14ac:dyDescent="0.45">
      <c r="B64" t="s">
        <v>68</v>
      </c>
      <c r="C64" t="s">
        <v>73</v>
      </c>
      <c r="D64">
        <v>0</v>
      </c>
      <c r="E64">
        <v>1</v>
      </c>
      <c r="F64">
        <v>0.02</v>
      </c>
      <c r="G64">
        <f t="shared" si="3"/>
        <v>0.04</v>
      </c>
    </row>
    <row r="65" spans="2:7" x14ac:dyDescent="0.45">
      <c r="B65" t="s">
        <v>74</v>
      </c>
      <c r="C65" t="s">
        <v>75</v>
      </c>
      <c r="D65">
        <v>1</v>
      </c>
      <c r="E65">
        <v>1</v>
      </c>
      <c r="F65">
        <v>0.17</v>
      </c>
      <c r="G65">
        <f t="shared" si="3"/>
        <v>3.34</v>
      </c>
    </row>
    <row r="66" spans="2:7" x14ac:dyDescent="0.45">
      <c r="G66" s="2">
        <f>SUM(G52:G65)</f>
        <v>26.20300000000001</v>
      </c>
    </row>
    <row r="68" spans="2:7" x14ac:dyDescent="0.45">
      <c r="F68" s="5" t="s">
        <v>77</v>
      </c>
      <c r="G68" s="5">
        <f>G66+G49</f>
        <v>53.140400000000014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Sharaav Dhebideen</dc:creator>
  <cp:lastModifiedBy>Sharaav Dhebideen</cp:lastModifiedBy>
  <dcterms:created xsi:type="dcterms:W3CDTF">2025-03-26T21:58:21Z</dcterms:created>
  <dcterms:modified xsi:type="dcterms:W3CDTF">2025-03-27T16:03:36Z</dcterms:modified>
</cp:coreProperties>
</file>