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ase2AfterAgreement-lot-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<sst xmlns="http://schemas.openxmlformats.org/spreadsheetml/2006/main" count="180" uniqueCount="138">
  <si>
    <t xml:space="preserve"> </t>
  </si>
  <si>
    <t xml:space="preserve">Researcher1</t>
  </si>
  <si>
    <t xml:space="preserve">Researcher2</t>
  </si>
  <si>
    <t xml:space="preserve">Rodrigo agreement</t>
  </si>
  <si>
    <t xml:space="preserve">Klerisson agreement</t>
  </si>
  <si>
    <t xml:space="preserve">Justification 1</t>
  </si>
  <si>
    <t xml:space="preserve">Justificativa 2</t>
  </si>
  <si>
    <t xml:space="preserve">id:(1) | Refid: 1 - How do I convert number into Roman Numerals?</t>
  </si>
  <si>
    <t xml:space="preserve">solution does not take into consideration values like 89. Input: 89, output = xxxxxxxxix</t>
  </si>
  <si>
    <t xml:space="preserve">ok</t>
  </si>
  <si>
    <t xml:space="preserve">id:(2) | Refid: 2 - How do I create a generic Set?</t>
  </si>
  <si>
    <t xml:space="preserve">Could lead to Set with a little bit of programmer interpretation. I reduced the likert.</t>
  </si>
  <si>
    <t xml:space="preserve">id:(3) | Refid: 3 - How to split a string by a number of characters?</t>
  </si>
  <si>
    <t xml:space="preserve">Works fine ! Each dot corresponds to a number of chars. Tested at Eclipse. Keeping likert.</t>
  </si>
  <si>
    <t xml:space="preserve">same as above. In a nutshell.</t>
  </si>
  <si>
    <t xml:space="preserve">not as good as the above, but works.</t>
  </si>
  <si>
    <t xml:space="preserve">same as above.</t>
  </si>
  <si>
    <t xml:space="preserve">id:(4) | Refid: 4 - How do I write a text file in JDK 7?</t>
  </si>
  <si>
    <t xml:space="preserve">short and simple solution. Few lines.</t>
  </si>
  <si>
    <t xml:space="preserve">id:(5) | Refid: 5 - How do I draw a line in Java 2D?</t>
  </si>
  <si>
    <t xml:space="preserve">incomplete.. </t>
  </si>
  <si>
    <t xml:space="preserve">not exactly</t>
  </si>
  <si>
    <t xml:space="preserve">id:(6) | Refid: 6 - How do I get the state of a thread?</t>
  </si>
  <si>
    <t xml:space="preserve">id:(7) | Refid: 7 - How do I pause the current thread?</t>
  </si>
  <si>
    <t xml:space="preserve">agree..</t>
  </si>
  <si>
    <t xml:space="preserve">seems a good solution to me... </t>
  </si>
  <si>
    <t xml:space="preserve">id:(8) | Refid: 8 - How do I use the this keyword in Java?</t>
  </si>
  <si>
    <t xml:space="preserve">agree... more a explanation than a code solution.</t>
  </si>
  <si>
    <t xml:space="preserve">not complete...</t>
  </si>
  <si>
    <t xml:space="preserve">agree</t>
  </si>
  <si>
    <t xml:space="preserve">id:(9) | Refid: 9 - How do I extend classes in Java?</t>
  </si>
  <si>
    <t xml:space="preserve">id:(10) | Refid: 10 - How do I get a formatted date for a specific pattern and locale?</t>
  </si>
  <si>
    <t xml:space="preserve">id:(11) | Refid: 11 - How do I remove elements from Deque?</t>
  </si>
  <si>
    <t xml:space="preserve">id:(12) | Refid: 34 - Java Program to Calculate average of numbers using Array</t>
  </si>
  <si>
    <t xml:space="preserve">id:(13) | Refid: 35 - Java Program to Check Even or Odd Number</t>
  </si>
  <si>
    <t xml:space="preserve">solution does provide code to transform a number to binary representation. So, it is incomplete.</t>
  </si>
  <si>
    <t xml:space="preserve">complete solution, simple and with few lines.</t>
  </si>
  <si>
    <t xml:space="preserve">id:(14) | Refid: 36 - Java Program to display first 100 prime numbers</t>
  </si>
  <si>
    <t xml:space="preserve">Programmer just need to input n. Good solution to me.</t>
  </si>
  <si>
    <t xml:space="preserve">Agree.</t>
  </si>
  <si>
    <t xml:space="preserve">agree, does not work as expected.</t>
  </si>
  <si>
    <t xml:space="preserve">idem</t>
  </si>
  <si>
    <t xml:space="preserve">id:(15) | Refid: 37 - Java Program to check Prime Number</t>
  </si>
  <si>
    <t xml:space="preserve">agree.</t>
  </si>
  <si>
    <t xml:space="preserve">works fine...</t>
  </si>
  <si>
    <t xml:space="preserve">id:(16) | Refid: 38 - Java Program to check Leap Year</t>
  </si>
  <si>
    <t xml:space="preserve">keeping evaluation. Solutions seems good.</t>
  </si>
  <si>
    <t xml:space="preserve">id:(17) | Refid: 39 - Java Program to find ASCII value of a character</t>
  </si>
  <si>
    <t xml:space="preserve">seems good to me...</t>
  </si>
  <si>
    <t xml:space="preserve">id:(18) | Refid: 40 - Java Program to Multiply two Numbers</t>
  </si>
  <si>
    <t xml:space="preserve">id:(19) | Refid: 41 - Java Program to read number from Standard Input</t>
  </si>
  <si>
    <t xml:space="preserve">Solution does not compile. It misses Scanner class.</t>
  </si>
  <si>
    <t xml:space="preserve">id:(20) | Refid: 42 - Java Program to Add two Numbers</t>
  </si>
  <si>
    <t xml:space="preserve">it works.</t>
  </si>
  <si>
    <t xml:space="preserve">id:(21) | Refid: 43 - Java Program to convert decimal to hexadecimal</t>
  </si>
  <si>
    <t xml:space="preserve">wrong result (should be 14)</t>
  </si>
  <si>
    <t xml:space="preserve">this solution is the opposite</t>
  </si>
  <si>
    <t xml:space="preserve">id:(22) | Refid: 44 - Java Program to Convert Decimal to Binary</t>
  </si>
  <si>
    <t xml:space="preserve">id:(23) | Refid: 67 - To invoke an applet packaged as a JAR file</t>
  </si>
  <si>
    <t xml:space="preserve">id:(24) | Refid: 68 - Gets len characters from the middle of a String</t>
  </si>
  <si>
    <t xml:space="preserve">keeping... the programmer just need to replace an argument.</t>
  </si>
  <si>
    <t xml:space="preserve">not a complete solution</t>
  </si>
  <si>
    <t xml:space="preserve">id:(25) | Refid: 69 - The op= Operators</t>
  </si>
  <si>
    <t xml:space="preserve">id:(26) | Refid: 70 - Using final with method arguments</t>
  </si>
  <si>
    <t xml:space="preserve">id:(27) | Refid: 71 - Throwing an Exception from a Method</t>
  </si>
  <si>
    <t xml:space="preserve">id:(28) | Refid: 72 - Loading a Class That Is Not on the Classpath</t>
  </si>
  <si>
    <t xml:space="preserve">id:(29) | Refid: 73 - Matching Line Boundaries in a Regular Expression</t>
  </si>
  <si>
    <t xml:space="preserve">This is the oracle solution. </t>
  </si>
  <si>
    <t xml:space="preserve">id:(30) | Refid: 74 - Find maximum element of ArrayList</t>
  </si>
  <si>
    <t xml:space="preserve">The second argument is optional</t>
  </si>
  <si>
    <t xml:space="preserve">id:(31) | Refid: 75 - Stopping a Thread with interrupt()</t>
  </si>
  <si>
    <t xml:space="preserve">id:(32) | Refid: 76 - Write lines of text to file using a PrintWriter</t>
  </si>
  <si>
    <t xml:space="preserve">agree because solution does not use PrintWriter</t>
  </si>
  <si>
    <t xml:space="preserve">id:(33) | Refid: 77 - Generic Interfaces</t>
  </si>
  <si>
    <t xml:space="preserve">somehow related</t>
  </si>
  <si>
    <t xml:space="preserve">id:(34) | Refid: 12 - How do I get current number of live threads?</t>
  </si>
  <si>
    <t xml:space="preserve">Not complete, but works.. </t>
  </si>
  <si>
    <t xml:space="preserve">id:(35) | Refid: 13 - How do I open a file using the default registered application?</t>
  </si>
  <si>
    <t xml:space="preserve">id:(36) | Refid: 14 - How do I convert angle from radians to degrees?</t>
  </si>
  <si>
    <t xml:space="preserve">id:(37) | Refid: 15 - How do I sort string of numbers in ascending order?</t>
  </si>
  <si>
    <t xml:space="preserve">id:(38) | Refid: 16 - How do I add item at the beginning or the end of LinkedList?</t>
  </si>
  <si>
    <t xml:space="preserve">id:(39) | Refid: 17 - How do I use the if-then-else statement?</t>
  </si>
  <si>
    <t xml:space="preserve">not if-then-else statements, but boolean compare operators</t>
  </si>
  <si>
    <t xml:space="preserve">id:(40) | Refid: 18 - How do I get the last element of SortedSet?</t>
  </si>
  <si>
    <t xml:space="preserve">not a remove operation but ok, fits to a good answer.</t>
  </si>
  <si>
    <t xml:space="preserve">id:(41) | Refid: 19 - How do I format a message that contains date information?</t>
  </si>
  <si>
    <t xml:space="preserve">seems good, but too long. Decreasing in 1 likert.</t>
  </si>
  <si>
    <t xml:space="preserve">in a nutshell ! Keeping likert.</t>
  </si>
  <si>
    <t xml:space="preserve">Decreasing... not even reasonable.</t>
  </si>
  <si>
    <t xml:space="preserve">Seems good to me..</t>
  </si>
  <si>
    <t xml:space="preserve">Keeping... reasonable, but long..</t>
  </si>
  <si>
    <t xml:space="preserve">id:(42) | Refid: 20 - How do I clone an object?</t>
  </si>
  <si>
    <t xml:space="preserve">partially agree</t>
  </si>
  <si>
    <t xml:space="preserve">id:(43) | Refid: 21 - How do I use Override annotation?</t>
  </si>
  <si>
    <t xml:space="preserve">Keeping. Classic example.</t>
  </si>
  <si>
    <t xml:space="preserve">id:(44) | Refid: 22 - How do I do bitwise exclusive OR operation?</t>
  </si>
  <si>
    <t xml:space="preserve">reasonable...</t>
  </si>
  <si>
    <t xml:space="preserve">id:(45) | Refid: 45 - Java Program to convert binary to Decimal</t>
  </si>
  <si>
    <t xml:space="preserve">id:(46) | Refid: 46 - Java Program to Convert Decimal to Octal</t>
  </si>
  <si>
    <t xml:space="preserve">id:(47) | Refid: 47 - Java Program to Get IP Address</t>
  </si>
  <si>
    <t xml:space="preserve">Seems to fit to that case. Decreasing in 1.</t>
  </si>
  <si>
    <t xml:space="preserve">id:(48) | Refid: 48 - Java Program to get Input From User</t>
  </si>
  <si>
    <t xml:space="preserve">id:(49) | Refid: 49 - Java Program to find duplicate characters in a String</t>
  </si>
  <si>
    <t xml:space="preserve">id:(50) | Refid: 50 - Java Program to generate Random Number</t>
  </si>
  <si>
    <t xml:space="preserve">xxx</t>
  </si>
  <si>
    <t xml:space="preserve">not a random number, but a character.</t>
  </si>
  <si>
    <t xml:space="preserve">id:(51) | Refid: 51 - Java Program to print Floyd s triangle</t>
  </si>
  <si>
    <t xml:space="preserve">Partially agree. Anyway, not a floyd triangle</t>
  </si>
  <si>
    <t xml:space="preserve">id:(52) | Refid: 52 - Java Program to check Palindrome string using Recursion</t>
  </si>
  <si>
    <t xml:space="preserve">Increasing in 1. Does not use recursion.</t>
  </si>
  <si>
    <t xml:space="preserve">Bad solution...</t>
  </si>
  <si>
    <t xml:space="preserve">id:(53) | Refid: 53 - Java Program to find Factorial of a number using Recursion</t>
  </si>
  <si>
    <t xml:space="preserve">Factorial solution seems good.</t>
  </si>
  <si>
    <t xml:space="preserve">Agree</t>
  </si>
  <si>
    <t xml:space="preserve">Not using recursion but good.</t>
  </si>
  <si>
    <t xml:space="preserve">id:(54) | Refid: 54 - Java Program to Add the elements of an Array</t>
  </si>
  <si>
    <t xml:space="preserve">id:(55) | Refid: 55 - Java Program to Calculate Area of Rectangle</t>
  </si>
  <si>
    <t xml:space="preserve">No solution provided... </t>
  </si>
  <si>
    <t xml:space="preserve">id:(56) | Refid: 78 - Internationalized Resource Identifiers</t>
  </si>
  <si>
    <t xml:space="preserve">keeping... generic question... solution fit depending on the situation.</t>
  </si>
  <si>
    <t xml:space="preserve">id:(57) | Refid: 79 - Creating a JButton</t>
  </si>
  <si>
    <t xml:space="preserve">id:(58) | Refid: 80 - Listening to Component Events with a PropertyChangeListener</t>
  </si>
  <si>
    <t xml:space="preserve">id:(59) | Refid: 81 - Load an Image from a JAR file</t>
  </si>
  <si>
    <t xml:space="preserve">not an image from a jar..</t>
  </si>
  <si>
    <t xml:space="preserve">id:(60) | Refid: 82 - StyledText bulleted list example</t>
  </si>
  <si>
    <t xml:space="preserve">id:(61) | Refid: 83 - Converting Between a URL and a URI</t>
  </si>
  <si>
    <t xml:space="preserve">in a nutshell</t>
  </si>
  <si>
    <t xml:space="preserve">id:(62) | Refid: 84 - Call a procedure with one IN/OUT parameter</t>
  </si>
  <si>
    <t xml:space="preserve">In parameter, ok</t>
  </si>
  <si>
    <t xml:space="preserve">Incomplete, partially agree.</t>
  </si>
  <si>
    <t xml:space="preserve">id:(63) | Refid: 85 - HSQL Delete With Parameter</t>
  </si>
  <si>
    <t xml:space="preserve">adaptable.. seems reasonable</t>
  </si>
  <si>
    <t xml:space="preserve">agree.. </t>
  </si>
  <si>
    <t xml:space="preserve">id:(64) | Refid: 86 - Using jsp getProperty to get value from java bean</t>
  </si>
  <si>
    <t xml:space="preserve">also works</t>
  </si>
  <si>
    <t xml:space="preserve">id:(65) | Refid: 87 - JSTL ForEach Loop</t>
  </si>
  <si>
    <t xml:space="preserve">id:(66) | Refid: 88 - Get Servlet Context InitParameter</t>
  </si>
  <si>
    <t xml:space="preserve">reasonable.. too much explanation, too few code..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</si>
</sst>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color rgb="FF38761D"/>
      <name val="Cambria"/>
      <family val="0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0"/>
  <sheetViews>
    <sheetView showFormulas="false" showGridLines="true" showRowColHeaders="true" showZeros="true" rightToLeft="false" tabSelected="true" showOutlineSymbols="true" defaultGridColor="true" view="normal" topLeftCell="A961" colorId="64" zoomScale="100" zoomScaleNormal="100" zoomScalePageLayoutView="100" workbookViewId="0">
      <selection pane="topLeft" activeCell="A988" activeCellId="0" sqref="A988"/>
    </sheetView>
  </sheetViews>
  <sheetFormatPr defaultRowHeight="12.8" zeroHeight="false" outlineLevelRow="0" outlineLevelCol="0"/>
  <cols>
    <col collapsed="false" customWidth="true" hidden="false" outlineLevel="0" max="1" min="1" style="0" width="95.14"/>
    <col collapsed="false" customWidth="true" hidden="false" outlineLevel="0" max="3" min="2" style="0" width="11.71"/>
    <col collapsed="false" customWidth="true" hidden="false" outlineLevel="0" max="5" min="4" style="0" width="20.71"/>
    <col collapsed="false" customWidth="true" hidden="false" outlineLevel="0" max="6" min="6" style="0" width="72.86"/>
    <col collapsed="false" customWidth="true" hidden="false" outlineLevel="0" max="7" min="7" style="0" width="30.29"/>
    <col collapsed="false" customWidth="true" hidden="false" outlineLevel="0" max="26" min="8" style="0" width="8.71"/>
    <col collapsed="false" customWidth="true" hidden="false" outlineLevel="0" max="1025" min="27" style="0" width="14.43"/>
  </cols>
  <sheetData>
    <row r="1" customFormat="false" ht="12.75" hidden="false" customHeight="true" outlineLevel="0" collapsed="false">
      <c r="A1" s="1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3" customFormat="false" ht="12.75" hidden="false" customHeight="true" outlineLevel="0" collapsed="false">
      <c r="A3" s="0" t="s">
        <v>7</v>
      </c>
    </row>
    <row r="4" customFormat="false" ht="12.75" hidden="false" customHeight="true" outlineLevel="0" collapsed="false">
      <c r="A4" s="2" t="str">
        <f aca="false">HYPERLINK("https://kodejava.org/category/java/core-api/page/1/")</f>
        <v>https://kodejava.org/category/java/core-api/page/1/</v>
      </c>
    </row>
    <row r="6" customFormat="false" ht="12.75" hidden="false" customHeight="true" outlineLevel="0" collapsed="false">
      <c r="A6" s="2" t="str">
        <f aca="false">HYPERLINK("https://stackoverflow.com/questions/4450064/ ")</f>
        <v>https://stackoverflow.com/questions/4450064/</v>
      </c>
      <c r="B6" s="0" t="n">
        <v>1</v>
      </c>
      <c r="C6" s="0" t="n">
        <v>1</v>
      </c>
      <c r="D6" s="0" t="n">
        <v>1</v>
      </c>
      <c r="E6" s="0" t="n">
        <v>1</v>
      </c>
    </row>
    <row r="7" customFormat="false" ht="12.75" hidden="false" customHeight="true" outlineLevel="0" collapsed="false">
      <c r="A7" s="2" t="str">
        <f aca="false">HYPERLINK("https://stackoverflow.com/questions/4450166/ ")</f>
        <v>https://stackoverflow.com/questions/4450166/</v>
      </c>
      <c r="B7" s="0" t="n">
        <v>1</v>
      </c>
      <c r="C7" s="0" t="n">
        <v>1</v>
      </c>
      <c r="D7" s="0" t="n">
        <v>1</v>
      </c>
      <c r="E7" s="0" t="n">
        <v>1</v>
      </c>
    </row>
    <row r="8" customFormat="false" ht="12.75" hidden="false" customHeight="true" outlineLevel="0" collapsed="false">
      <c r="A8" s="2" t="str">
        <f aca="false">HYPERLINK("https://stackoverflow.com/questions/9073310/ ")</f>
        <v>https://stackoverflow.com/questions/9073310/</v>
      </c>
      <c r="B8" s="0" t="n">
        <v>1</v>
      </c>
      <c r="C8" s="0" t="n">
        <v>1</v>
      </c>
      <c r="D8" s="0" t="n">
        <v>1</v>
      </c>
      <c r="E8" s="0" t="n">
        <v>1</v>
      </c>
    </row>
    <row r="9" customFormat="false" ht="12.75" hidden="false" customHeight="true" outlineLevel="0" collapsed="false">
      <c r="A9" s="2" t="str">
        <f aca="false">HYPERLINK("https://stackoverflow.com/questions/12968022/ ")</f>
        <v>https://stackoverflow.com/questions/12968022/</v>
      </c>
      <c r="B9" s="0" t="n">
        <v>4</v>
      </c>
      <c r="C9" s="0" t="n">
        <v>4</v>
      </c>
      <c r="D9" s="0" t="n">
        <v>4</v>
      </c>
      <c r="E9" s="0" t="n">
        <v>4</v>
      </c>
    </row>
    <row r="10" customFormat="false" ht="12.75" hidden="false" customHeight="true" outlineLevel="0" collapsed="false">
      <c r="A10" s="2" t="str">
        <f aca="false">HYPERLINK("https://stackoverflow.com/questions/17479297/ ")</f>
        <v>https://stackoverflow.com/questions/17479297/</v>
      </c>
      <c r="B10" s="0" t="n">
        <v>1</v>
      </c>
      <c r="C10" s="0" t="n">
        <v>1</v>
      </c>
      <c r="D10" s="0" t="n">
        <v>1</v>
      </c>
      <c r="E10" s="0" t="n">
        <v>1</v>
      </c>
    </row>
    <row r="11" customFormat="false" ht="12.75" hidden="false" customHeight="true" outlineLevel="0" collapsed="false">
      <c r="A11" s="2" t="str">
        <f aca="false">HYPERLINK("https://stackoverflow.com/questions/17534350/ ")</f>
        <v>https://stackoverflow.com/questions/17534350/</v>
      </c>
      <c r="B11" s="0" t="n">
        <v>1</v>
      </c>
      <c r="C11" s="0" t="n">
        <v>1</v>
      </c>
      <c r="D11" s="0" t="n">
        <v>1</v>
      </c>
      <c r="E11" s="0" t="n">
        <v>1</v>
      </c>
    </row>
    <row r="12" customFormat="false" ht="12.75" hidden="false" customHeight="true" outlineLevel="0" collapsed="false">
      <c r="A12" s="2" t="str">
        <f aca="false">HYPERLINK("https://stackoverflow.com/questions/18973920/ ")</f>
        <v>https://stackoverflow.com/questions/18973920/</v>
      </c>
      <c r="B12" s="0" t="n">
        <v>1</v>
      </c>
      <c r="C12" s="0" t="n">
        <v>1</v>
      </c>
      <c r="D12" s="0" t="n">
        <v>1</v>
      </c>
      <c r="E12" s="0" t="n">
        <v>1</v>
      </c>
    </row>
    <row r="13" customFormat="false" ht="12.75" hidden="false" customHeight="true" outlineLevel="0" collapsed="false">
      <c r="A13" s="2" t="str">
        <f aca="false">HYPERLINK("https://stackoverflow.com/questions/19759564/ ")</f>
        <v>https://stackoverflow.com/questions/19759564/</v>
      </c>
      <c r="B13" s="0" t="n">
        <v>5</v>
      </c>
      <c r="C13" s="0" t="n">
        <v>4</v>
      </c>
      <c r="D13" s="0" t="n">
        <v>5</v>
      </c>
      <c r="E13" s="0" t="n">
        <v>4</v>
      </c>
    </row>
    <row r="14" customFormat="false" ht="12.75" hidden="false" customHeight="true" outlineLevel="0" collapsed="false">
      <c r="A14" s="2" t="str">
        <f aca="false">HYPERLINK("https://stackoverflow.com/questions/20313302/ ")</f>
        <v>https://stackoverflow.com/questions/20313302/</v>
      </c>
      <c r="B14" s="0" t="n">
        <v>2</v>
      </c>
      <c r="C14" s="0" t="n">
        <v>5</v>
      </c>
      <c r="D14" s="1" t="n">
        <v>2</v>
      </c>
      <c r="E14" s="1" t="n">
        <v>2</v>
      </c>
      <c r="F14" s="1" t="s">
        <v>8</v>
      </c>
      <c r="G14" s="1" t="s">
        <v>9</v>
      </c>
    </row>
    <row r="15" customFormat="false" ht="12.75" hidden="false" customHeight="true" outlineLevel="0" collapsed="false">
      <c r="A15" s="2" t="str">
        <f aca="false">HYPERLINK("https://stackoverflow.com/questions/39429499/ ")</f>
        <v>https://stackoverflow.com/questions/39429499/</v>
      </c>
      <c r="B15" s="0" t="n">
        <v>4</v>
      </c>
      <c r="C15" s="0" t="n">
        <v>5</v>
      </c>
      <c r="D15" s="0" t="n">
        <v>4</v>
      </c>
      <c r="E15" s="0" t="n">
        <v>5</v>
      </c>
    </row>
    <row r="18" customFormat="false" ht="12.75" hidden="false" customHeight="true" outlineLevel="0" collapsed="false">
      <c r="A18" s="0" t="s">
        <v>10</v>
      </c>
    </row>
    <row r="19" customFormat="false" ht="12.75" hidden="false" customHeight="true" outlineLevel="0" collapsed="false">
      <c r="A19" s="2" t="str">
        <f aca="false">HYPERLINK("https://kodejava.org/category/java/core-api/page/8/")</f>
        <v>https://kodejava.org/category/java/core-api/page/8/</v>
      </c>
    </row>
    <row r="21" customFormat="false" ht="12.75" hidden="false" customHeight="true" outlineLevel="0" collapsed="false">
      <c r="A21" s="2" t="str">
        <f aca="false">HYPERLINK("https://stackoverflow.com/questions/37632/ ")</f>
        <v>https://stackoverflow.com/questions/37632/</v>
      </c>
      <c r="B21" s="0" t="n">
        <v>1</v>
      </c>
      <c r="C21" s="0" t="n">
        <v>1</v>
      </c>
      <c r="D21" s="0" t="n">
        <v>1</v>
      </c>
      <c r="E21" s="0" t="n">
        <v>1</v>
      </c>
    </row>
    <row r="22" customFormat="false" ht="12.75" hidden="false" customHeight="true" outlineLevel="0" collapsed="false">
      <c r="A22" s="2" t="str">
        <f aca="false">HYPERLINK("https://stackoverflow.com/questions/54912/ ")</f>
        <v>https://stackoverflow.com/questions/54912/</v>
      </c>
      <c r="B22" s="0" t="n">
        <v>1</v>
      </c>
      <c r="C22" s="0" t="n">
        <v>1</v>
      </c>
      <c r="D22" s="0" t="n">
        <v>1</v>
      </c>
      <c r="E22" s="0" t="n">
        <v>1</v>
      </c>
    </row>
    <row r="23" customFormat="false" ht="12.75" hidden="false" customHeight="true" outlineLevel="0" collapsed="false">
      <c r="A23" s="2" t="str">
        <f aca="false">HYPERLINK("https://stackoverflow.com/questions/197993/ ")</f>
        <v>https://stackoverflow.com/questions/197993/</v>
      </c>
      <c r="B23" s="0" t="n">
        <v>3</v>
      </c>
      <c r="C23" s="0" t="n">
        <v>1</v>
      </c>
      <c r="D23" s="1" t="n">
        <v>2</v>
      </c>
      <c r="E23" s="1" t="n">
        <v>1</v>
      </c>
      <c r="F23" s="1" t="s">
        <v>11</v>
      </c>
    </row>
    <row r="24" customFormat="false" ht="12.75" hidden="false" customHeight="true" outlineLevel="0" collapsed="false">
      <c r="A24" s="2" t="str">
        <f aca="false">HYPERLINK("https://stackoverflow.com/questions/450874/ ")</f>
        <v>https://stackoverflow.com/questions/450874/</v>
      </c>
      <c r="B24" s="0" t="n">
        <v>1</v>
      </c>
      <c r="C24" s="0" t="n">
        <v>1</v>
      </c>
      <c r="D24" s="0" t="n">
        <v>1</v>
      </c>
      <c r="E24" s="0" t="n">
        <v>1</v>
      </c>
    </row>
    <row r="25" customFormat="false" ht="12.75" hidden="false" customHeight="true" outlineLevel="0" collapsed="false">
      <c r="A25" s="2" t="str">
        <f aca="false">HYPERLINK("https://stackoverflow.com/questions/2924453/ ")</f>
        <v>https://stackoverflow.com/questions/2924453/</v>
      </c>
      <c r="B25" s="0" t="n">
        <v>1</v>
      </c>
      <c r="C25" s="0" t="n">
        <v>1</v>
      </c>
      <c r="D25" s="0" t="n">
        <v>1</v>
      </c>
      <c r="E25" s="0" t="n">
        <v>1</v>
      </c>
    </row>
    <row r="26" customFormat="false" ht="12.75" hidden="false" customHeight="true" outlineLevel="0" collapsed="false">
      <c r="A26" s="2" t="str">
        <f aca="false">HYPERLINK("https://stackoverflow.com/questions/2934330/ ")</f>
        <v>https://stackoverflow.com/questions/2934330/</v>
      </c>
      <c r="B26" s="0" t="n">
        <v>1</v>
      </c>
      <c r="C26" s="0" t="n">
        <v>1</v>
      </c>
      <c r="D26" s="0" t="n">
        <v>1</v>
      </c>
      <c r="E26" s="0" t="n">
        <v>1</v>
      </c>
    </row>
    <row r="27" customFormat="false" ht="12.75" hidden="false" customHeight="true" outlineLevel="0" collapsed="false">
      <c r="A27" s="2" t="str">
        <f aca="false">HYPERLINK("https://stackoverflow.com/questions/3866251/ ")</f>
        <v>https://stackoverflow.com/questions/3866251/</v>
      </c>
      <c r="B27" s="0" t="n">
        <v>1</v>
      </c>
      <c r="C27" s="0" t="n">
        <v>1</v>
      </c>
      <c r="D27" s="0" t="n">
        <v>1</v>
      </c>
      <c r="E27" s="0" t="n">
        <v>1</v>
      </c>
    </row>
    <row r="28" customFormat="false" ht="12.75" hidden="false" customHeight="true" outlineLevel="0" collapsed="false">
      <c r="A28" s="2" t="str">
        <f aca="false">HYPERLINK("https://stackoverflow.com/questions/9572820/ ")</f>
        <v>https://stackoverflow.com/questions/9572820/</v>
      </c>
      <c r="B28" s="0" t="n">
        <v>1</v>
      </c>
      <c r="C28" s="0" t="n">
        <v>1</v>
      </c>
      <c r="D28" s="0" t="n">
        <v>1</v>
      </c>
      <c r="E28" s="0" t="n">
        <v>1</v>
      </c>
    </row>
    <row r="29" customFormat="false" ht="12.75" hidden="false" customHeight="true" outlineLevel="0" collapsed="false">
      <c r="A29" s="2" t="str">
        <f aca="false">HYPERLINK("https://stackoverflow.com/questions/23079174/ ")</f>
        <v>https://stackoverflow.com/questions/23079174/</v>
      </c>
      <c r="B29" s="0" t="n">
        <v>1</v>
      </c>
      <c r="C29" s="0" t="n">
        <v>1</v>
      </c>
      <c r="D29" s="0" t="n">
        <v>1</v>
      </c>
      <c r="E29" s="0" t="n">
        <v>1</v>
      </c>
    </row>
    <row r="30" customFormat="false" ht="12.75" hidden="false" customHeight="true" outlineLevel="0" collapsed="false">
      <c r="A30" s="2" t="str">
        <f aca="false">HYPERLINK("https://stackoverflow.com/questions/23184843/ ")</f>
        <v>https://stackoverflow.com/questions/23184843/</v>
      </c>
      <c r="B30" s="0" t="n">
        <v>1</v>
      </c>
      <c r="C30" s="0" t="n">
        <v>1</v>
      </c>
      <c r="D30" s="0" t="n">
        <v>1</v>
      </c>
      <c r="E30" s="0" t="n">
        <v>1</v>
      </c>
    </row>
    <row r="33" customFormat="false" ht="12.75" hidden="false" customHeight="true" outlineLevel="0" collapsed="false">
      <c r="A33" s="0" t="s">
        <v>12</v>
      </c>
    </row>
    <row r="34" customFormat="false" ht="12.75" hidden="false" customHeight="true" outlineLevel="0" collapsed="false">
      <c r="A34" s="2" t="str">
        <f aca="false">HYPERLINK("https://kodejava.org/category/java/core-api/page/15/")</f>
        <v>https://kodejava.org/category/java/core-api/page/15/</v>
      </c>
    </row>
    <row r="36" customFormat="false" ht="12.75" hidden="false" customHeight="true" outlineLevel="0" collapsed="false">
      <c r="A36" s="2" t="str">
        <f aca="false">HYPERLINK("https://stackoverflow.com/questions/2297450/ ")</f>
        <v>https://stackoverflow.com/questions/2297450/</v>
      </c>
      <c r="B36" s="0" t="n">
        <v>5</v>
      </c>
      <c r="C36" s="0" t="n">
        <v>1</v>
      </c>
      <c r="D36" s="1" t="n">
        <v>5</v>
      </c>
      <c r="E36" s="1" t="n">
        <v>5</v>
      </c>
      <c r="F36" s="1" t="s">
        <v>13</v>
      </c>
      <c r="G36" s="1" t="s">
        <v>9</v>
      </c>
    </row>
    <row r="37" customFormat="false" ht="12.75" hidden="false" customHeight="true" outlineLevel="0" collapsed="false">
      <c r="A37" s="2" t="str">
        <f aca="false">HYPERLINK("https://stackoverflow.com/questions/2298477/ ")</f>
        <v>https://stackoverflow.com/questions/2298477/</v>
      </c>
      <c r="B37" s="0" t="n">
        <v>5</v>
      </c>
      <c r="C37" s="0" t="n">
        <v>2</v>
      </c>
      <c r="D37" s="1" t="n">
        <v>5</v>
      </c>
      <c r="E37" s="1" t="n">
        <v>5</v>
      </c>
      <c r="F37" s="1" t="s">
        <v>14</v>
      </c>
      <c r="G37" s="1" t="s">
        <v>9</v>
      </c>
    </row>
    <row r="38" customFormat="false" ht="12.75" hidden="false" customHeight="true" outlineLevel="0" collapsed="false">
      <c r="A38" s="2" t="str">
        <f aca="false">HYPERLINK("https://stackoverflow.com/questions/2441523/ ")</f>
        <v>https://stackoverflow.com/questions/2441523/</v>
      </c>
      <c r="B38" s="0" t="n">
        <v>1</v>
      </c>
      <c r="C38" s="0" t="n">
        <v>1</v>
      </c>
      <c r="D38" s="0" t="n">
        <v>1</v>
      </c>
      <c r="E38" s="0" t="n">
        <v>1</v>
      </c>
    </row>
    <row r="39" customFormat="false" ht="12.75" hidden="false" customHeight="true" outlineLevel="0" collapsed="false">
      <c r="A39" s="2" t="str">
        <f aca="false">HYPERLINK("https://stackoverflow.com/questions/3761521/ ")</f>
        <v>https://stackoverflow.com/questions/3761521/</v>
      </c>
      <c r="B39" s="0" t="n">
        <v>5</v>
      </c>
      <c r="C39" s="0" t="n">
        <v>1</v>
      </c>
      <c r="D39" s="1" t="n">
        <v>5</v>
      </c>
      <c r="E39" s="0" t="n">
        <v>5</v>
      </c>
      <c r="F39" s="1"/>
    </row>
    <row r="40" customFormat="false" ht="12.75" hidden="false" customHeight="true" outlineLevel="0" collapsed="false">
      <c r="A40" s="2" t="str">
        <f aca="false">HYPERLINK("https://stackoverflow.com/questions/4097704/ ")</f>
        <v>https://stackoverflow.com/questions/4097704/</v>
      </c>
      <c r="B40" s="0" t="n">
        <v>5</v>
      </c>
      <c r="C40" s="0" t="n">
        <v>2</v>
      </c>
      <c r="D40" s="1" t="n">
        <v>5</v>
      </c>
      <c r="E40" s="0" t="n">
        <v>5</v>
      </c>
      <c r="F40" s="1"/>
    </row>
    <row r="41" customFormat="false" ht="12.75" hidden="false" customHeight="true" outlineLevel="0" collapsed="false">
      <c r="A41" s="2" t="str">
        <f aca="false">HYPERLINK("https://stackoverflow.com/questions/5585800/ ")</f>
        <v>https://stackoverflow.com/questions/5585800/</v>
      </c>
      <c r="B41" s="0" t="n">
        <v>1</v>
      </c>
      <c r="C41" s="0" t="n">
        <v>1</v>
      </c>
      <c r="D41" s="0" t="n">
        <v>1</v>
      </c>
      <c r="E41" s="0" t="n">
        <v>1</v>
      </c>
    </row>
    <row r="42" customFormat="false" ht="12.75" hidden="false" customHeight="true" outlineLevel="0" collapsed="false">
      <c r="A42" s="2" t="str">
        <f aca="false">HYPERLINK("https://stackoverflow.com/questions/5585876/ ")</f>
        <v>https://stackoverflow.com/questions/5585876/</v>
      </c>
      <c r="B42" s="0" t="n">
        <v>1</v>
      </c>
      <c r="C42" s="0" t="n">
        <v>1</v>
      </c>
      <c r="D42" s="0" t="n">
        <v>1</v>
      </c>
      <c r="E42" s="0" t="n">
        <v>1</v>
      </c>
    </row>
    <row r="43" customFormat="false" ht="12.75" hidden="false" customHeight="true" outlineLevel="0" collapsed="false">
      <c r="A43" s="2" t="str">
        <f aca="false">HYPERLINK("https://stackoverflow.com/questions/8270824/ ")</f>
        <v>https://stackoverflow.com/questions/8270824/</v>
      </c>
      <c r="B43" s="0" t="n">
        <v>1</v>
      </c>
      <c r="C43" s="0" t="n">
        <v>1</v>
      </c>
      <c r="D43" s="0" t="n">
        <v>1</v>
      </c>
      <c r="E43" s="0" t="n">
        <v>1</v>
      </c>
    </row>
    <row r="44" customFormat="false" ht="12.75" hidden="false" customHeight="true" outlineLevel="0" collapsed="false">
      <c r="A44" s="2" t="str">
        <f aca="false">HYPERLINK("https://stackoverflow.com/questions/9276710/ ")</f>
        <v>https://stackoverflow.com/questions/9276710/</v>
      </c>
      <c r="B44" s="0" t="n">
        <v>5</v>
      </c>
      <c r="C44" s="0" t="n">
        <v>2</v>
      </c>
      <c r="D44" s="1" t="n">
        <v>4</v>
      </c>
      <c r="E44" s="1" t="n">
        <v>3</v>
      </c>
      <c r="F44" s="1" t="s">
        <v>15</v>
      </c>
    </row>
    <row r="45" customFormat="false" ht="12.75" hidden="false" customHeight="true" outlineLevel="0" collapsed="false">
      <c r="A45" s="2" t="str">
        <f aca="false">HYPERLINK("https://stackoverflow.com/questions/21081595/ ")</f>
        <v>https://stackoverflow.com/questions/21081595/</v>
      </c>
      <c r="B45" s="0" t="n">
        <v>4</v>
      </c>
      <c r="C45" s="0" t="n">
        <v>2</v>
      </c>
      <c r="D45" s="1" t="n">
        <v>4</v>
      </c>
      <c r="E45" s="1" t="n">
        <v>3</v>
      </c>
      <c r="F45" s="1" t="s">
        <v>16</v>
      </c>
    </row>
    <row r="48" customFormat="false" ht="12.75" hidden="false" customHeight="true" outlineLevel="0" collapsed="false">
      <c r="A48" s="0" t="s">
        <v>17</v>
      </c>
    </row>
    <row r="49" customFormat="false" ht="12.75" hidden="false" customHeight="true" outlineLevel="0" collapsed="false">
      <c r="A49" s="2" t="str">
        <f aca="false">HYPERLINK("https://kodejava.org/category/java/core-api/page/22/")</f>
        <v>https://kodejava.org/category/java/core-api/page/22/</v>
      </c>
    </row>
    <row r="51" customFormat="false" ht="12.75" hidden="false" customHeight="true" outlineLevel="0" collapsed="false">
      <c r="A51" s="2" t="str">
        <f aca="false">HYPERLINK("https://stackoverflow.com/questions/285809/ ")</f>
        <v>https://stackoverflow.com/questions/285809/</v>
      </c>
      <c r="B51" s="0" t="n">
        <v>1</v>
      </c>
      <c r="C51" s="0" t="n">
        <v>1</v>
      </c>
      <c r="D51" s="0" t="n">
        <v>1</v>
      </c>
      <c r="E51" s="0" t="n">
        <v>1</v>
      </c>
    </row>
    <row r="52" customFormat="false" ht="12.75" hidden="false" customHeight="true" outlineLevel="0" collapsed="false">
      <c r="A52" s="2" t="str">
        <f aca="false">HYPERLINK("https://stackoverflow.com/questions/454913/ ")</f>
        <v>https://stackoverflow.com/questions/454913/</v>
      </c>
      <c r="B52" s="0" t="n">
        <v>1</v>
      </c>
      <c r="C52" s="0" t="n">
        <v>1</v>
      </c>
      <c r="D52" s="0" t="n">
        <v>1</v>
      </c>
      <c r="E52" s="0" t="n">
        <v>1</v>
      </c>
    </row>
    <row r="53" customFormat="false" ht="12.75" hidden="false" customHeight="true" outlineLevel="0" collapsed="false">
      <c r="A53" s="2" t="str">
        <f aca="false">HYPERLINK("https://stackoverflow.com/questions/454919/ ")</f>
        <v>https://stackoverflow.com/questions/454919/</v>
      </c>
      <c r="B53" s="0" t="n">
        <v>1</v>
      </c>
      <c r="C53" s="0" t="n">
        <v>1</v>
      </c>
      <c r="D53" s="0" t="n">
        <v>1</v>
      </c>
      <c r="E53" s="0" t="n">
        <v>1</v>
      </c>
    </row>
    <row r="54" customFormat="false" ht="12.75" hidden="false" customHeight="true" outlineLevel="0" collapsed="false">
      <c r="A54" s="2" t="str">
        <f aca="false">HYPERLINK("https://stackoverflow.com/questions/1053475/ ")</f>
        <v>https://stackoverflow.com/questions/1053475/</v>
      </c>
      <c r="B54" s="0" t="n">
        <v>5</v>
      </c>
      <c r="C54" s="0" t="n">
        <v>3</v>
      </c>
      <c r="D54" s="1" t="n">
        <v>5</v>
      </c>
      <c r="E54" s="1" t="n">
        <v>4</v>
      </c>
      <c r="F54" s="1" t="s">
        <v>18</v>
      </c>
    </row>
    <row r="55" customFormat="false" ht="12.75" hidden="false" customHeight="true" outlineLevel="0" collapsed="false">
      <c r="A55" s="2" t="str">
        <f aca="false">HYPERLINK("https://stackoverflow.com/questions/1053487/ ")</f>
        <v>https://stackoverflow.com/questions/1053487/</v>
      </c>
      <c r="B55" s="0" t="n">
        <v>4</v>
      </c>
      <c r="C55" s="0" t="n">
        <v>3</v>
      </c>
      <c r="D55" s="0" t="n">
        <v>4</v>
      </c>
      <c r="E55" s="0" t="n">
        <v>3</v>
      </c>
    </row>
    <row r="56" customFormat="false" ht="12.75" hidden="false" customHeight="true" outlineLevel="0" collapsed="false">
      <c r="A56" s="2" t="str">
        <f aca="false">HYPERLINK("https://stackoverflow.com/questions/1566026/ ")</f>
        <v>https://stackoverflow.com/questions/1566026/</v>
      </c>
      <c r="B56" s="0" t="n">
        <v>1</v>
      </c>
      <c r="C56" s="0" t="n">
        <v>1</v>
      </c>
      <c r="D56" s="0" t="n">
        <v>1</v>
      </c>
      <c r="E56" s="0" t="n">
        <v>1</v>
      </c>
    </row>
    <row r="57" customFormat="false" ht="12.75" hidden="false" customHeight="true" outlineLevel="0" collapsed="false">
      <c r="A57" s="2" t="str">
        <f aca="false">HYPERLINK("https://stackoverflow.com/questions/4576372/ ")</f>
        <v>https://stackoverflow.com/questions/4576372/</v>
      </c>
      <c r="B57" s="0" t="n">
        <v>1</v>
      </c>
      <c r="C57" s="0" t="n">
        <v>1</v>
      </c>
      <c r="D57" s="0" t="n">
        <v>1</v>
      </c>
      <c r="E57" s="0" t="n">
        <v>1</v>
      </c>
    </row>
    <row r="58" customFormat="false" ht="12.75" hidden="false" customHeight="true" outlineLevel="0" collapsed="false">
      <c r="A58" s="2" t="str">
        <f aca="false">HYPERLINK("https://stackoverflow.com/questions/6058070/ ")</f>
        <v>https://stackoverflow.com/questions/6058070/</v>
      </c>
      <c r="B58" s="0" t="n">
        <v>1</v>
      </c>
      <c r="C58" s="0" t="n">
        <v>1</v>
      </c>
      <c r="D58" s="0" t="n">
        <v>1</v>
      </c>
      <c r="E58" s="0" t="n">
        <v>1</v>
      </c>
    </row>
    <row r="59" customFormat="false" ht="12.75" hidden="false" customHeight="true" outlineLevel="0" collapsed="false">
      <c r="A59" s="2" t="str">
        <f aca="false">HYPERLINK("https://stackoverflow.com/questions/6366543/ ")</f>
        <v>https://stackoverflow.com/questions/6366543/</v>
      </c>
      <c r="B59" s="0" t="n">
        <v>1</v>
      </c>
      <c r="C59" s="0" t="n">
        <v>1</v>
      </c>
      <c r="D59" s="0" t="n">
        <v>1</v>
      </c>
      <c r="E59" s="0" t="n">
        <v>1</v>
      </c>
    </row>
    <row r="60" customFormat="false" ht="12.75" hidden="false" customHeight="true" outlineLevel="0" collapsed="false">
      <c r="A60" s="2" t="str">
        <f aca="false">HYPERLINK("https://stackoverflow.com/questions/7800008/ ")</f>
        <v>https://stackoverflow.com/questions/7800008/</v>
      </c>
      <c r="B60" s="0" t="n">
        <v>1</v>
      </c>
      <c r="C60" s="0" t="n">
        <v>1</v>
      </c>
      <c r="D60" s="0" t="n">
        <v>1</v>
      </c>
      <c r="E60" s="0" t="n">
        <v>1</v>
      </c>
    </row>
    <row r="63" customFormat="false" ht="12.75" hidden="false" customHeight="true" outlineLevel="0" collapsed="false">
      <c r="A63" s="0" t="s">
        <v>19</v>
      </c>
    </row>
    <row r="64" customFormat="false" ht="12.75" hidden="false" customHeight="true" outlineLevel="0" collapsed="false">
      <c r="A64" s="2" t="str">
        <f aca="false">HYPERLINK("https://kodejava.org/category/java/core-api/page/29/")</f>
        <v>https://kodejava.org/category/java/core-api/page/29/</v>
      </c>
    </row>
    <row r="66" customFormat="false" ht="12.75" hidden="false" customHeight="true" outlineLevel="0" collapsed="false">
      <c r="A66" s="2" t="str">
        <f aca="false">HYPERLINK("https://stackoverflow.com/questions/2839517/ ")</f>
        <v>https://stackoverflow.com/questions/2839517/</v>
      </c>
      <c r="B66" s="0" t="n">
        <v>5</v>
      </c>
      <c r="C66" s="0" t="n">
        <v>5</v>
      </c>
      <c r="D66" s="0" t="n">
        <v>5</v>
      </c>
      <c r="E66" s="0" t="n">
        <v>5</v>
      </c>
    </row>
    <row r="67" customFormat="false" ht="12.75" hidden="false" customHeight="true" outlineLevel="0" collapsed="false">
      <c r="A67" s="2" t="str">
        <f aca="false">HYPERLINK("https://stackoverflow.com/questions/3406599/ ")</f>
        <v>https://stackoverflow.com/questions/3406599/</v>
      </c>
      <c r="B67" s="0" t="n">
        <v>1</v>
      </c>
      <c r="C67" s="0" t="n">
        <v>1</v>
      </c>
      <c r="D67" s="0" t="n">
        <v>1</v>
      </c>
      <c r="E67" s="0" t="n">
        <v>1</v>
      </c>
    </row>
    <row r="68" customFormat="false" ht="12.75" hidden="false" customHeight="true" outlineLevel="0" collapsed="false">
      <c r="A68" s="2" t="str">
        <f aca="false">HYPERLINK("https://stackoverflow.com/questions/3536455/ ")</f>
        <v>https://stackoverflow.com/questions/3536455/</v>
      </c>
      <c r="B68" s="0" t="n">
        <v>1</v>
      </c>
      <c r="C68" s="0" t="n">
        <v>1</v>
      </c>
      <c r="D68" s="0" t="n">
        <v>1</v>
      </c>
      <c r="E68" s="0" t="n">
        <v>1</v>
      </c>
    </row>
    <row r="69" customFormat="false" ht="12.75" hidden="false" customHeight="true" outlineLevel="0" collapsed="false">
      <c r="A69" s="2" t="str">
        <f aca="false">HYPERLINK("https://stackoverflow.com/questions/5801808/ ")</f>
        <v>https://stackoverflow.com/questions/5801808/</v>
      </c>
      <c r="B69" s="0" t="n">
        <v>4</v>
      </c>
      <c r="C69" s="0" t="n">
        <v>3</v>
      </c>
      <c r="D69" s="0" t="n">
        <v>4</v>
      </c>
      <c r="E69" s="0" t="n">
        <v>3</v>
      </c>
    </row>
    <row r="70" customFormat="false" ht="12.75" hidden="false" customHeight="true" outlineLevel="0" collapsed="false">
      <c r="A70" s="2" t="str">
        <f aca="false">HYPERLINK("https://stackoverflow.com/questions/7229662/ ")</f>
        <v>https://stackoverflow.com/questions/7229662/</v>
      </c>
      <c r="B70" s="0" t="n">
        <v>1</v>
      </c>
      <c r="C70" s="0" t="n">
        <v>1</v>
      </c>
      <c r="D70" s="0" t="n">
        <v>1</v>
      </c>
      <c r="E70" s="0" t="n">
        <v>1</v>
      </c>
    </row>
    <row r="71" customFormat="false" ht="12.75" hidden="false" customHeight="true" outlineLevel="0" collapsed="false">
      <c r="A71" s="2" t="str">
        <f aca="false">HYPERLINK("https://stackoverflow.com/questions/7759569/ ")</f>
        <v>https://stackoverflow.com/questions/7759569/</v>
      </c>
      <c r="B71" s="0" t="n">
        <v>5</v>
      </c>
      <c r="C71" s="0" t="n">
        <v>5</v>
      </c>
      <c r="D71" s="0" t="n">
        <v>5</v>
      </c>
      <c r="E71" s="0" t="n">
        <v>5</v>
      </c>
    </row>
    <row r="72" customFormat="false" ht="12.75" hidden="false" customHeight="true" outlineLevel="0" collapsed="false">
      <c r="A72" s="2" t="str">
        <f aca="false">HYPERLINK("https://stackoverflow.com/questions/12416616/ ")</f>
        <v>https://stackoverflow.com/questions/12416616/</v>
      </c>
      <c r="B72" s="0" t="n">
        <v>1</v>
      </c>
      <c r="C72" s="0" t="n">
        <v>1</v>
      </c>
      <c r="D72" s="0" t="n">
        <v>1</v>
      </c>
      <c r="E72" s="0" t="n">
        <v>1</v>
      </c>
    </row>
    <row r="73" customFormat="false" ht="12.75" hidden="false" customHeight="true" outlineLevel="0" collapsed="false">
      <c r="A73" s="2" t="str">
        <f aca="false">HYPERLINK("https://stackoverflow.com/questions/16995788/ ")</f>
        <v>https://stackoverflow.com/questions/16995788/</v>
      </c>
      <c r="B73" s="0" t="n">
        <v>4</v>
      </c>
      <c r="C73" s="0" t="n">
        <v>1</v>
      </c>
      <c r="D73" s="1" t="n">
        <v>2</v>
      </c>
      <c r="E73" s="1" t="n">
        <v>1</v>
      </c>
      <c r="F73" s="1" t="s">
        <v>20</v>
      </c>
    </row>
    <row r="74" customFormat="false" ht="12.75" hidden="false" customHeight="true" outlineLevel="0" collapsed="false">
      <c r="A74" s="2" t="str">
        <f aca="false">HYPERLINK("https://stackoverflow.com/questions/21989406/ ")</f>
        <v>https://stackoverflow.com/questions/21989406/</v>
      </c>
      <c r="B74" s="0" t="n">
        <v>4</v>
      </c>
      <c r="C74" s="0" t="n">
        <v>2</v>
      </c>
      <c r="D74" s="1" t="n">
        <v>3</v>
      </c>
      <c r="E74" s="1" t="n">
        <v>2</v>
      </c>
      <c r="F74" s="1" t="s">
        <v>21</v>
      </c>
    </row>
    <row r="75" customFormat="false" ht="12.75" hidden="false" customHeight="true" outlineLevel="0" collapsed="false">
      <c r="A75" s="2" t="str">
        <f aca="false">HYPERLINK("https://stackoverflow.com/questions/39239780/ ")</f>
        <v>https://stackoverflow.com/questions/39239780/</v>
      </c>
      <c r="B75" s="0" t="n">
        <v>4</v>
      </c>
      <c r="C75" s="0" t="n">
        <v>3</v>
      </c>
      <c r="D75" s="0" t="n">
        <v>4</v>
      </c>
      <c r="E75" s="0" t="n">
        <v>3</v>
      </c>
    </row>
    <row r="78" customFormat="false" ht="12.75" hidden="false" customHeight="true" outlineLevel="0" collapsed="false">
      <c r="A78" s="0" t="s">
        <v>22</v>
      </c>
    </row>
    <row r="79" customFormat="false" ht="12.75" hidden="false" customHeight="true" outlineLevel="0" collapsed="false">
      <c r="A79" s="2" t="str">
        <f aca="false">HYPERLINK("https://kodejava.org/category/java/core-api/page/36/")</f>
        <v>https://kodejava.org/category/java/core-api/page/36/</v>
      </c>
    </row>
    <row r="81" customFormat="false" ht="12.75" hidden="false" customHeight="true" outlineLevel="0" collapsed="false">
      <c r="A81" s="2" t="str">
        <f aca="false">HYPERLINK("https://stackoverflow.com/questions/42686/ ")</f>
        <v>https://stackoverflow.com/questions/42686/</v>
      </c>
      <c r="B81" s="0" t="n">
        <v>1</v>
      </c>
      <c r="C81" s="0" t="n">
        <v>1</v>
      </c>
      <c r="D81" s="0" t="n">
        <v>1</v>
      </c>
      <c r="E81" s="0" t="n">
        <v>1</v>
      </c>
    </row>
    <row r="82" customFormat="false" ht="12.75" hidden="false" customHeight="true" outlineLevel="0" collapsed="false">
      <c r="A82" s="2" t="str">
        <f aca="false">HYPERLINK("https://stackoverflow.com/questions/55679/ ")</f>
        <v>https://stackoverflow.com/questions/55679/</v>
      </c>
      <c r="B82" s="0" t="n">
        <v>1</v>
      </c>
      <c r="C82" s="0" t="n">
        <v>1</v>
      </c>
      <c r="D82" s="0" t="n">
        <v>1</v>
      </c>
      <c r="E82" s="0" t="n">
        <v>1</v>
      </c>
    </row>
    <row r="83" customFormat="false" ht="12.75" hidden="false" customHeight="true" outlineLevel="0" collapsed="false">
      <c r="A83" s="2" t="str">
        <f aca="false">HYPERLINK("https://stackoverflow.com/questions/64164/ ")</f>
        <v>https://stackoverflow.com/questions/64164/</v>
      </c>
      <c r="B83" s="0" t="n">
        <v>1</v>
      </c>
      <c r="C83" s="0" t="n">
        <v>1</v>
      </c>
      <c r="D83" s="0" t="n">
        <v>1</v>
      </c>
      <c r="E83" s="0" t="n">
        <v>1</v>
      </c>
    </row>
    <row r="84" customFormat="false" ht="12.75" hidden="false" customHeight="true" outlineLevel="0" collapsed="false">
      <c r="A84" s="2" t="str">
        <f aca="false">HYPERLINK("https://stackoverflow.com/questions/238827/ ")</f>
        <v>https://stackoverflow.com/questions/238827/</v>
      </c>
      <c r="B84" s="0" t="n">
        <v>1</v>
      </c>
      <c r="C84" s="0" t="n">
        <v>1</v>
      </c>
      <c r="D84" s="0" t="n">
        <v>1</v>
      </c>
      <c r="E84" s="0" t="n">
        <v>1</v>
      </c>
    </row>
    <row r="85" customFormat="false" ht="12.75" hidden="false" customHeight="true" outlineLevel="0" collapsed="false">
      <c r="A85" s="2" t="str">
        <f aca="false">HYPERLINK("https://stackoverflow.com/questions/541527/ ")</f>
        <v>https://stackoverflow.com/questions/541527/</v>
      </c>
      <c r="B85" s="0" t="n">
        <v>1</v>
      </c>
      <c r="C85" s="0" t="n">
        <v>1</v>
      </c>
      <c r="D85" s="0" t="n">
        <v>1</v>
      </c>
      <c r="E85" s="0" t="n">
        <v>1</v>
      </c>
    </row>
    <row r="86" customFormat="false" ht="12.75" hidden="false" customHeight="true" outlineLevel="0" collapsed="false">
      <c r="A86" s="2" t="str">
        <f aca="false">HYPERLINK("https://stackoverflow.com/questions/1859579/ ")</f>
        <v>https://stackoverflow.com/questions/1859579/</v>
      </c>
      <c r="B86" s="0" t="n">
        <v>1</v>
      </c>
      <c r="C86" s="0" t="n">
        <v>1</v>
      </c>
      <c r="D86" s="0" t="n">
        <v>1</v>
      </c>
      <c r="E86" s="0" t="n">
        <v>1</v>
      </c>
    </row>
    <row r="87" customFormat="false" ht="12.75" hidden="false" customHeight="true" outlineLevel="0" collapsed="false">
      <c r="A87" s="2" t="str">
        <f aca="false">HYPERLINK("https://stackoverflow.com/questions/3147440/ ")</f>
        <v>https://stackoverflow.com/questions/3147440/</v>
      </c>
      <c r="B87" s="0" t="n">
        <v>1</v>
      </c>
      <c r="C87" s="0" t="n">
        <v>1</v>
      </c>
      <c r="D87" s="0" t="n">
        <v>1</v>
      </c>
      <c r="E87" s="0" t="n">
        <v>1</v>
      </c>
    </row>
    <row r="88" customFormat="false" ht="12.75" hidden="false" customHeight="true" outlineLevel="0" collapsed="false">
      <c r="A88" s="2" t="str">
        <f aca="false">HYPERLINK("https://stackoverflow.com/questions/36777486/ ")</f>
        <v>https://stackoverflow.com/questions/36777486/</v>
      </c>
      <c r="B88" s="0" t="n">
        <v>1</v>
      </c>
      <c r="C88" s="0" t="n">
        <v>1</v>
      </c>
      <c r="D88" s="0" t="n">
        <v>1</v>
      </c>
      <c r="E88" s="0" t="n">
        <v>1</v>
      </c>
    </row>
    <row r="89" customFormat="false" ht="12.75" hidden="false" customHeight="true" outlineLevel="0" collapsed="false">
      <c r="A89" s="2" t="str">
        <f aca="false">HYPERLINK("https://stackoverflow.com/questions/44225918/ ")</f>
        <v>https://stackoverflow.com/questions/44225918/</v>
      </c>
      <c r="B89" s="0" t="n">
        <v>1</v>
      </c>
      <c r="C89" s="0" t="n">
        <v>1</v>
      </c>
      <c r="D89" s="0" t="n">
        <v>1</v>
      </c>
      <c r="E89" s="0" t="n">
        <v>1</v>
      </c>
    </row>
    <row r="90" customFormat="false" ht="12.75" hidden="false" customHeight="true" outlineLevel="0" collapsed="false">
      <c r="A90" s="2" t="str">
        <f aca="false">HYPERLINK("https://stackoverflow.com/questions/44225926/ ")</f>
        <v>https://stackoverflow.com/questions/44225926/</v>
      </c>
      <c r="B90" s="0" t="n">
        <v>1</v>
      </c>
      <c r="C90" s="0" t="n">
        <v>1</v>
      </c>
      <c r="D90" s="0" t="n">
        <v>1</v>
      </c>
      <c r="E90" s="0" t="n">
        <v>1</v>
      </c>
    </row>
    <row r="93" customFormat="false" ht="12.75" hidden="false" customHeight="true" outlineLevel="0" collapsed="false">
      <c r="A93" s="0" t="s">
        <v>23</v>
      </c>
    </row>
    <row r="94" customFormat="false" ht="12.75" hidden="false" customHeight="true" outlineLevel="0" collapsed="false">
      <c r="A94" s="2" t="str">
        <f aca="false">HYPERLINK("https://kodejava.org/category/java/core-api/page/43/")</f>
        <v>https://kodejava.org/category/java/core-api/page/43/</v>
      </c>
    </row>
    <row r="96" customFormat="false" ht="12.75" hidden="false" customHeight="true" outlineLevel="0" collapsed="false">
      <c r="A96" s="2" t="str">
        <f aca="false">HYPERLINK("https://stackoverflow.com/questions/2077223/ ")</f>
        <v>https://stackoverflow.com/questions/2077223/</v>
      </c>
      <c r="B96" s="0" t="n">
        <v>5</v>
      </c>
      <c r="C96" s="0" t="n">
        <v>4</v>
      </c>
      <c r="D96" s="0" t="n">
        <v>5</v>
      </c>
      <c r="E96" s="0" t="n">
        <v>4</v>
      </c>
    </row>
    <row r="97" customFormat="false" ht="12.75" hidden="false" customHeight="true" outlineLevel="0" collapsed="false">
      <c r="A97" s="2" t="str">
        <f aca="false">HYPERLINK("https://stackoverflow.com/questions/2779565/ ")</f>
        <v>https://stackoverflow.com/questions/2779565/</v>
      </c>
      <c r="B97" s="0" t="n">
        <v>3</v>
      </c>
      <c r="C97" s="0" t="n">
        <v>1</v>
      </c>
      <c r="D97" s="1" t="n">
        <v>1</v>
      </c>
      <c r="E97" s="3" t="n">
        <v>1</v>
      </c>
      <c r="F97" s="1" t="s">
        <v>24</v>
      </c>
    </row>
    <row r="98" customFormat="false" ht="12.75" hidden="false" customHeight="true" outlineLevel="0" collapsed="false">
      <c r="A98" s="2" t="str">
        <f aca="false">HYPERLINK("https://stackoverflow.com/questions/2779674/ ")</f>
        <v>https://stackoverflow.com/questions/2779674/</v>
      </c>
      <c r="B98" s="0" t="n">
        <v>3</v>
      </c>
      <c r="C98" s="0" t="n">
        <v>1</v>
      </c>
      <c r="D98" s="1" t="n">
        <v>1</v>
      </c>
      <c r="E98" s="3" t="n">
        <v>1</v>
      </c>
      <c r="F98" s="1" t="s">
        <v>24</v>
      </c>
    </row>
    <row r="99" customFormat="false" ht="12.75" hidden="false" customHeight="true" outlineLevel="0" collapsed="false">
      <c r="A99" s="2" t="str">
        <f aca="false">HYPERLINK("https://stackoverflow.com/questions/3342668/ ")</f>
        <v>https://stackoverflow.com/questions/3342668/</v>
      </c>
      <c r="B99" s="0" t="n">
        <v>5</v>
      </c>
      <c r="C99" s="0" t="n">
        <v>5</v>
      </c>
      <c r="D99" s="0" t="n">
        <v>5</v>
      </c>
      <c r="E99" s="0" t="n">
        <v>5</v>
      </c>
    </row>
    <row r="100" customFormat="false" ht="12.75" hidden="false" customHeight="true" outlineLevel="0" collapsed="false">
      <c r="A100" s="2" t="str">
        <f aca="false">HYPERLINK("https://stackoverflow.com/questions/10962613/ ")</f>
        <v>https://stackoverflow.com/questions/10962613/</v>
      </c>
      <c r="B100" s="0" t="n">
        <v>1</v>
      </c>
      <c r="C100" s="0" t="n">
        <v>1</v>
      </c>
      <c r="D100" s="0" t="n">
        <v>1</v>
      </c>
      <c r="E100" s="0" t="n">
        <v>1</v>
      </c>
    </row>
    <row r="101" customFormat="false" ht="12.75" hidden="false" customHeight="true" outlineLevel="0" collapsed="false">
      <c r="A101" s="2" t="str">
        <f aca="false">HYPERLINK("https://stackoverflow.com/questions/14005562/ ")</f>
        <v>https://stackoverflow.com/questions/14005562/</v>
      </c>
      <c r="B101" s="0" t="n">
        <v>5</v>
      </c>
      <c r="C101" s="0" t="n">
        <v>5</v>
      </c>
      <c r="D101" s="0" t="n">
        <v>5</v>
      </c>
      <c r="E101" s="0" t="n">
        <v>5</v>
      </c>
    </row>
    <row r="102" customFormat="false" ht="12.75" hidden="false" customHeight="true" outlineLevel="0" collapsed="false">
      <c r="A102" s="2" t="str">
        <f aca="false">HYPERLINK("https://stackoverflow.com/questions/16057610/ ")</f>
        <v>https://stackoverflow.com/questions/16057610/</v>
      </c>
      <c r="B102" s="0" t="n">
        <v>1</v>
      </c>
      <c r="C102" s="0" t="n">
        <v>1</v>
      </c>
      <c r="D102" s="0" t="n">
        <v>1</v>
      </c>
      <c r="E102" s="0" t="n">
        <v>1</v>
      </c>
    </row>
    <row r="103" customFormat="false" ht="12.75" hidden="false" customHeight="true" outlineLevel="0" collapsed="false">
      <c r="A103" s="2" t="str">
        <f aca="false">HYPERLINK("https://stackoverflow.com/questions/19425549/ ")</f>
        <v>https://stackoverflow.com/questions/19425549/</v>
      </c>
      <c r="B103" s="0" t="n">
        <v>1</v>
      </c>
      <c r="C103" s="0" t="n">
        <v>1</v>
      </c>
      <c r="D103" s="0" t="n">
        <v>1</v>
      </c>
      <c r="E103" s="0" t="n">
        <v>1</v>
      </c>
    </row>
    <row r="104" customFormat="false" ht="12.75" hidden="false" customHeight="true" outlineLevel="0" collapsed="false">
      <c r="A104" s="2" t="str">
        <f aca="false">HYPERLINK("https://stackoverflow.com/questions/24104427/ ")</f>
        <v>https://stackoverflow.com/questions/24104427/</v>
      </c>
      <c r="B104" s="0" t="n">
        <v>5</v>
      </c>
      <c r="C104" s="0" t="n">
        <v>1</v>
      </c>
      <c r="D104" s="1" t="n">
        <v>5</v>
      </c>
      <c r="E104" s="1" t="n">
        <v>5</v>
      </c>
      <c r="F104" s="1" t="s">
        <v>25</v>
      </c>
    </row>
    <row r="105" customFormat="false" ht="12.75" hidden="false" customHeight="true" outlineLevel="0" collapsed="false">
      <c r="A105" s="2" t="str">
        <f aca="false">HYPERLINK("https://stackoverflow.com/questions/35641743/ ")</f>
        <v>https://stackoverflow.com/questions/35641743/</v>
      </c>
      <c r="B105" s="0" t="n">
        <v>2</v>
      </c>
      <c r="C105" s="0" t="n">
        <v>1</v>
      </c>
      <c r="D105" s="0" t="n">
        <v>2</v>
      </c>
      <c r="E105" s="0" t="n">
        <v>1</v>
      </c>
    </row>
    <row r="108" customFormat="false" ht="12.75" hidden="false" customHeight="true" outlineLevel="0" collapsed="false">
      <c r="A108" s="0" t="s">
        <v>26</v>
      </c>
    </row>
    <row r="109" customFormat="false" ht="12.75" hidden="false" customHeight="true" outlineLevel="0" collapsed="false">
      <c r="A109" s="2" t="str">
        <f aca="false">HYPERLINK("https://kodejava.org/category/java/core-api/page/50/")</f>
        <v>https://kodejava.org/category/java/core-api/page/50/</v>
      </c>
    </row>
    <row r="111" customFormat="false" ht="12.75" hidden="false" customHeight="true" outlineLevel="0" collapsed="false">
      <c r="A111" s="2" t="str">
        <f aca="false">HYPERLINK("https://stackoverflow.com/questions/413904/ ")</f>
        <v>https://stackoverflow.com/questions/413904/</v>
      </c>
      <c r="B111" s="0" t="n">
        <v>1</v>
      </c>
      <c r="C111" s="0" t="n">
        <v>1</v>
      </c>
      <c r="D111" s="0" t="n">
        <v>1</v>
      </c>
      <c r="E111" s="0" t="n">
        <v>1</v>
      </c>
    </row>
    <row r="112" customFormat="false" ht="12.75" hidden="false" customHeight="true" outlineLevel="0" collapsed="false">
      <c r="A112" s="2" t="str">
        <f aca="false">HYPERLINK("https://stackoverflow.com/questions/1081664/ ")</f>
        <v>https://stackoverflow.com/questions/1081664/</v>
      </c>
      <c r="B112" s="0" t="n">
        <v>1</v>
      </c>
      <c r="C112" s="0" t="n">
        <v>1</v>
      </c>
      <c r="D112" s="0" t="n">
        <v>1</v>
      </c>
      <c r="E112" s="0" t="n">
        <v>1</v>
      </c>
    </row>
    <row r="113" customFormat="false" ht="12.75" hidden="false" customHeight="true" outlineLevel="0" collapsed="false">
      <c r="A113" s="2" t="str">
        <f aca="false">HYPERLINK("https://stackoverflow.com/questions/2042836/ ")</f>
        <v>https://stackoverflow.com/questions/2042836/</v>
      </c>
      <c r="B113" s="0" t="n">
        <v>1</v>
      </c>
      <c r="C113" s="0" t="n">
        <v>1</v>
      </c>
      <c r="D113" s="0" t="n">
        <v>1</v>
      </c>
      <c r="E113" s="0" t="n">
        <v>1</v>
      </c>
    </row>
    <row r="114" customFormat="false" ht="12.75" hidden="false" customHeight="true" outlineLevel="0" collapsed="false">
      <c r="A114" s="2" t="str">
        <f aca="false">HYPERLINK("https://stackoverflow.com/questions/2429082/ ")</f>
        <v>https://stackoverflow.com/questions/2429082/</v>
      </c>
      <c r="B114" s="0" t="n">
        <v>4</v>
      </c>
      <c r="C114" s="0" t="n">
        <v>1</v>
      </c>
      <c r="D114" s="1" t="n">
        <v>1</v>
      </c>
      <c r="E114" s="3" t="n">
        <v>1</v>
      </c>
      <c r="F114" s="1" t="s">
        <v>27</v>
      </c>
    </row>
    <row r="115" customFormat="false" ht="12.75" hidden="false" customHeight="true" outlineLevel="0" collapsed="false">
      <c r="A115" s="2" t="str">
        <f aca="false">HYPERLINK("https://stackoverflow.com/questions/2429096/ ")</f>
        <v>https://stackoverflow.com/questions/2429096/</v>
      </c>
      <c r="B115" s="0" t="n">
        <v>4</v>
      </c>
      <c r="C115" s="0" t="n">
        <v>3</v>
      </c>
      <c r="D115" s="0" t="n">
        <v>4</v>
      </c>
      <c r="E115" s="0" t="n">
        <v>3</v>
      </c>
    </row>
    <row r="116" customFormat="false" ht="12.75" hidden="false" customHeight="true" outlineLevel="0" collapsed="false">
      <c r="A116" s="2" t="str">
        <f aca="false">HYPERLINK("https://stackoverflow.com/questions/3728084/ ")</f>
        <v>https://stackoverflow.com/questions/3728084/</v>
      </c>
      <c r="B116" s="0" t="n">
        <v>2</v>
      </c>
      <c r="C116" s="0" t="n">
        <v>5</v>
      </c>
      <c r="D116" s="1" t="n">
        <v>3</v>
      </c>
      <c r="E116" s="1" t="n">
        <v>3</v>
      </c>
      <c r="F116" s="1" t="s">
        <v>28</v>
      </c>
    </row>
    <row r="117" customFormat="false" ht="12.75" hidden="false" customHeight="true" outlineLevel="0" collapsed="false">
      <c r="A117" s="2" t="str">
        <f aca="false">HYPERLINK("https://stackoverflow.com/questions/11993118/ ")</f>
        <v>https://stackoverflow.com/questions/11993118/</v>
      </c>
      <c r="B117" s="0" t="n">
        <v>1</v>
      </c>
      <c r="C117" s="0" t="n">
        <v>1</v>
      </c>
      <c r="D117" s="0" t="n">
        <v>1</v>
      </c>
      <c r="E117" s="0" t="n">
        <v>1</v>
      </c>
    </row>
    <row r="118" customFormat="false" ht="12.75" hidden="false" customHeight="true" outlineLevel="0" collapsed="false">
      <c r="A118" s="2" t="str">
        <f aca="false">HYPERLINK("https://stackoverflow.com/questions/23353921/ ")</f>
        <v>https://stackoverflow.com/questions/23353921/</v>
      </c>
      <c r="B118" s="0" t="n">
        <v>2</v>
      </c>
      <c r="C118" s="0" t="n">
        <v>2</v>
      </c>
      <c r="D118" s="0" t="n">
        <v>2</v>
      </c>
      <c r="E118" s="0" t="n">
        <v>2</v>
      </c>
    </row>
    <row r="119" customFormat="false" ht="12.75" hidden="false" customHeight="true" outlineLevel="0" collapsed="false">
      <c r="A119" s="2" t="str">
        <f aca="false">HYPERLINK("https://stackoverflow.com/questions/23353929/ ")</f>
        <v>https://stackoverflow.com/questions/23353929/</v>
      </c>
      <c r="B119" s="0" t="n">
        <v>2</v>
      </c>
      <c r="C119" s="0" t="n">
        <v>2</v>
      </c>
      <c r="D119" s="0" t="n">
        <v>2</v>
      </c>
      <c r="E119" s="0" t="n">
        <v>2</v>
      </c>
    </row>
    <row r="120" customFormat="false" ht="12.75" hidden="false" customHeight="true" outlineLevel="0" collapsed="false">
      <c r="A120" s="2" t="str">
        <f aca="false">HYPERLINK("https://stackoverflow.com/questions/46968220/ ")</f>
        <v>https://stackoverflow.com/questions/46968220/</v>
      </c>
      <c r="B120" s="0" t="n">
        <v>3</v>
      </c>
      <c r="C120" s="0" t="n">
        <v>1</v>
      </c>
      <c r="D120" s="1" t="n">
        <v>1</v>
      </c>
      <c r="E120" s="3" t="n">
        <v>1</v>
      </c>
      <c r="F120" s="1" t="s">
        <v>29</v>
      </c>
    </row>
    <row r="123" customFormat="false" ht="12.75" hidden="false" customHeight="true" outlineLevel="0" collapsed="false">
      <c r="A123" s="0" t="s">
        <v>30</v>
      </c>
    </row>
    <row r="124" customFormat="false" ht="12.75" hidden="false" customHeight="true" outlineLevel="0" collapsed="false">
      <c r="A124" s="2" t="str">
        <f aca="false">HYPERLINK("https://kodejava.org/category/java/core-api/page/57/")</f>
        <v>https://kodejava.org/category/java/core-api/page/57/</v>
      </c>
    </row>
    <row r="126" customFormat="false" ht="12.75" hidden="false" customHeight="true" outlineLevel="0" collapsed="false">
      <c r="A126" s="2" t="str">
        <f aca="false">HYPERLINK("https://stackoverflow.com/questions/2248503/ ")</f>
        <v>https://stackoverflow.com/questions/2248503/</v>
      </c>
      <c r="B126" s="0" t="n">
        <v>2</v>
      </c>
      <c r="C126" s="0" t="n">
        <v>1</v>
      </c>
      <c r="D126" s="0" t="n">
        <v>2</v>
      </c>
      <c r="E126" s="0" t="n">
        <v>1</v>
      </c>
    </row>
    <row r="127" customFormat="false" ht="12.75" hidden="false" customHeight="true" outlineLevel="0" collapsed="false">
      <c r="A127" s="2" t="str">
        <f aca="false">HYPERLINK("https://stackoverflow.com/questions/2723538/ ")</f>
        <v>https://stackoverflow.com/questions/2723538/</v>
      </c>
      <c r="B127" s="0" t="n">
        <v>2</v>
      </c>
      <c r="C127" s="0" t="n">
        <v>1</v>
      </c>
      <c r="D127" s="0" t="n">
        <v>2</v>
      </c>
      <c r="E127" s="0" t="n">
        <v>1</v>
      </c>
    </row>
    <row r="128" customFormat="false" ht="12.75" hidden="false" customHeight="true" outlineLevel="0" collapsed="false">
      <c r="A128" s="2" t="str">
        <f aca="false">HYPERLINK("https://stackoverflow.com/questions/10435131/ ")</f>
        <v>https://stackoverflow.com/questions/10435131/</v>
      </c>
      <c r="B128" s="0" t="n">
        <v>4</v>
      </c>
      <c r="C128" s="0" t="n">
        <v>3</v>
      </c>
      <c r="D128" s="0" t="n">
        <v>4</v>
      </c>
      <c r="E128" s="0" t="n">
        <v>3</v>
      </c>
    </row>
    <row r="129" customFormat="false" ht="12.75" hidden="false" customHeight="true" outlineLevel="0" collapsed="false">
      <c r="A129" s="2" t="str">
        <f aca="false">HYPERLINK("https://stackoverflow.com/questions/10435139/ ")</f>
        <v>https://stackoverflow.com/questions/10435139/</v>
      </c>
      <c r="B129" s="0" t="n">
        <v>3</v>
      </c>
      <c r="C129" s="0" t="n">
        <v>3</v>
      </c>
      <c r="D129" s="0" t="n">
        <v>3</v>
      </c>
      <c r="E129" s="0" t="n">
        <v>3</v>
      </c>
    </row>
    <row r="130" customFormat="false" ht="12.75" hidden="false" customHeight="true" outlineLevel="0" collapsed="false">
      <c r="A130" s="2" t="str">
        <f aca="false">HYPERLINK("https://stackoverflow.com/questions/10839155/ ")</f>
        <v>https://stackoverflow.com/questions/10839155/</v>
      </c>
      <c r="B130" s="0" t="n">
        <v>5</v>
      </c>
      <c r="C130" s="0" t="n">
        <v>5</v>
      </c>
      <c r="D130" s="0" t="n">
        <v>5</v>
      </c>
      <c r="E130" s="0" t="n">
        <v>5</v>
      </c>
    </row>
    <row r="131" customFormat="false" ht="12.75" hidden="false" customHeight="true" outlineLevel="0" collapsed="false">
      <c r="A131" s="2" t="str">
        <f aca="false">HYPERLINK("https://stackoverflow.com/questions/14021833/ ")</f>
        <v>https://stackoverflow.com/questions/14021833/</v>
      </c>
      <c r="B131" s="0" t="n">
        <v>3</v>
      </c>
      <c r="C131" s="0" t="n">
        <v>2</v>
      </c>
      <c r="D131" s="0" t="n">
        <v>3</v>
      </c>
      <c r="E131" s="0" t="n">
        <v>2</v>
      </c>
    </row>
    <row r="132" customFormat="false" ht="12.75" hidden="false" customHeight="true" outlineLevel="0" collapsed="false">
      <c r="A132" s="2" t="str">
        <f aca="false">HYPERLINK("https://stackoverflow.com/questions/18778307/ ")</f>
        <v>https://stackoverflow.com/questions/18778307/</v>
      </c>
      <c r="B132" s="0" t="n">
        <v>2</v>
      </c>
      <c r="C132" s="0" t="n">
        <v>1</v>
      </c>
      <c r="D132" s="0" t="n">
        <v>2</v>
      </c>
      <c r="E132" s="0" t="n">
        <v>1</v>
      </c>
    </row>
    <row r="133" customFormat="false" ht="12.75" hidden="false" customHeight="true" outlineLevel="0" collapsed="false">
      <c r="A133" s="2" t="str">
        <f aca="false">HYPERLINK("https://stackoverflow.com/questions/19501650/ ")</f>
        <v>https://stackoverflow.com/questions/19501650/</v>
      </c>
      <c r="B133" s="0" t="n">
        <v>1</v>
      </c>
      <c r="C133" s="0" t="n">
        <v>1</v>
      </c>
      <c r="D133" s="0" t="n">
        <v>1</v>
      </c>
      <c r="E133" s="0" t="n">
        <v>1</v>
      </c>
    </row>
    <row r="134" customFormat="false" ht="12.75" hidden="false" customHeight="true" outlineLevel="0" collapsed="false">
      <c r="A134" s="2" t="str">
        <f aca="false">HYPERLINK("https://stackoverflow.com/questions/19998652/ ")</f>
        <v>https://stackoverflow.com/questions/19998652/</v>
      </c>
      <c r="B134" s="0" t="n">
        <v>1</v>
      </c>
      <c r="C134" s="0" t="n">
        <v>1</v>
      </c>
      <c r="D134" s="0" t="n">
        <v>1</v>
      </c>
      <c r="E134" s="0" t="n">
        <v>1</v>
      </c>
    </row>
    <row r="135" customFormat="false" ht="12.75" hidden="false" customHeight="true" outlineLevel="0" collapsed="false">
      <c r="A135" s="2" t="str">
        <f aca="false">HYPERLINK("https://stackoverflow.com/questions/21351277/ ")</f>
        <v>https://stackoverflow.com/questions/21351277/</v>
      </c>
      <c r="B135" s="0" t="n">
        <v>3</v>
      </c>
      <c r="C135" s="0" t="n">
        <v>1</v>
      </c>
      <c r="D135" s="1" t="n">
        <v>1</v>
      </c>
      <c r="E135" s="4" t="n">
        <v>1</v>
      </c>
      <c r="F135" s="1" t="s">
        <v>29</v>
      </c>
    </row>
    <row r="138" customFormat="false" ht="12.75" hidden="false" customHeight="true" outlineLevel="0" collapsed="false">
      <c r="A138" s="0" t="s">
        <v>31</v>
      </c>
    </row>
    <row r="139" customFormat="false" ht="12.75" hidden="false" customHeight="true" outlineLevel="0" collapsed="false">
      <c r="A139" s="2" t="str">
        <f aca="false">HYPERLINK("https://kodejava.org/category/java/core-api/page/64/")</f>
        <v>https://kodejava.org/category/java/core-api/page/64/</v>
      </c>
    </row>
    <row r="141" customFormat="false" ht="12.75" hidden="false" customHeight="true" outlineLevel="0" collapsed="false">
      <c r="A141" s="2" t="str">
        <f aca="false">HYPERLINK("https://stackoverflow.com/questions/535017/ ")</f>
        <v>https://stackoverflow.com/questions/535017/</v>
      </c>
      <c r="B141" s="0" t="n">
        <v>1</v>
      </c>
      <c r="C141" s="0" t="n">
        <v>1</v>
      </c>
      <c r="D141" s="0" t="n">
        <v>1</v>
      </c>
      <c r="E141" s="0" t="n">
        <v>1</v>
      </c>
    </row>
    <row r="142" customFormat="false" ht="12.75" hidden="false" customHeight="true" outlineLevel="0" collapsed="false">
      <c r="A142" s="2" t="str">
        <f aca="false">HYPERLINK("https://stackoverflow.com/questions/3914546/ ")</f>
        <v>https://stackoverflow.com/questions/3914546/</v>
      </c>
      <c r="B142" s="0" t="n">
        <v>5</v>
      </c>
      <c r="C142" s="0" t="n">
        <v>4</v>
      </c>
      <c r="D142" s="0" t="n">
        <v>5</v>
      </c>
      <c r="E142" s="0" t="n">
        <v>4</v>
      </c>
    </row>
    <row r="143" customFormat="false" ht="12.75" hidden="false" customHeight="true" outlineLevel="0" collapsed="false">
      <c r="A143" s="2" t="str">
        <f aca="false">HYPERLINK("https://stackoverflow.com/questions/4216767/ ")</f>
        <v>https://stackoverflow.com/questions/4216767/</v>
      </c>
      <c r="B143" s="0" t="n">
        <v>4</v>
      </c>
      <c r="C143" s="0" t="n">
        <v>5</v>
      </c>
      <c r="D143" s="0" t="n">
        <v>4</v>
      </c>
      <c r="E143" s="0" t="n">
        <v>5</v>
      </c>
    </row>
    <row r="144" customFormat="false" ht="12.75" hidden="false" customHeight="true" outlineLevel="0" collapsed="false">
      <c r="A144" s="2" t="str">
        <f aca="false">HYPERLINK("https://stackoverflow.com/questions/4772461/ ")</f>
        <v>https://stackoverflow.com/questions/4772461/</v>
      </c>
      <c r="B144" s="0" t="n">
        <v>5</v>
      </c>
      <c r="C144" s="0" t="n">
        <v>2</v>
      </c>
      <c r="D144" s="1" t="n">
        <v>4</v>
      </c>
      <c r="E144" s="1" t="n">
        <v>4</v>
      </c>
    </row>
    <row r="145" customFormat="false" ht="12.75" hidden="false" customHeight="true" outlineLevel="0" collapsed="false">
      <c r="A145" s="2" t="str">
        <f aca="false">HYPERLINK("https://stackoverflow.com/questions/5050929/ ")</f>
        <v>https://stackoverflow.com/questions/5050929/</v>
      </c>
      <c r="B145" s="0" t="n">
        <v>2</v>
      </c>
      <c r="C145" s="0" t="n">
        <v>1</v>
      </c>
      <c r="D145" s="0" t="n">
        <v>2</v>
      </c>
      <c r="E145" s="0" t="n">
        <v>1</v>
      </c>
    </row>
    <row r="146" customFormat="false" ht="12.75" hidden="false" customHeight="true" outlineLevel="0" collapsed="false">
      <c r="A146" s="2" t="str">
        <f aca="false">HYPERLINK("https://stackoverflow.com/questions/6891209/ ")</f>
        <v>https://stackoverflow.com/questions/6891209/</v>
      </c>
      <c r="B146" s="0" t="n">
        <v>1</v>
      </c>
      <c r="C146" s="0" t="n">
        <v>1</v>
      </c>
      <c r="D146" s="0" t="n">
        <v>1</v>
      </c>
      <c r="E146" s="0" t="n">
        <v>1</v>
      </c>
    </row>
    <row r="147" customFormat="false" ht="12.75" hidden="false" customHeight="true" outlineLevel="0" collapsed="false">
      <c r="A147" s="2" t="str">
        <f aca="false">HYPERLINK("https://stackoverflow.com/questions/10612572/ ")</f>
        <v>https://stackoverflow.com/questions/10612572/</v>
      </c>
      <c r="B147" s="0" t="n">
        <v>1</v>
      </c>
      <c r="C147" s="0" t="n">
        <v>1</v>
      </c>
      <c r="D147" s="0" t="n">
        <v>1</v>
      </c>
      <c r="E147" s="0" t="n">
        <v>1</v>
      </c>
    </row>
    <row r="148" customFormat="false" ht="12.75" hidden="false" customHeight="true" outlineLevel="0" collapsed="false">
      <c r="A148" s="2" t="str">
        <f aca="false">HYPERLINK("https://stackoverflow.com/questions/21242111/ ")</f>
        <v>https://stackoverflow.com/questions/21242111/</v>
      </c>
      <c r="B148" s="0" t="n">
        <v>3</v>
      </c>
      <c r="C148" s="0" t="n">
        <v>1</v>
      </c>
      <c r="D148" s="1" t="n">
        <v>2</v>
      </c>
      <c r="E148" s="1" t="n">
        <v>2</v>
      </c>
    </row>
    <row r="149" customFormat="false" ht="12.75" hidden="false" customHeight="true" outlineLevel="0" collapsed="false">
      <c r="A149" s="2" t="str">
        <f aca="false">HYPERLINK("https://stackoverflow.com/questions/23068695/ ")</f>
        <v>https://stackoverflow.com/questions/23068695/</v>
      </c>
      <c r="B149" s="0" t="n">
        <v>1</v>
      </c>
      <c r="C149" s="0" t="n">
        <v>1</v>
      </c>
      <c r="D149" s="0" t="n">
        <v>1</v>
      </c>
      <c r="E149" s="0" t="n">
        <v>1</v>
      </c>
    </row>
    <row r="150" customFormat="false" ht="12.75" hidden="false" customHeight="true" outlineLevel="0" collapsed="false">
      <c r="A150" s="2" t="str">
        <f aca="false">HYPERLINK("https://stackoverflow.com/questions/35187046/ ")</f>
        <v>https://stackoverflow.com/questions/35187046/</v>
      </c>
      <c r="B150" s="0" t="n">
        <v>2</v>
      </c>
      <c r="C150" s="0" t="n">
        <v>1</v>
      </c>
      <c r="D150" s="0" t="n">
        <v>2</v>
      </c>
      <c r="E150" s="0" t="n">
        <v>1</v>
      </c>
    </row>
    <row r="153" customFormat="false" ht="12.75" hidden="false" customHeight="true" outlineLevel="0" collapsed="false">
      <c r="A153" s="0" t="s">
        <v>32</v>
      </c>
    </row>
    <row r="154" customFormat="false" ht="12.75" hidden="false" customHeight="true" outlineLevel="0" collapsed="false">
      <c r="A154" s="2" t="str">
        <f aca="false">HYPERLINK("https://kodejava.org/category/java/core-api/page/71/")</f>
        <v>https://kodejava.org/category/java/core-api/page/71/</v>
      </c>
    </row>
    <row r="156" customFormat="false" ht="12.75" hidden="false" customHeight="true" outlineLevel="0" collapsed="false">
      <c r="A156" s="2" t="str">
        <f aca="false">HYPERLINK("https://stackoverflow.com/questions/41454/ ")</f>
        <v>https://stackoverflow.com/questions/41454/</v>
      </c>
      <c r="B156" s="0" t="n">
        <v>1</v>
      </c>
      <c r="C156" s="0" t="n">
        <v>1</v>
      </c>
      <c r="D156" s="0" t="n">
        <v>1</v>
      </c>
      <c r="E156" s="0" t="n">
        <v>1</v>
      </c>
    </row>
    <row r="157" customFormat="false" ht="12.75" hidden="false" customHeight="true" outlineLevel="0" collapsed="false">
      <c r="A157" s="2" t="str">
        <f aca="false">HYPERLINK("https://stackoverflow.com/questions/513871/ ")</f>
        <v>https://stackoverflow.com/questions/513871/</v>
      </c>
      <c r="B157" s="0" t="n">
        <v>1</v>
      </c>
      <c r="C157" s="0" t="n">
        <v>1</v>
      </c>
      <c r="D157" s="0" t="n">
        <v>1</v>
      </c>
      <c r="E157" s="0" t="n">
        <v>1</v>
      </c>
    </row>
    <row r="158" customFormat="false" ht="12.75" hidden="false" customHeight="true" outlineLevel="0" collapsed="false">
      <c r="A158" s="2" t="str">
        <f aca="false">HYPERLINK("https://stackoverflow.com/questions/515000/ ")</f>
        <v>https://stackoverflow.com/questions/515000/</v>
      </c>
      <c r="B158" s="0" t="n">
        <v>1</v>
      </c>
      <c r="C158" s="0" t="n">
        <v>1</v>
      </c>
      <c r="D158" s="0" t="n">
        <v>1</v>
      </c>
      <c r="E158" s="0" t="n">
        <v>1</v>
      </c>
    </row>
    <row r="159" customFormat="false" ht="12.75" hidden="false" customHeight="true" outlineLevel="0" collapsed="false">
      <c r="A159" s="2" t="str">
        <f aca="false">HYPERLINK("https://stackoverflow.com/questions/1128728/ ")</f>
        <v>https://stackoverflow.com/questions/1128728/</v>
      </c>
      <c r="B159" s="0" t="n">
        <v>1</v>
      </c>
      <c r="C159" s="0" t="n">
        <v>1</v>
      </c>
      <c r="D159" s="0" t="n">
        <v>1</v>
      </c>
      <c r="E159" s="0" t="n">
        <v>1</v>
      </c>
    </row>
    <row r="160" customFormat="false" ht="12.75" hidden="false" customHeight="true" outlineLevel="0" collapsed="false">
      <c r="A160" s="2" t="str">
        <f aca="false">HYPERLINK("https://stackoverflow.com/questions/1128899/ ")</f>
        <v>https://stackoverflow.com/questions/1128899/</v>
      </c>
      <c r="B160" s="0" t="n">
        <v>1</v>
      </c>
      <c r="C160" s="0" t="n">
        <v>1</v>
      </c>
      <c r="D160" s="0" t="n">
        <v>1</v>
      </c>
      <c r="E160" s="0" t="n">
        <v>1</v>
      </c>
    </row>
    <row r="161" customFormat="false" ht="12.75" hidden="false" customHeight="true" outlineLevel="0" collapsed="false">
      <c r="A161" s="2" t="str">
        <f aca="false">HYPERLINK("https://stackoverflow.com/questions/20886624/ ")</f>
        <v>https://stackoverflow.com/questions/20886624/</v>
      </c>
      <c r="B161" s="0" t="n">
        <v>1</v>
      </c>
      <c r="C161" s="0" t="n">
        <v>1</v>
      </c>
      <c r="D161" s="0" t="n">
        <v>1</v>
      </c>
      <c r="E161" s="0" t="n">
        <v>1</v>
      </c>
    </row>
    <row r="162" customFormat="false" ht="12.75" hidden="false" customHeight="true" outlineLevel="0" collapsed="false">
      <c r="A162" s="2" t="str">
        <f aca="false">HYPERLINK("https://stackoverflow.com/questions/23908758/ ")</f>
        <v>https://stackoverflow.com/questions/23908758/</v>
      </c>
      <c r="B162" s="0" t="n">
        <v>1</v>
      </c>
      <c r="C162" s="0" t="n">
        <v>1</v>
      </c>
      <c r="D162" s="0" t="n">
        <v>1</v>
      </c>
      <c r="E162" s="0" t="n">
        <v>1</v>
      </c>
    </row>
    <row r="163" customFormat="false" ht="12.75" hidden="false" customHeight="true" outlineLevel="0" collapsed="false">
      <c r="A163" s="2" t="str">
        <f aca="false">HYPERLINK("https://stackoverflow.com/questions/23981027/ ")</f>
        <v>https://stackoverflow.com/questions/23981027/</v>
      </c>
      <c r="B163" s="0" t="n">
        <v>1</v>
      </c>
      <c r="C163" s="0" t="n">
        <v>1</v>
      </c>
      <c r="D163" s="0" t="n">
        <v>1</v>
      </c>
      <c r="E163" s="0" t="n">
        <v>1</v>
      </c>
    </row>
    <row r="164" customFormat="false" ht="12.75" hidden="false" customHeight="true" outlineLevel="0" collapsed="false">
      <c r="A164" s="2" t="str">
        <f aca="false">HYPERLINK("https://stackoverflow.com/questions/28267554/ ")</f>
        <v>https://stackoverflow.com/questions/28267554/</v>
      </c>
      <c r="B164" s="0" t="n">
        <v>1</v>
      </c>
      <c r="C164" s="0" t="n">
        <v>1</v>
      </c>
      <c r="D164" s="0" t="n">
        <v>1</v>
      </c>
      <c r="E164" s="0" t="n">
        <v>1</v>
      </c>
    </row>
    <row r="165" customFormat="false" ht="12.75" hidden="false" customHeight="true" outlineLevel="0" collapsed="false">
      <c r="A165" s="2" t="str">
        <f aca="false">HYPERLINK("https://stackoverflow.com/questions/29187813/ ")</f>
        <v>https://stackoverflow.com/questions/29187813/</v>
      </c>
      <c r="B165" s="0" t="n">
        <v>1</v>
      </c>
      <c r="C165" s="0" t="n">
        <v>1</v>
      </c>
      <c r="D165" s="0" t="n">
        <v>1</v>
      </c>
      <c r="E165" s="0" t="n">
        <v>1</v>
      </c>
    </row>
    <row r="168" customFormat="false" ht="12.75" hidden="false" customHeight="true" outlineLevel="0" collapsed="false">
      <c r="A168" s="0" t="s">
        <v>33</v>
      </c>
    </row>
    <row r="169" customFormat="false" ht="12.75" hidden="false" customHeight="true" outlineLevel="0" collapsed="false">
      <c r="A169" s="2" t="str">
        <f aca="false">HYPERLINK("https://beginnersbook.com/2017/09/java-program-to-calculate-average-using-array")</f>
        <v>https://beginnersbook.com/2017/09/java-program-to-calculate-average-using-array</v>
      </c>
    </row>
    <row r="171" customFormat="false" ht="12.75" hidden="false" customHeight="true" outlineLevel="0" collapsed="false">
      <c r="A171" s="2" t="str">
        <f aca="false">HYPERLINK("https://stackoverflow.com/questions/7008233/ ")</f>
        <v>https://stackoverflow.com/questions/7008233/</v>
      </c>
      <c r="B171" s="0" t="n">
        <v>1</v>
      </c>
      <c r="C171" s="0" t="n">
        <v>1</v>
      </c>
      <c r="D171" s="0" t="n">
        <v>1</v>
      </c>
      <c r="E171" s="0" t="n">
        <v>1</v>
      </c>
    </row>
    <row r="172" customFormat="false" ht="12.75" hidden="false" customHeight="true" outlineLevel="0" collapsed="false">
      <c r="A172" s="2" t="str">
        <f aca="false">HYPERLINK("https://stackoverflow.com/questions/10791577/ ")</f>
        <v>https://stackoverflow.com/questions/10791577/</v>
      </c>
      <c r="B172" s="0" t="n">
        <v>5</v>
      </c>
      <c r="C172" s="0" t="n">
        <v>5</v>
      </c>
      <c r="D172" s="0" t="n">
        <v>5</v>
      </c>
      <c r="E172" s="0" t="n">
        <v>5</v>
      </c>
    </row>
    <row r="173" customFormat="false" ht="12.75" hidden="false" customHeight="true" outlineLevel="0" collapsed="false">
      <c r="A173" s="2" t="str">
        <f aca="false">HYPERLINK("https://stackoverflow.com/questions/10791597/ ")</f>
        <v>https://stackoverflow.com/questions/10791597/</v>
      </c>
      <c r="B173" s="0" t="n">
        <v>5</v>
      </c>
      <c r="C173" s="0" t="n">
        <v>5</v>
      </c>
      <c r="D173" s="0" t="n">
        <v>5</v>
      </c>
      <c r="E173" s="0" t="n">
        <v>5</v>
      </c>
    </row>
    <row r="174" customFormat="false" ht="12.75" hidden="false" customHeight="true" outlineLevel="0" collapsed="false">
      <c r="A174" s="2" t="str">
        <f aca="false">HYPERLINK("https://stackoverflow.com/questions/12002374/ ")</f>
        <v>https://stackoverflow.com/questions/12002374/</v>
      </c>
      <c r="B174" s="0" t="n">
        <v>5</v>
      </c>
      <c r="C174" s="0" t="n">
        <v>5</v>
      </c>
      <c r="D174" s="0" t="n">
        <v>5</v>
      </c>
      <c r="E174" s="0" t="n">
        <v>5</v>
      </c>
    </row>
    <row r="175" customFormat="false" ht="12.75" hidden="false" customHeight="true" outlineLevel="0" collapsed="false">
      <c r="A175" s="2" t="str">
        <f aca="false">HYPERLINK("https://stackoverflow.com/questions/31021873/ ")</f>
        <v>https://stackoverflow.com/questions/31021873/</v>
      </c>
      <c r="B175" s="0" t="n">
        <v>5</v>
      </c>
      <c r="C175" s="0" t="n">
        <v>5</v>
      </c>
      <c r="D175" s="0" t="n">
        <v>5</v>
      </c>
      <c r="E175" s="0" t="n">
        <v>5</v>
      </c>
    </row>
    <row r="176" customFormat="false" ht="12.75" hidden="false" customHeight="true" outlineLevel="0" collapsed="false">
      <c r="A176" s="2" t="str">
        <f aca="false">HYPERLINK("https://stackoverflow.com/questions/32135007/ ")</f>
        <v>https://stackoverflow.com/questions/32135007/</v>
      </c>
      <c r="B176" s="0" t="n">
        <v>5</v>
      </c>
      <c r="C176" s="0" t="n">
        <v>5</v>
      </c>
      <c r="D176" s="0" t="n">
        <v>5</v>
      </c>
      <c r="E176" s="0" t="n">
        <v>5</v>
      </c>
    </row>
    <row r="177" customFormat="false" ht="12.75" hidden="false" customHeight="true" outlineLevel="0" collapsed="false">
      <c r="A177" s="2" t="str">
        <f aca="false">HYPERLINK("https://stackoverflow.com/questions/37235382/ ")</f>
        <v>https://stackoverflow.com/questions/37235382/</v>
      </c>
      <c r="B177" s="0" t="n">
        <v>5</v>
      </c>
      <c r="C177" s="0" t="n">
        <v>4</v>
      </c>
      <c r="D177" s="0" t="n">
        <v>5</v>
      </c>
      <c r="E177" s="0" t="n">
        <v>4</v>
      </c>
    </row>
    <row r="178" customFormat="false" ht="12.75" hidden="false" customHeight="true" outlineLevel="0" collapsed="false">
      <c r="A178" s="2" t="str">
        <f aca="false">HYPERLINK("https://stackoverflow.com/questions/39786633/ ")</f>
        <v>https://stackoverflow.com/questions/39786633/</v>
      </c>
      <c r="B178" s="0" t="n">
        <v>1</v>
      </c>
      <c r="C178" s="0" t="n">
        <v>1</v>
      </c>
      <c r="D178" s="0" t="n">
        <v>1</v>
      </c>
      <c r="E178" s="0" t="n">
        <v>1</v>
      </c>
    </row>
    <row r="179" customFormat="false" ht="12.75" hidden="false" customHeight="true" outlineLevel="0" collapsed="false">
      <c r="A179" s="2" t="str">
        <f aca="false">HYPERLINK("https://stackoverflow.com/questions/42348625/ ")</f>
        <v>https://stackoverflow.com/questions/42348625/</v>
      </c>
      <c r="B179" s="0" t="n">
        <v>5</v>
      </c>
      <c r="C179" s="0" t="n">
        <v>5</v>
      </c>
      <c r="D179" s="0" t="n">
        <v>5</v>
      </c>
      <c r="E179" s="0" t="n">
        <v>5</v>
      </c>
    </row>
    <row r="180" customFormat="false" ht="12.75" hidden="false" customHeight="true" outlineLevel="0" collapsed="false">
      <c r="A180" s="2" t="str">
        <f aca="false">HYPERLINK("https://stackoverflow.com/questions/45508125/ ")</f>
        <v>https://stackoverflow.com/questions/45508125/</v>
      </c>
      <c r="B180" s="0" t="n">
        <v>5</v>
      </c>
      <c r="C180" s="0" t="n">
        <v>5</v>
      </c>
      <c r="D180" s="0" t="n">
        <v>5</v>
      </c>
      <c r="E180" s="0" t="n">
        <v>5</v>
      </c>
    </row>
    <row r="183" customFormat="false" ht="12.75" hidden="false" customHeight="true" outlineLevel="0" collapsed="false">
      <c r="A183" s="0" t="s">
        <v>34</v>
      </c>
    </row>
    <row r="184" customFormat="false" ht="12.75" hidden="false" customHeight="true" outlineLevel="0" collapsed="false">
      <c r="A184" s="2" t="str">
        <f aca="false">HYPERLINK("https://beginnersbook.com/2014/02/java-program-to-check-even-or-odd-number")</f>
        <v>https://beginnersbook.com/2014/02/java-program-to-check-even-or-odd-number</v>
      </c>
    </row>
    <row r="186" customFormat="false" ht="12.75" hidden="false" customHeight="true" outlineLevel="0" collapsed="false">
      <c r="A186" s="2" t="str">
        <f aca="false">HYPERLINK("https://stackoverflow.com/questions/5276968/ ")</f>
        <v>https://stackoverflow.com/questions/5276968/</v>
      </c>
      <c r="B186" s="0" t="n">
        <v>5</v>
      </c>
      <c r="C186" s="0" t="n">
        <v>5</v>
      </c>
      <c r="D186" s="0" t="n">
        <v>5</v>
      </c>
      <c r="E186" s="0" t="n">
        <v>5</v>
      </c>
    </row>
    <row r="187" customFormat="false" ht="12.75" hidden="false" customHeight="true" outlineLevel="0" collapsed="false">
      <c r="A187" s="2" t="str">
        <f aca="false">HYPERLINK("https://stackoverflow.com/questions/7342244/ ")</f>
        <v>https://stackoverflow.com/questions/7342244/</v>
      </c>
      <c r="B187" s="0" t="n">
        <v>1</v>
      </c>
      <c r="C187" s="0" t="n">
        <v>2</v>
      </c>
      <c r="D187" s="0" t="n">
        <v>1</v>
      </c>
      <c r="E187" s="0" t="n">
        <v>2</v>
      </c>
    </row>
    <row r="188" customFormat="false" ht="12.75" hidden="false" customHeight="true" outlineLevel="0" collapsed="false">
      <c r="A188" s="2" t="str">
        <f aca="false">HYPERLINK("https://stackoverflow.com/questions/7342247/ ")</f>
        <v>https://stackoverflow.com/questions/7342247/</v>
      </c>
      <c r="B188" s="0" t="n">
        <v>5</v>
      </c>
      <c r="C188" s="0" t="n">
        <v>5</v>
      </c>
      <c r="D188" s="0" t="n">
        <v>5</v>
      </c>
      <c r="E188" s="0" t="n">
        <v>5</v>
      </c>
    </row>
    <row r="189" customFormat="false" ht="12.75" hidden="false" customHeight="true" outlineLevel="0" collapsed="false">
      <c r="A189" s="2" t="str">
        <f aca="false">HYPERLINK("https://stackoverflow.com/questions/7342253/ ")</f>
        <v>https://stackoverflow.com/questions/7342253/</v>
      </c>
      <c r="B189" s="0" t="n">
        <v>5</v>
      </c>
      <c r="C189" s="0" t="n">
        <v>5</v>
      </c>
      <c r="D189" s="0" t="n">
        <v>5</v>
      </c>
      <c r="E189" s="0" t="n">
        <v>5</v>
      </c>
    </row>
    <row r="190" customFormat="false" ht="12.75" hidden="false" customHeight="true" outlineLevel="0" collapsed="false">
      <c r="A190" s="2" t="str">
        <f aca="false">HYPERLINK("https://stackoverflow.com/questions/7342273/ ")</f>
        <v>https://stackoverflow.com/questions/7342273/</v>
      </c>
      <c r="B190" s="0" t="n">
        <v>4</v>
      </c>
      <c r="C190" s="0" t="n">
        <v>5</v>
      </c>
      <c r="D190" s="0" t="n">
        <v>4</v>
      </c>
      <c r="E190" s="0" t="n">
        <v>5</v>
      </c>
    </row>
    <row r="191" customFormat="false" ht="12.75" hidden="false" customHeight="true" outlineLevel="0" collapsed="false">
      <c r="A191" s="2" t="str">
        <f aca="false">HYPERLINK("https://stackoverflow.com/questions/14905686/ ")</f>
        <v>https://stackoverflow.com/questions/14905686/</v>
      </c>
      <c r="B191" s="0" t="n">
        <v>1</v>
      </c>
      <c r="C191" s="0" t="n">
        <v>2</v>
      </c>
      <c r="D191" s="0" t="n">
        <v>1</v>
      </c>
      <c r="E191" s="0" t="n">
        <v>2</v>
      </c>
    </row>
    <row r="192" customFormat="false" ht="12.75" hidden="false" customHeight="true" outlineLevel="0" collapsed="false">
      <c r="A192" s="2" t="str">
        <f aca="false">HYPERLINK("https://stackoverflow.com/questions/14905831/ ")</f>
        <v>https://stackoverflow.com/questions/14905831/</v>
      </c>
      <c r="B192" s="0" t="n">
        <v>3</v>
      </c>
      <c r="C192" s="0" t="n">
        <v>5</v>
      </c>
      <c r="D192" s="1" t="n">
        <v>3</v>
      </c>
      <c r="E192" s="1" t="n">
        <v>3</v>
      </c>
      <c r="F192" s="1" t="s">
        <v>35</v>
      </c>
    </row>
    <row r="193" customFormat="false" ht="12.75" hidden="false" customHeight="true" outlineLevel="0" collapsed="false">
      <c r="A193" s="2" t="str">
        <f aca="false">HYPERLINK("https://stackoverflow.com/questions/20705414/ ")</f>
        <v>https://stackoverflow.com/questions/20705414/</v>
      </c>
      <c r="B193" s="0" t="n">
        <v>5</v>
      </c>
      <c r="C193" s="0" t="n">
        <v>3</v>
      </c>
      <c r="D193" s="1" t="n">
        <v>5</v>
      </c>
      <c r="E193" s="1" t="n">
        <v>5</v>
      </c>
      <c r="F193" s="1" t="s">
        <v>36</v>
      </c>
    </row>
    <row r="194" customFormat="false" ht="12.75" hidden="false" customHeight="true" outlineLevel="0" collapsed="false">
      <c r="A194" s="2" t="str">
        <f aca="false">HYPERLINK("https://stackoverflow.com/questions/41408815/ ")</f>
        <v>https://stackoverflow.com/questions/41408815/</v>
      </c>
      <c r="B194" s="0" t="n">
        <v>3</v>
      </c>
      <c r="C194" s="0" t="n">
        <v>4</v>
      </c>
      <c r="D194" s="0" t="n">
        <v>3</v>
      </c>
      <c r="E194" s="0" t="n">
        <v>4</v>
      </c>
    </row>
    <row r="195" customFormat="false" ht="12.75" hidden="false" customHeight="true" outlineLevel="0" collapsed="false">
      <c r="A195" s="2" t="str">
        <f aca="false">HYPERLINK("https://stackoverflow.com/questions/45514360/ ")</f>
        <v>https://stackoverflow.com/questions/45514360/</v>
      </c>
      <c r="B195" s="0" t="n">
        <v>1</v>
      </c>
      <c r="C195" s="0" t="n">
        <v>1</v>
      </c>
      <c r="D195" s="0" t="n">
        <v>1</v>
      </c>
      <c r="E195" s="0" t="n">
        <v>1</v>
      </c>
    </row>
    <row r="198" customFormat="false" ht="12.75" hidden="false" customHeight="true" outlineLevel="0" collapsed="false">
      <c r="A198" s="0" t="s">
        <v>37</v>
      </c>
    </row>
    <row r="199" customFormat="false" ht="12.75" hidden="false" customHeight="true" outlineLevel="0" collapsed="false">
      <c r="A199" s="2" t="str">
        <f aca="false">HYPERLINK("https://beginnersbook.com/2014/01/java-program-to-display-first-n-or-first-100-prime-numbers")</f>
        <v>https://beginnersbook.com/2014/01/java-program-to-display-first-n-or-first-100-prime-numbers</v>
      </c>
    </row>
    <row r="201" customFormat="false" ht="12.75" hidden="false" customHeight="true" outlineLevel="0" collapsed="false">
      <c r="A201" s="2" t="str">
        <f aca="false">HYPERLINK("https://stackoverflow.com/questions/9626398/ ")</f>
        <v>https://stackoverflow.com/questions/9626398/</v>
      </c>
      <c r="B201" s="0" t="n">
        <v>4</v>
      </c>
      <c r="C201" s="0" t="n">
        <v>2</v>
      </c>
      <c r="D201" s="1" t="n">
        <v>4</v>
      </c>
      <c r="E201" s="1" t="n">
        <v>4</v>
      </c>
      <c r="F201" s="1" t="s">
        <v>38</v>
      </c>
    </row>
    <row r="202" customFormat="false" ht="12.75" hidden="false" customHeight="true" outlineLevel="0" collapsed="false">
      <c r="A202" s="2" t="str">
        <f aca="false">HYPERLINK("https://stackoverflow.com/questions/9704912/ ")</f>
        <v>https://stackoverflow.com/questions/9704912/</v>
      </c>
      <c r="B202" s="0" t="n">
        <v>3</v>
      </c>
      <c r="C202" s="0" t="n">
        <v>5</v>
      </c>
      <c r="D202" s="1" t="n">
        <v>5</v>
      </c>
      <c r="E202" s="4" t="n">
        <v>5</v>
      </c>
      <c r="F202" s="1" t="s">
        <v>39</v>
      </c>
    </row>
    <row r="203" customFormat="false" ht="12.75" hidden="false" customHeight="true" outlineLevel="0" collapsed="false">
      <c r="A203" s="2" t="str">
        <f aca="false">HYPERLINK("https://stackoverflow.com/questions/10319312/ ")</f>
        <v>https://stackoverflow.com/questions/10319312/</v>
      </c>
      <c r="B203" s="0" t="n">
        <v>3</v>
      </c>
      <c r="C203" s="0" t="n">
        <v>2</v>
      </c>
      <c r="D203" s="0" t="n">
        <v>3</v>
      </c>
      <c r="E203" s="0" t="n">
        <v>2</v>
      </c>
    </row>
    <row r="204" customFormat="false" ht="12.75" hidden="false" customHeight="true" outlineLevel="0" collapsed="false">
      <c r="A204" s="2" t="str">
        <f aca="false">HYPERLINK("https://stackoverflow.com/questions/10319818/ ")</f>
        <v>https://stackoverflow.com/questions/10319818/</v>
      </c>
      <c r="B204" s="0" t="n">
        <v>4</v>
      </c>
      <c r="C204" s="0" t="n">
        <v>5</v>
      </c>
      <c r="D204" s="0" t="n">
        <v>4</v>
      </c>
      <c r="E204" s="0" t="n">
        <v>5</v>
      </c>
    </row>
    <row r="205" customFormat="false" ht="12.75" hidden="false" customHeight="true" outlineLevel="0" collapsed="false">
      <c r="A205" s="2" t="str">
        <f aca="false">HYPERLINK("https://stackoverflow.com/questions/25717237/ ")</f>
        <v>https://stackoverflow.com/questions/25717237/</v>
      </c>
      <c r="B205" s="0" t="n">
        <v>2</v>
      </c>
      <c r="C205" s="0" t="n">
        <v>1</v>
      </c>
      <c r="D205" s="0" t="n">
        <v>2</v>
      </c>
      <c r="E205" s="0" t="n">
        <v>1</v>
      </c>
    </row>
    <row r="206" customFormat="false" ht="12.75" hidden="false" customHeight="true" outlineLevel="0" collapsed="false">
      <c r="A206" s="2" t="str">
        <f aca="false">HYPERLINK("https://stackoverflow.com/questions/25717239/ ")</f>
        <v>https://stackoverflow.com/questions/25717239/</v>
      </c>
      <c r="B206" s="0" t="n">
        <v>2</v>
      </c>
      <c r="C206" s="0" t="n">
        <v>3</v>
      </c>
      <c r="D206" s="0" t="n">
        <v>2</v>
      </c>
      <c r="E206" s="0" t="n">
        <v>3</v>
      </c>
    </row>
    <row r="207" customFormat="false" ht="12.75" hidden="false" customHeight="true" outlineLevel="0" collapsed="false">
      <c r="A207" s="2" t="str">
        <f aca="false">HYPERLINK("https://stackoverflow.com/questions/36732290/ ")</f>
        <v>https://stackoverflow.com/questions/36732290/</v>
      </c>
      <c r="B207" s="0" t="n">
        <v>5</v>
      </c>
      <c r="C207" s="0" t="n">
        <v>1</v>
      </c>
      <c r="D207" s="1" t="n">
        <v>1</v>
      </c>
      <c r="E207" s="4" t="n">
        <v>1</v>
      </c>
      <c r="F207" s="1" t="s">
        <v>40</v>
      </c>
    </row>
    <row r="208" customFormat="false" ht="12.75" hidden="false" customHeight="true" outlineLevel="0" collapsed="false">
      <c r="A208" s="2" t="str">
        <f aca="false">HYPERLINK("https://stackoverflow.com/questions/38665101/ ")</f>
        <v>https://stackoverflow.com/questions/38665101/</v>
      </c>
      <c r="B208" s="0" t="n">
        <v>4</v>
      </c>
      <c r="C208" s="0" t="n">
        <v>1</v>
      </c>
      <c r="D208" s="1" t="n">
        <v>1</v>
      </c>
      <c r="E208" s="4" t="n">
        <v>1</v>
      </c>
      <c r="F208" s="1" t="s">
        <v>41</v>
      </c>
    </row>
    <row r="209" customFormat="false" ht="12.75" hidden="false" customHeight="true" outlineLevel="0" collapsed="false">
      <c r="A209" s="2" t="str">
        <f aca="false">HYPERLINK("https://stackoverflow.com/questions/40710009/ ")</f>
        <v>https://stackoverflow.com/questions/40710009/</v>
      </c>
      <c r="B209" s="0" t="n">
        <v>1</v>
      </c>
      <c r="C209" s="0" t="n">
        <v>1</v>
      </c>
      <c r="D209" s="0" t="n">
        <v>1</v>
      </c>
      <c r="E209" s="0" t="n">
        <v>1</v>
      </c>
    </row>
    <row r="210" customFormat="false" ht="12.75" hidden="false" customHeight="true" outlineLevel="0" collapsed="false">
      <c r="A210" s="2" t="str">
        <f aca="false">HYPERLINK("https://stackoverflow.com/questions/42419909/ ")</f>
        <v>https://stackoverflow.com/questions/42419909/</v>
      </c>
      <c r="B210" s="0" t="n">
        <v>1</v>
      </c>
      <c r="C210" s="0" t="n">
        <v>1</v>
      </c>
      <c r="D210" s="0" t="n">
        <v>1</v>
      </c>
      <c r="E210" s="0" t="n">
        <v>1</v>
      </c>
    </row>
    <row r="213" customFormat="false" ht="12.75" hidden="false" customHeight="true" outlineLevel="0" collapsed="false">
      <c r="A213" s="0" t="s">
        <v>42</v>
      </c>
    </row>
    <row r="214" customFormat="false" ht="12.75" hidden="false" customHeight="true" outlineLevel="0" collapsed="false">
      <c r="A214" s="2" t="str">
        <f aca="false">HYPERLINK("https://beginnersbook.com/2014/01/java-program-to-check-prime-number")</f>
        <v>https://beginnersbook.com/2014/01/java-program-to-check-prime-number</v>
      </c>
    </row>
    <row r="216" customFormat="false" ht="12.75" hidden="false" customHeight="true" outlineLevel="0" collapsed="false">
      <c r="A216" s="2" t="str">
        <f aca="false">HYPERLINK("https://stackoverflow.com/questions/1043247/ ")</f>
        <v>https://stackoverflow.com/questions/1043247/</v>
      </c>
      <c r="B216" s="0" t="n">
        <v>1</v>
      </c>
      <c r="C216" s="0" t="n">
        <v>1</v>
      </c>
      <c r="D216" s="0" t="n">
        <v>1</v>
      </c>
      <c r="E216" s="0" t="n">
        <v>1</v>
      </c>
    </row>
    <row r="217" customFormat="false" ht="12.75" hidden="false" customHeight="true" outlineLevel="0" collapsed="false">
      <c r="A217" s="2" t="str">
        <f aca="false">HYPERLINK("https://stackoverflow.com/questions/1072205/ ")</f>
        <v>https://stackoverflow.com/questions/1072205/</v>
      </c>
      <c r="B217" s="0" t="n">
        <v>2</v>
      </c>
      <c r="C217" s="0" t="n">
        <v>1</v>
      </c>
      <c r="D217" s="0" t="n">
        <v>2</v>
      </c>
      <c r="E217" s="0" t="n">
        <v>1</v>
      </c>
    </row>
    <row r="218" customFormat="false" ht="12.75" hidden="false" customHeight="true" outlineLevel="0" collapsed="false">
      <c r="A218" s="2" t="str">
        <f aca="false">HYPERLINK("https://stackoverflow.com/questions/9626398/ ")</f>
        <v>https://stackoverflow.com/questions/9626398/</v>
      </c>
      <c r="B218" s="0" t="n">
        <v>3</v>
      </c>
      <c r="C218" s="0" t="n">
        <v>1</v>
      </c>
      <c r="D218" s="1" t="n">
        <v>1</v>
      </c>
      <c r="E218" s="4" t="n">
        <v>1</v>
      </c>
      <c r="F218" s="1" t="s">
        <v>43</v>
      </c>
    </row>
    <row r="219" customFormat="false" ht="12.75" hidden="false" customHeight="true" outlineLevel="0" collapsed="false">
      <c r="A219" s="2" t="str">
        <f aca="false">HYPERLINK("https://stackoverflow.com/questions/9704912/ ")</f>
        <v>https://stackoverflow.com/questions/9704912/</v>
      </c>
      <c r="B219" s="0" t="n">
        <v>2</v>
      </c>
      <c r="C219" s="0" t="n">
        <v>4</v>
      </c>
      <c r="D219" s="1" t="n">
        <v>4</v>
      </c>
      <c r="E219" s="4" t="n">
        <v>4</v>
      </c>
      <c r="F219" s="1" t="s">
        <v>43</v>
      </c>
    </row>
    <row r="220" customFormat="false" ht="12.75" hidden="false" customHeight="true" outlineLevel="0" collapsed="false">
      <c r="A220" s="2" t="str">
        <f aca="false">HYPERLINK("https://stackoverflow.com/questions/14650393/ ")</f>
        <v>https://stackoverflow.com/questions/14650393/</v>
      </c>
      <c r="B220" s="0" t="n">
        <v>1</v>
      </c>
      <c r="C220" s="0" t="n">
        <v>1</v>
      </c>
      <c r="D220" s="0" t="n">
        <v>1</v>
      </c>
      <c r="E220" s="0" t="n">
        <v>1</v>
      </c>
    </row>
    <row r="221" customFormat="false" ht="12.75" hidden="false" customHeight="true" outlineLevel="0" collapsed="false">
      <c r="A221" s="2" t="str">
        <f aca="false">HYPERLINK("https://stackoverflow.com/questions/14650431/ ")</f>
        <v>https://stackoverflow.com/questions/14650431/</v>
      </c>
      <c r="B221" s="0" t="n">
        <v>1</v>
      </c>
      <c r="C221" s="0" t="n">
        <v>1</v>
      </c>
      <c r="D221" s="0" t="n">
        <v>1</v>
      </c>
      <c r="E221" s="0" t="n">
        <v>1</v>
      </c>
    </row>
    <row r="222" customFormat="false" ht="12.75" hidden="false" customHeight="true" outlineLevel="0" collapsed="false">
      <c r="A222" s="2" t="str">
        <f aca="false">HYPERLINK("https://stackoverflow.com/questions/14650570/ ")</f>
        <v>https://stackoverflow.com/questions/14650570/</v>
      </c>
      <c r="B222" s="0" t="n">
        <v>5</v>
      </c>
      <c r="C222" s="0" t="n">
        <v>5</v>
      </c>
      <c r="D222" s="0" t="n">
        <v>5</v>
      </c>
      <c r="E222" s="0" t="n">
        <v>5</v>
      </c>
    </row>
    <row r="223" customFormat="false" ht="12.75" hidden="false" customHeight="true" outlineLevel="0" collapsed="false">
      <c r="A223" s="2" t="str">
        <f aca="false">HYPERLINK("https://stackoverflow.com/questions/20798440/ ")</f>
        <v>https://stackoverflow.com/questions/20798440/</v>
      </c>
      <c r="B223" s="0" t="n">
        <v>5</v>
      </c>
      <c r="C223" s="0" t="n">
        <v>5</v>
      </c>
      <c r="D223" s="0" t="n">
        <v>5</v>
      </c>
      <c r="E223" s="0" t="n">
        <v>5</v>
      </c>
    </row>
    <row r="224" customFormat="false" ht="12.75" hidden="false" customHeight="true" outlineLevel="0" collapsed="false">
      <c r="A224" s="2" t="str">
        <f aca="false">HYPERLINK("https://stackoverflow.com/questions/39889752/ ")</f>
        <v>https://stackoverflow.com/questions/39889752/</v>
      </c>
      <c r="B224" s="0" t="n">
        <v>3</v>
      </c>
      <c r="C224" s="0" t="n">
        <v>4</v>
      </c>
      <c r="D224" s="0" t="n">
        <v>3</v>
      </c>
      <c r="E224" s="0" t="n">
        <v>4</v>
      </c>
    </row>
    <row r="225" customFormat="false" ht="12.75" hidden="false" customHeight="true" outlineLevel="0" collapsed="false">
      <c r="A225" s="2" t="str">
        <f aca="false">HYPERLINK("https://stackoverflow.com/questions/47965422/ ")</f>
        <v>https://stackoverflow.com/questions/47965422/</v>
      </c>
      <c r="B225" s="0" t="n">
        <v>5</v>
      </c>
      <c r="C225" s="0" t="n">
        <v>2</v>
      </c>
      <c r="D225" s="1" t="n">
        <v>4</v>
      </c>
      <c r="E225" s="1" t="n">
        <v>4</v>
      </c>
      <c r="F225" s="1" t="s">
        <v>44</v>
      </c>
    </row>
    <row r="228" customFormat="false" ht="12.75" hidden="false" customHeight="true" outlineLevel="0" collapsed="false">
      <c r="A228" s="0" t="s">
        <v>45</v>
      </c>
    </row>
    <row r="229" customFormat="false" ht="12.75" hidden="false" customHeight="true" outlineLevel="0" collapsed="false">
      <c r="A229" s="2" t="str">
        <f aca="false">HYPERLINK("https://beginnersbook.com/2017/09/java-program-to-check-leap-year")</f>
        <v>https://beginnersbook.com/2017/09/java-program-to-check-leap-year</v>
      </c>
    </row>
    <row r="231" customFormat="false" ht="12.75" hidden="false" customHeight="true" outlineLevel="0" collapsed="false">
      <c r="A231" s="2" t="str">
        <f aca="false">HYPERLINK("https://stackoverflow.com/questions/1021330/ ")</f>
        <v>https://stackoverflow.com/questions/1021330/</v>
      </c>
      <c r="B231" s="0" t="n">
        <v>3</v>
      </c>
      <c r="C231" s="0" t="n">
        <v>3</v>
      </c>
      <c r="D231" s="0" t="n">
        <v>3</v>
      </c>
      <c r="E231" s="0" t="n">
        <v>3</v>
      </c>
    </row>
    <row r="232" customFormat="false" ht="12.75" hidden="false" customHeight="true" outlineLevel="0" collapsed="false">
      <c r="A232" s="2" t="str">
        <f aca="false">HYPERLINK("https://stackoverflow.com/questions/1021332/ ")</f>
        <v>https://stackoverflow.com/questions/1021332/</v>
      </c>
      <c r="B232" s="0" t="n">
        <v>4</v>
      </c>
      <c r="C232" s="0" t="n">
        <v>4</v>
      </c>
      <c r="D232" s="0" t="n">
        <v>4</v>
      </c>
      <c r="E232" s="0" t="n">
        <v>4</v>
      </c>
    </row>
    <row r="233" customFormat="false" ht="12.75" hidden="false" customHeight="true" outlineLevel="0" collapsed="false">
      <c r="A233" s="2" t="str">
        <f aca="false">HYPERLINK("https://stackoverflow.com/questions/1021373/ ")</f>
        <v>https://stackoverflow.com/questions/1021373/</v>
      </c>
      <c r="B233" s="0" t="n">
        <v>5</v>
      </c>
      <c r="C233" s="0" t="n">
        <v>3</v>
      </c>
      <c r="D233" s="1" t="n">
        <v>5</v>
      </c>
      <c r="E233" s="1" t="n">
        <v>5</v>
      </c>
      <c r="F233" s="1" t="s">
        <v>46</v>
      </c>
    </row>
    <row r="234" customFormat="false" ht="12.75" hidden="false" customHeight="true" outlineLevel="0" collapsed="false">
      <c r="A234" s="2" t="str">
        <f aca="false">HYPERLINK("https://stackoverflow.com/questions/2932369/ ")</f>
        <v>https://stackoverflow.com/questions/2932369/</v>
      </c>
      <c r="B234" s="0" t="n">
        <v>5</v>
      </c>
      <c r="C234" s="0" t="n">
        <v>4</v>
      </c>
      <c r="D234" s="0" t="n">
        <v>5</v>
      </c>
      <c r="E234" s="0" t="n">
        <v>4</v>
      </c>
    </row>
    <row r="235" customFormat="false" ht="12.75" hidden="false" customHeight="true" outlineLevel="0" collapsed="false">
      <c r="A235" s="2" t="str">
        <f aca="false">HYPERLINK("https://stackoverflow.com/questions/11596723/ ")</f>
        <v>https://stackoverflow.com/questions/11596723/</v>
      </c>
      <c r="B235" s="0" t="n">
        <v>5</v>
      </c>
      <c r="C235" s="0" t="n">
        <v>4</v>
      </c>
      <c r="D235" s="0" t="n">
        <v>5</v>
      </c>
      <c r="E235" s="0" t="n">
        <v>4</v>
      </c>
    </row>
    <row r="236" customFormat="false" ht="12.75" hidden="false" customHeight="true" outlineLevel="0" collapsed="false">
      <c r="A236" s="2" t="str">
        <f aca="false">HYPERLINK("https://stackoverflow.com/questions/28557011/ ")</f>
        <v>https://stackoverflow.com/questions/28557011/</v>
      </c>
      <c r="B236" s="0" t="n">
        <v>5</v>
      </c>
      <c r="C236" s="0" t="n">
        <v>5</v>
      </c>
      <c r="D236" s="0" t="n">
        <v>5</v>
      </c>
      <c r="E236" s="0" t="n">
        <v>5</v>
      </c>
    </row>
    <row r="237" customFormat="false" ht="12.75" hidden="false" customHeight="true" outlineLevel="0" collapsed="false">
      <c r="A237" s="2" t="str">
        <f aca="false">HYPERLINK("https://stackoverflow.com/questions/37380349/ ")</f>
        <v>https://stackoverflow.com/questions/37380349/</v>
      </c>
      <c r="B237" s="0" t="n">
        <v>5</v>
      </c>
      <c r="C237" s="0" t="n">
        <v>5</v>
      </c>
      <c r="D237" s="0" t="n">
        <v>5</v>
      </c>
      <c r="E237" s="0" t="n">
        <v>5</v>
      </c>
    </row>
    <row r="238" customFormat="false" ht="12.75" hidden="false" customHeight="true" outlineLevel="0" collapsed="false">
      <c r="A238" s="2" t="str">
        <f aca="false">HYPERLINK("https://stackoverflow.com/questions/37571983/ ")</f>
        <v>https://stackoverflow.com/questions/37571983/</v>
      </c>
      <c r="B238" s="0" t="n">
        <v>5</v>
      </c>
      <c r="C238" s="0" t="n">
        <v>5</v>
      </c>
      <c r="D238" s="0" t="n">
        <v>5</v>
      </c>
      <c r="E238" s="0" t="n">
        <v>5</v>
      </c>
    </row>
    <row r="239" customFormat="false" ht="12.75" hidden="false" customHeight="true" outlineLevel="0" collapsed="false">
      <c r="A239" s="2" t="str">
        <f aca="false">HYPERLINK("https://stackoverflow.com/questions/42593611/ ")</f>
        <v>https://stackoverflow.com/questions/42593611/</v>
      </c>
      <c r="B239" s="0" t="n">
        <v>5</v>
      </c>
      <c r="C239" s="0" t="n">
        <v>5</v>
      </c>
      <c r="D239" s="0" t="n">
        <v>5</v>
      </c>
      <c r="E239" s="0" t="n">
        <v>5</v>
      </c>
    </row>
    <row r="240" customFormat="false" ht="12.75" hidden="false" customHeight="true" outlineLevel="0" collapsed="false">
      <c r="A240" s="2" t="str">
        <f aca="false">HYPERLINK("https://stackoverflow.com/questions/47007480/ ")</f>
        <v>https://stackoverflow.com/questions/47007480/</v>
      </c>
      <c r="B240" s="0" t="n">
        <v>4</v>
      </c>
      <c r="C240" s="0" t="n">
        <v>4</v>
      </c>
      <c r="D240" s="0" t="n">
        <v>4</v>
      </c>
      <c r="E240" s="0" t="n">
        <v>4</v>
      </c>
    </row>
    <row r="243" customFormat="false" ht="12.75" hidden="false" customHeight="true" outlineLevel="0" collapsed="false">
      <c r="A243" s="0" t="s">
        <v>47</v>
      </c>
    </row>
    <row r="244" customFormat="false" ht="12.75" hidden="false" customHeight="true" outlineLevel="0" collapsed="false">
      <c r="A244" s="2" t="str">
        <f aca="false">HYPERLINK("https://beginnersbook.com/2017/09/java-program-to-find-ascii-value-of-a-character")</f>
        <v>https://beginnersbook.com/2017/09/java-program-to-find-ascii-value-of-a-character</v>
      </c>
    </row>
    <row r="246" customFormat="false" ht="12.75" hidden="false" customHeight="true" outlineLevel="0" collapsed="false">
      <c r="A246" s="2" t="str">
        <f aca="false">HYPERLINK("https://stackoverflow.com/questions/833802/ ")</f>
        <v>https://stackoverflow.com/questions/833802/</v>
      </c>
      <c r="B246" s="0" t="n">
        <v>3</v>
      </c>
      <c r="C246" s="0" t="n">
        <v>1</v>
      </c>
      <c r="D246" s="1" t="n">
        <v>1</v>
      </c>
      <c r="E246" s="4" t="n">
        <v>1</v>
      </c>
      <c r="F246" s="1" t="s">
        <v>43</v>
      </c>
    </row>
    <row r="247" customFormat="false" ht="12.75" hidden="false" customHeight="true" outlineLevel="0" collapsed="false">
      <c r="A247" s="2" t="str">
        <f aca="false">HYPERLINK("https://stackoverflow.com/questions/2564544/ ")</f>
        <v>https://stackoverflow.com/questions/2564544/</v>
      </c>
      <c r="B247" s="0" t="n">
        <v>1</v>
      </c>
      <c r="C247" s="0" t="n">
        <v>1</v>
      </c>
      <c r="D247" s="0" t="n">
        <v>1</v>
      </c>
      <c r="E247" s="0" t="n">
        <v>1</v>
      </c>
    </row>
    <row r="248" customFormat="false" ht="12.75" hidden="false" customHeight="true" outlineLevel="0" collapsed="false">
      <c r="A248" s="2" t="str">
        <f aca="false">HYPERLINK("https://stackoverflow.com/questions/7443991/ ")</f>
        <v>https://stackoverflow.com/questions/7443991/</v>
      </c>
      <c r="B248" s="0" t="n">
        <v>5</v>
      </c>
      <c r="C248" s="0" t="n">
        <v>5</v>
      </c>
      <c r="D248" s="0" t="n">
        <v>5</v>
      </c>
      <c r="E248" s="0" t="n">
        <v>5</v>
      </c>
    </row>
    <row r="249" customFormat="false" ht="12.75" hidden="false" customHeight="true" outlineLevel="0" collapsed="false">
      <c r="A249" s="2" t="str">
        <f aca="false">HYPERLINK("https://stackoverflow.com/questions/7443992/ ")</f>
        <v>https://stackoverflow.com/questions/7443992/</v>
      </c>
      <c r="B249" s="0" t="n">
        <v>5</v>
      </c>
      <c r="C249" s="0" t="n">
        <v>5</v>
      </c>
      <c r="D249" s="0" t="n">
        <v>5</v>
      </c>
      <c r="E249" s="0" t="n">
        <v>5</v>
      </c>
    </row>
    <row r="250" customFormat="false" ht="12.75" hidden="false" customHeight="true" outlineLevel="0" collapsed="false">
      <c r="A250" s="2" t="str">
        <f aca="false">HYPERLINK("https://stackoverflow.com/questions/16458580/ ")</f>
        <v>https://stackoverflow.com/questions/16458580/</v>
      </c>
      <c r="B250" s="0" t="n">
        <v>5</v>
      </c>
      <c r="C250" s="0" t="n">
        <v>5</v>
      </c>
      <c r="D250" s="0" t="n">
        <v>5</v>
      </c>
      <c r="E250" s="0" t="n">
        <v>5</v>
      </c>
    </row>
    <row r="251" customFormat="false" ht="12.75" hidden="false" customHeight="true" outlineLevel="0" collapsed="false">
      <c r="A251" s="2" t="str">
        <f aca="false">HYPERLINK("https://stackoverflow.com/questions/16458601/ ")</f>
        <v>https://stackoverflow.com/questions/16458601/</v>
      </c>
      <c r="B251" s="0" t="n">
        <v>4</v>
      </c>
      <c r="C251" s="0" t="n">
        <v>5</v>
      </c>
      <c r="D251" s="0" t="n">
        <v>4</v>
      </c>
      <c r="E251" s="0" t="n">
        <v>5</v>
      </c>
    </row>
    <row r="252" customFormat="false" ht="12.75" hidden="false" customHeight="true" outlineLevel="0" collapsed="false">
      <c r="A252" s="2" t="str">
        <f aca="false">HYPERLINK("https://stackoverflow.com/questions/16458715/ ")</f>
        <v>https://stackoverflow.com/questions/16458715/</v>
      </c>
      <c r="B252" s="0" t="n">
        <v>4</v>
      </c>
      <c r="C252" s="0" t="n">
        <v>1</v>
      </c>
      <c r="D252" s="1" t="n">
        <v>4</v>
      </c>
      <c r="E252" s="1" t="n">
        <v>4</v>
      </c>
      <c r="F252" s="1" t="s">
        <v>48</v>
      </c>
    </row>
    <row r="253" customFormat="false" ht="12.75" hidden="false" customHeight="true" outlineLevel="0" collapsed="false">
      <c r="A253" s="2" t="str">
        <f aca="false">HYPERLINK("https://stackoverflow.com/questions/22276805/ ")</f>
        <v>https://stackoverflow.com/questions/22276805/</v>
      </c>
      <c r="B253" s="0" t="n">
        <v>4</v>
      </c>
      <c r="C253" s="0" t="n">
        <v>5</v>
      </c>
      <c r="D253" s="0" t="n">
        <v>4</v>
      </c>
      <c r="E253" s="0" t="n">
        <v>5</v>
      </c>
    </row>
    <row r="254" customFormat="false" ht="12.75" hidden="false" customHeight="true" outlineLevel="0" collapsed="false">
      <c r="A254" s="2" t="str">
        <f aca="false">HYPERLINK("https://stackoverflow.com/questions/30550424/ ")</f>
        <v>https://stackoverflow.com/questions/30550424/</v>
      </c>
      <c r="B254" s="0" t="n">
        <v>1</v>
      </c>
      <c r="C254" s="0" t="n">
        <v>4</v>
      </c>
      <c r="D254" s="1" t="n">
        <v>4</v>
      </c>
      <c r="E254" s="4" t="n">
        <v>4</v>
      </c>
      <c r="F254" s="1" t="s">
        <v>43</v>
      </c>
    </row>
    <row r="255" customFormat="false" ht="12.75" hidden="false" customHeight="true" outlineLevel="0" collapsed="false">
      <c r="A255" s="2" t="str">
        <f aca="false">HYPERLINK("https://stackoverflow.com/questions/41733121/ ")</f>
        <v>https://stackoverflow.com/questions/41733121/</v>
      </c>
      <c r="B255" s="0" t="n">
        <v>3</v>
      </c>
      <c r="C255" s="0" t="n">
        <v>1</v>
      </c>
      <c r="D255" s="1" t="n">
        <v>1</v>
      </c>
      <c r="E255" s="4" t="n">
        <v>1</v>
      </c>
      <c r="F255" s="1" t="s">
        <v>43</v>
      </c>
    </row>
    <row r="258" customFormat="false" ht="12.75" hidden="false" customHeight="true" outlineLevel="0" collapsed="false">
      <c r="A258" s="0" t="s">
        <v>49</v>
      </c>
    </row>
    <row r="259" customFormat="false" ht="12.75" hidden="false" customHeight="true" outlineLevel="0" collapsed="false">
      <c r="A259" s="2" t="str">
        <f aca="false">HYPERLINK("https://beginnersbook.com/2017/09/java-program-to-multiply-two-numbers")</f>
        <v>https://beginnersbook.com/2017/09/java-program-to-multiply-two-numbers</v>
      </c>
    </row>
    <row r="261" customFormat="false" ht="12.75" hidden="false" customHeight="true" outlineLevel="0" collapsed="false">
      <c r="A261" s="2" t="str">
        <f aca="false">HYPERLINK("https://stackoverflow.com/questions/338230/ ")</f>
        <v>https://stackoverflow.com/questions/338230/</v>
      </c>
      <c r="B261" s="0" t="n">
        <v>1</v>
      </c>
      <c r="C261" s="0" t="n">
        <v>1</v>
      </c>
      <c r="D261" s="0" t="n">
        <v>1</v>
      </c>
      <c r="E261" s="0" t="n">
        <v>1</v>
      </c>
    </row>
    <row r="262" customFormat="false" ht="12.75" hidden="false" customHeight="true" outlineLevel="0" collapsed="false">
      <c r="A262" s="2" t="str">
        <f aca="false">HYPERLINK("https://stackoverflow.com/questions/1657868/ ")</f>
        <v>https://stackoverflow.com/questions/1657868/</v>
      </c>
      <c r="B262" s="0" t="n">
        <v>1</v>
      </c>
      <c r="C262" s="0" t="n">
        <v>1</v>
      </c>
      <c r="D262" s="0" t="n">
        <v>1</v>
      </c>
      <c r="E262" s="0" t="n">
        <v>1</v>
      </c>
    </row>
    <row r="263" customFormat="false" ht="12.75" hidden="false" customHeight="true" outlineLevel="0" collapsed="false">
      <c r="A263" s="2" t="str">
        <f aca="false">HYPERLINK("https://stackoverflow.com/questions/2074259/ ")</f>
        <v>https://stackoverflow.com/questions/2074259/</v>
      </c>
      <c r="B263" s="0" t="n">
        <v>1</v>
      </c>
      <c r="C263" s="0" t="n">
        <v>1</v>
      </c>
      <c r="D263" s="0" t="n">
        <v>1</v>
      </c>
      <c r="E263" s="0" t="n">
        <v>1</v>
      </c>
    </row>
    <row r="264" customFormat="false" ht="12.75" hidden="false" customHeight="true" outlineLevel="0" collapsed="false">
      <c r="A264" s="2" t="str">
        <f aca="false">HYPERLINK("https://stackoverflow.com/questions/3001879/ ")</f>
        <v>https://stackoverflow.com/questions/3001879/</v>
      </c>
      <c r="B264" s="0" t="n">
        <v>1</v>
      </c>
      <c r="C264" s="0" t="n">
        <v>1</v>
      </c>
      <c r="D264" s="0" t="n">
        <v>1</v>
      </c>
      <c r="E264" s="0" t="n">
        <v>1</v>
      </c>
    </row>
    <row r="265" customFormat="false" ht="12.75" hidden="false" customHeight="true" outlineLevel="0" collapsed="false">
      <c r="A265" s="2" t="str">
        <f aca="false">HYPERLINK("https://stackoverflow.com/questions/3896869/ ")</f>
        <v>https://stackoverflow.com/questions/3896869/</v>
      </c>
      <c r="B265" s="0" t="n">
        <v>1</v>
      </c>
      <c r="C265" s="0" t="n">
        <v>1</v>
      </c>
      <c r="D265" s="0" t="n">
        <v>1</v>
      </c>
      <c r="E265" s="0" t="n">
        <v>1</v>
      </c>
    </row>
    <row r="266" customFormat="false" ht="12.75" hidden="false" customHeight="true" outlineLevel="0" collapsed="false">
      <c r="A266" s="2" t="str">
        <f aca="false">HYPERLINK("https://stackoverflow.com/questions/4446370/ ")</f>
        <v>https://stackoverflow.com/questions/4446370/</v>
      </c>
      <c r="B266" s="0" t="n">
        <v>1</v>
      </c>
      <c r="C266" s="0" t="n">
        <v>1</v>
      </c>
      <c r="D266" s="0" t="n">
        <v>1</v>
      </c>
      <c r="E266" s="0" t="n">
        <v>1</v>
      </c>
    </row>
    <row r="267" customFormat="false" ht="12.75" hidden="false" customHeight="true" outlineLevel="0" collapsed="false">
      <c r="A267" s="2" t="str">
        <f aca="false">HYPERLINK("https://stackoverflow.com/questions/9455311/ ")</f>
        <v>https://stackoverflow.com/questions/9455311/</v>
      </c>
      <c r="B267" s="0" t="n">
        <v>1</v>
      </c>
      <c r="C267" s="0" t="n">
        <v>1</v>
      </c>
      <c r="D267" s="0" t="n">
        <v>1</v>
      </c>
      <c r="E267" s="0" t="n">
        <v>1</v>
      </c>
    </row>
    <row r="268" customFormat="false" ht="12.75" hidden="false" customHeight="true" outlineLevel="0" collapsed="false">
      <c r="A268" s="2" t="str">
        <f aca="false">HYPERLINK("https://stackoverflow.com/questions/29611791/ ")</f>
        <v>https://stackoverflow.com/questions/29611791/</v>
      </c>
      <c r="B268" s="0" t="n">
        <v>1</v>
      </c>
      <c r="C268" s="0" t="n">
        <v>1</v>
      </c>
      <c r="D268" s="0" t="n">
        <v>1</v>
      </c>
      <c r="E268" s="0" t="n">
        <v>1</v>
      </c>
    </row>
    <row r="269" customFormat="false" ht="12.75" hidden="false" customHeight="true" outlineLevel="0" collapsed="false">
      <c r="A269" s="2" t="str">
        <f aca="false">HYPERLINK("https://stackoverflow.com/questions/29611795/ ")</f>
        <v>https://stackoverflow.com/questions/29611795/</v>
      </c>
      <c r="B269" s="0" t="n">
        <v>1</v>
      </c>
      <c r="C269" s="0" t="n">
        <v>1</v>
      </c>
      <c r="D269" s="0" t="n">
        <v>1</v>
      </c>
      <c r="E269" s="0" t="n">
        <v>1</v>
      </c>
    </row>
    <row r="270" customFormat="false" ht="12.75" hidden="false" customHeight="true" outlineLevel="0" collapsed="false">
      <c r="A270" s="2" t="str">
        <f aca="false">HYPERLINK("https://stackoverflow.com/questions/41413708/ ")</f>
        <v>https://stackoverflow.com/questions/41413708/</v>
      </c>
      <c r="B270" s="0" t="n">
        <v>2</v>
      </c>
      <c r="C270" s="0" t="n">
        <v>1</v>
      </c>
      <c r="D270" s="0" t="n">
        <v>2</v>
      </c>
      <c r="E270" s="0" t="n">
        <v>1</v>
      </c>
    </row>
    <row r="273" customFormat="false" ht="12.75" hidden="false" customHeight="true" outlineLevel="0" collapsed="false">
      <c r="A273" s="0" t="s">
        <v>50</v>
      </c>
    </row>
    <row r="274" customFormat="false" ht="12.75" hidden="false" customHeight="true" outlineLevel="0" collapsed="false">
      <c r="A274" s="2" t="str">
        <f aca="false">HYPERLINK("https://beginnersbook.com/2017/09/java-program-to-read-integer-value-from-the-standard-input")</f>
        <v>https://beginnersbook.com/2017/09/java-program-to-read-integer-value-from-the-standard-input</v>
      </c>
    </row>
    <row r="276" customFormat="false" ht="12.75" hidden="false" customHeight="true" outlineLevel="0" collapsed="false">
      <c r="A276" s="2" t="str">
        <f aca="false">HYPERLINK("https://stackoverflow.com/questions/513839/ ")</f>
        <v>https://stackoverflow.com/questions/513839/</v>
      </c>
      <c r="B276" s="0" t="n">
        <v>1</v>
      </c>
      <c r="C276" s="0" t="n">
        <v>1</v>
      </c>
      <c r="D276" s="0" t="n">
        <v>1</v>
      </c>
      <c r="E276" s="0" t="n">
        <v>1</v>
      </c>
    </row>
    <row r="277" customFormat="false" ht="12.75" hidden="false" customHeight="true" outlineLevel="0" collapsed="false">
      <c r="A277" s="2" t="str">
        <f aca="false">HYPERLINK("https://stackoverflow.com/questions/513871/ ")</f>
        <v>https://stackoverflow.com/questions/513871/</v>
      </c>
      <c r="B277" s="0" t="n">
        <v>1</v>
      </c>
      <c r="C277" s="0" t="n">
        <v>1</v>
      </c>
      <c r="D277" s="0" t="n">
        <v>1</v>
      </c>
      <c r="E277" s="0" t="n">
        <v>1</v>
      </c>
    </row>
    <row r="278" customFormat="false" ht="12.75" hidden="false" customHeight="true" outlineLevel="0" collapsed="false">
      <c r="A278" s="2" t="str">
        <f aca="false">HYPERLINK("https://stackoverflow.com/questions/515000/ ")</f>
        <v>https://stackoverflow.com/questions/515000/</v>
      </c>
      <c r="B278" s="0" t="n">
        <v>1</v>
      </c>
      <c r="C278" s="0" t="n">
        <v>1</v>
      </c>
      <c r="D278" s="0" t="n">
        <v>1</v>
      </c>
      <c r="E278" s="0" t="n">
        <v>1</v>
      </c>
    </row>
    <row r="279" customFormat="false" ht="12.75" hidden="false" customHeight="true" outlineLevel="0" collapsed="false">
      <c r="A279" s="2" t="str">
        <f aca="false">HYPERLINK("https://stackoverflow.com/questions/2506109/ ")</f>
        <v>https://stackoverflow.com/questions/2506109/</v>
      </c>
      <c r="B279" s="0" t="n">
        <v>5</v>
      </c>
      <c r="C279" s="0" t="n">
        <v>5</v>
      </c>
      <c r="D279" s="0" t="n">
        <v>5</v>
      </c>
      <c r="E279" s="0" t="n">
        <v>5</v>
      </c>
    </row>
    <row r="280" customFormat="false" ht="12.75" hidden="false" customHeight="true" outlineLevel="0" collapsed="false">
      <c r="A280" s="2" t="str">
        <f aca="false">HYPERLINK("https://stackoverflow.com/questions/2506146/ ")</f>
        <v>https://stackoverflow.com/questions/2506146/</v>
      </c>
      <c r="B280" s="0" t="n">
        <v>4</v>
      </c>
      <c r="C280" s="0" t="n">
        <v>5</v>
      </c>
      <c r="D280" s="0" t="n">
        <v>4</v>
      </c>
      <c r="E280" s="0" t="n">
        <v>5</v>
      </c>
    </row>
    <row r="281" customFormat="false" ht="12.75" hidden="false" customHeight="true" outlineLevel="0" collapsed="false">
      <c r="A281" s="2" t="str">
        <f aca="false">HYPERLINK("https://stackoverflow.com/questions/2721557/ ")</f>
        <v>https://stackoverflow.com/questions/2721557/</v>
      </c>
      <c r="B281" s="0" t="n">
        <v>1</v>
      </c>
      <c r="C281" s="0" t="n">
        <v>1</v>
      </c>
      <c r="D281" s="0" t="n">
        <v>1</v>
      </c>
      <c r="E281" s="0" t="n">
        <v>1</v>
      </c>
    </row>
    <row r="282" customFormat="false" ht="12.75" hidden="false" customHeight="true" outlineLevel="0" collapsed="false">
      <c r="A282" s="2" t="str">
        <f aca="false">HYPERLINK("https://stackoverflow.com/questions/13102066/ ")</f>
        <v>https://stackoverflow.com/questions/13102066/</v>
      </c>
      <c r="B282" s="0" t="n">
        <v>2</v>
      </c>
      <c r="C282" s="0" t="n">
        <v>4</v>
      </c>
      <c r="D282" s="1" t="n">
        <v>3</v>
      </c>
      <c r="E282" s="1" t="n">
        <v>3</v>
      </c>
      <c r="F282" s="1" t="s">
        <v>51</v>
      </c>
    </row>
    <row r="283" customFormat="false" ht="12.75" hidden="false" customHeight="true" outlineLevel="0" collapsed="false">
      <c r="A283" s="2" t="str">
        <f aca="false">HYPERLINK("https://stackoverflow.com/questions/20666721/ ")</f>
        <v>https://stackoverflow.com/questions/20666721/</v>
      </c>
      <c r="B283" s="0" t="n">
        <v>1</v>
      </c>
      <c r="C283" s="0" t="n">
        <v>1</v>
      </c>
      <c r="D283" s="0" t="n">
        <v>1</v>
      </c>
      <c r="E283" s="0" t="n">
        <v>1</v>
      </c>
    </row>
    <row r="284" customFormat="false" ht="12.75" hidden="false" customHeight="true" outlineLevel="0" collapsed="false">
      <c r="A284" s="2" t="str">
        <f aca="false">HYPERLINK("https://stackoverflow.com/questions/25716184/ ")</f>
        <v>https://stackoverflow.com/questions/25716184/</v>
      </c>
      <c r="B284" s="0" t="n">
        <v>1</v>
      </c>
      <c r="C284" s="0" t="n">
        <v>1</v>
      </c>
      <c r="D284" s="0" t="n">
        <v>1</v>
      </c>
      <c r="E284" s="0" t="n">
        <v>1</v>
      </c>
    </row>
    <row r="285" customFormat="false" ht="12.75" hidden="false" customHeight="true" outlineLevel="0" collapsed="false">
      <c r="A285" s="2" t="str">
        <f aca="false">HYPERLINK("https://stackoverflow.com/questions/33518710/ ")</f>
        <v>https://stackoverflow.com/questions/33518710/</v>
      </c>
      <c r="B285" s="0" t="n">
        <v>1</v>
      </c>
      <c r="C285" s="0" t="n">
        <v>1</v>
      </c>
      <c r="D285" s="0" t="n">
        <v>1</v>
      </c>
      <c r="E285" s="0" t="n">
        <v>1</v>
      </c>
    </row>
    <row r="288" customFormat="false" ht="12.75" hidden="false" customHeight="true" outlineLevel="0" collapsed="false">
      <c r="A288" s="0" t="s">
        <v>52</v>
      </c>
    </row>
    <row r="289" customFormat="false" ht="12.75" hidden="false" customHeight="true" outlineLevel="0" collapsed="false">
      <c r="A289" s="2" t="str">
        <f aca="false">HYPERLINK("https://beginnersbook.com/2017/09/java-program-to-add-two-numbers")</f>
        <v>https://beginnersbook.com/2017/09/java-program-to-add-two-numbers</v>
      </c>
    </row>
    <row r="291" customFormat="false" ht="12.75" hidden="false" customHeight="true" outlineLevel="0" collapsed="false">
      <c r="A291" s="2" t="str">
        <f aca="false">HYPERLINK("https://stackoverflow.com/questions/338230/ ")</f>
        <v>https://stackoverflow.com/questions/338230/</v>
      </c>
      <c r="B291" s="0" t="n">
        <v>1</v>
      </c>
      <c r="C291" s="0" t="n">
        <v>1</v>
      </c>
      <c r="D291" s="0" t="n">
        <v>1</v>
      </c>
      <c r="E291" s="0" t="n">
        <v>1</v>
      </c>
    </row>
    <row r="292" customFormat="false" ht="12.75" hidden="false" customHeight="true" outlineLevel="0" collapsed="false">
      <c r="A292" s="2" t="str">
        <f aca="false">HYPERLINK("https://stackoverflow.com/questions/849823/ ")</f>
        <v>https://stackoverflow.com/questions/849823/</v>
      </c>
      <c r="B292" s="0" t="n">
        <v>3</v>
      </c>
      <c r="C292" s="0" t="n">
        <v>1</v>
      </c>
      <c r="D292" s="1" t="n">
        <v>3</v>
      </c>
      <c r="E292" s="1" t="n">
        <v>3</v>
      </c>
      <c r="F292" s="1" t="s">
        <v>53</v>
      </c>
    </row>
    <row r="293" customFormat="false" ht="12.75" hidden="false" customHeight="true" outlineLevel="0" collapsed="false">
      <c r="A293" s="2" t="str">
        <f aca="false">HYPERLINK("https://stackoverflow.com/questions/2429683/ ")</f>
        <v>https://stackoverflow.com/questions/2429683/</v>
      </c>
      <c r="B293" s="0" t="n">
        <v>2</v>
      </c>
      <c r="C293" s="0" t="n">
        <v>1</v>
      </c>
      <c r="D293" s="0" t="n">
        <v>2</v>
      </c>
      <c r="E293" s="0" t="n">
        <v>1</v>
      </c>
    </row>
    <row r="294" customFormat="false" ht="12.75" hidden="false" customHeight="true" outlineLevel="0" collapsed="false">
      <c r="A294" s="2" t="str">
        <f aca="false">HYPERLINK("https://stackoverflow.com/questions/2429685/ ")</f>
        <v>https://stackoverflow.com/questions/2429685/</v>
      </c>
      <c r="B294" s="0" t="n">
        <v>4</v>
      </c>
      <c r="C294" s="0" t="n">
        <v>1</v>
      </c>
      <c r="D294" s="1" t="n">
        <v>1</v>
      </c>
      <c r="E294" s="4" t="n">
        <v>1</v>
      </c>
      <c r="F294" s="1" t="s">
        <v>29</v>
      </c>
    </row>
    <row r="295" customFormat="false" ht="12.75" hidden="false" customHeight="true" outlineLevel="0" collapsed="false">
      <c r="A295" s="2" t="str">
        <f aca="false">HYPERLINK("https://stackoverflow.com/questions/3748861/ ")</f>
        <v>https://stackoverflow.com/questions/3748861/</v>
      </c>
      <c r="B295" s="0" t="n">
        <v>3</v>
      </c>
      <c r="C295" s="0" t="n">
        <v>2</v>
      </c>
      <c r="D295" s="0" t="n">
        <v>3</v>
      </c>
      <c r="E295" s="0" t="n">
        <v>2</v>
      </c>
    </row>
    <row r="296" customFormat="false" ht="12.75" hidden="false" customHeight="true" outlineLevel="0" collapsed="false">
      <c r="A296" s="2" t="str">
        <f aca="false">HYPERLINK("https://stackoverflow.com/questions/6413170/ ")</f>
        <v>https://stackoverflow.com/questions/6413170/</v>
      </c>
      <c r="B296" s="0" t="n">
        <v>3</v>
      </c>
      <c r="C296" s="0" t="n">
        <v>1</v>
      </c>
      <c r="D296" s="1" t="n">
        <v>3</v>
      </c>
      <c r="E296" s="1" t="n">
        <v>3</v>
      </c>
    </row>
    <row r="297" customFormat="false" ht="12.75" hidden="false" customHeight="true" outlineLevel="0" collapsed="false">
      <c r="A297" s="2" t="str">
        <f aca="false">HYPERLINK("https://stackoverflow.com/questions/8426970/ ")</f>
        <v>https://stackoverflow.com/questions/8426970/</v>
      </c>
      <c r="B297" s="0" t="n">
        <v>1</v>
      </c>
      <c r="C297" s="0" t="n">
        <v>1</v>
      </c>
      <c r="D297" s="0" t="n">
        <v>1</v>
      </c>
      <c r="E297" s="0" t="n">
        <v>1</v>
      </c>
    </row>
    <row r="298" customFormat="false" ht="12.75" hidden="false" customHeight="true" outlineLevel="0" collapsed="false">
      <c r="A298" s="2" t="str">
        <f aca="false">HYPERLINK("https://stackoverflow.com/questions/8548813/ ")</f>
        <v>https://stackoverflow.com/questions/8548813/</v>
      </c>
      <c r="B298" s="0" t="n">
        <v>1</v>
      </c>
      <c r="C298" s="0" t="n">
        <v>1</v>
      </c>
      <c r="D298" s="0" t="n">
        <v>1</v>
      </c>
      <c r="E298" s="0" t="n">
        <v>1</v>
      </c>
    </row>
    <row r="299" customFormat="false" ht="12.75" hidden="false" customHeight="true" outlineLevel="0" collapsed="false">
      <c r="A299" s="2" t="str">
        <f aca="false">HYPERLINK("https://stackoverflow.com/questions/30694412/ ")</f>
        <v>https://stackoverflow.com/questions/30694412/</v>
      </c>
      <c r="B299" s="0" t="n">
        <v>1</v>
      </c>
      <c r="C299" s="0" t="n">
        <v>1</v>
      </c>
      <c r="D299" s="0" t="n">
        <v>1</v>
      </c>
      <c r="E299" s="0" t="n">
        <v>1</v>
      </c>
    </row>
    <row r="300" customFormat="false" ht="12.75" hidden="false" customHeight="true" outlineLevel="0" collapsed="false">
      <c r="A300" s="2" t="str">
        <f aca="false">HYPERLINK("https://stackoverflow.com/questions/49018036/ ")</f>
        <v>https://stackoverflow.com/questions/49018036/</v>
      </c>
      <c r="B300" s="0" t="n">
        <v>3</v>
      </c>
      <c r="C300" s="0" t="n">
        <v>1</v>
      </c>
      <c r="D300" s="1" t="n">
        <v>3</v>
      </c>
      <c r="E300" s="1" t="n">
        <v>3</v>
      </c>
    </row>
    <row r="303" customFormat="false" ht="12.75" hidden="false" customHeight="true" outlineLevel="0" collapsed="false">
      <c r="A303" s="0" t="s">
        <v>54</v>
      </c>
    </row>
    <row r="304" customFormat="false" ht="12.75" hidden="false" customHeight="true" outlineLevel="0" collapsed="false">
      <c r="A304" s="2" t="str">
        <f aca="false">HYPERLINK("https://beginnersbook.com/2014/07/java-program-to-convert-decimal-to-hexadecimal")</f>
        <v>https://beginnersbook.com/2014/07/java-program-to-convert-decimal-to-hexadecimal</v>
      </c>
    </row>
    <row r="306" customFormat="false" ht="12.75" hidden="false" customHeight="true" outlineLevel="0" collapsed="false">
      <c r="A306" s="2" t="str">
        <f aca="false">HYPERLINK("https://stackoverflow.com/questions/2406441/ ")</f>
        <v>https://stackoverflow.com/questions/2406441/</v>
      </c>
      <c r="B306" s="0" t="n">
        <v>1</v>
      </c>
      <c r="C306" s="0" t="n">
        <v>1</v>
      </c>
      <c r="D306" s="0" t="n">
        <v>1</v>
      </c>
      <c r="E306" s="0" t="n">
        <v>1</v>
      </c>
    </row>
    <row r="307" customFormat="false" ht="12.75" hidden="false" customHeight="true" outlineLevel="0" collapsed="false">
      <c r="A307" s="2" t="str">
        <f aca="false">HYPERLINK("https://stackoverflow.com/questions/9321600/ ")</f>
        <v>https://stackoverflow.com/questions/9321600/</v>
      </c>
      <c r="B307" s="0" t="n">
        <v>1</v>
      </c>
      <c r="C307" s="0" t="n">
        <v>4</v>
      </c>
      <c r="D307" s="1" t="n">
        <v>1</v>
      </c>
      <c r="E307" s="1" t="n">
        <v>1</v>
      </c>
      <c r="F307" s="1" t="s">
        <v>55</v>
      </c>
    </row>
    <row r="308" customFormat="false" ht="12.75" hidden="false" customHeight="true" outlineLevel="0" collapsed="false">
      <c r="A308" s="2" t="str">
        <f aca="false">HYPERLINK("https://stackoverflow.com/questions/10813256/ ")</f>
        <v>https://stackoverflow.com/questions/10813256/</v>
      </c>
      <c r="B308" s="0" t="n">
        <v>1</v>
      </c>
      <c r="C308" s="0" t="n">
        <v>1</v>
      </c>
      <c r="D308" s="0" t="n">
        <v>1</v>
      </c>
      <c r="E308" s="0" t="n">
        <v>1</v>
      </c>
    </row>
    <row r="309" customFormat="false" ht="12.75" hidden="false" customHeight="true" outlineLevel="0" collapsed="false">
      <c r="A309" s="2" t="str">
        <f aca="false">HYPERLINK("https://stackoverflow.com/questions/10813308/ ")</f>
        <v>https://stackoverflow.com/questions/10813308/</v>
      </c>
      <c r="B309" s="0" t="n">
        <v>1</v>
      </c>
      <c r="C309" s="0" t="n">
        <v>1</v>
      </c>
      <c r="D309" s="0" t="n">
        <v>1</v>
      </c>
      <c r="E309" s="0" t="n">
        <v>1</v>
      </c>
    </row>
    <row r="310" customFormat="false" ht="12.75" hidden="false" customHeight="true" outlineLevel="0" collapsed="false">
      <c r="A310" s="2" t="str">
        <f aca="false">HYPERLINK("https://stackoverflow.com/questions/20110597/ ")</f>
        <v>https://stackoverflow.com/questions/20110597/</v>
      </c>
      <c r="B310" s="0" t="n">
        <v>1</v>
      </c>
      <c r="C310" s="0" t="n">
        <v>4</v>
      </c>
      <c r="D310" s="1" t="n">
        <v>1</v>
      </c>
      <c r="E310" s="1" t="n">
        <v>1</v>
      </c>
      <c r="F310" s="1" t="s">
        <v>56</v>
      </c>
    </row>
    <row r="311" customFormat="false" ht="12.75" hidden="false" customHeight="true" outlineLevel="0" collapsed="false">
      <c r="A311" s="2" t="str">
        <f aca="false">HYPERLINK("https://stackoverflow.com/questions/20151387/ ")</f>
        <v>https://stackoverflow.com/questions/20151387/</v>
      </c>
      <c r="B311" s="0" t="n">
        <v>1</v>
      </c>
      <c r="C311" s="0" t="n">
        <v>1</v>
      </c>
      <c r="D311" s="0" t="n">
        <v>1</v>
      </c>
      <c r="E311" s="0" t="n">
        <v>1</v>
      </c>
    </row>
    <row r="312" customFormat="false" ht="12.75" hidden="false" customHeight="true" outlineLevel="0" collapsed="false">
      <c r="A312" s="2" t="str">
        <f aca="false">HYPERLINK("https://stackoverflow.com/questions/22829917/ ")</f>
        <v>https://stackoverflow.com/questions/22829917/</v>
      </c>
      <c r="B312" s="0" t="n">
        <v>1</v>
      </c>
      <c r="C312" s="0" t="n">
        <v>1</v>
      </c>
      <c r="D312" s="0" t="n">
        <v>1</v>
      </c>
      <c r="E312" s="0" t="n">
        <v>1</v>
      </c>
    </row>
    <row r="313" customFormat="false" ht="12.75" hidden="false" customHeight="true" outlineLevel="0" collapsed="false">
      <c r="A313" s="2" t="str">
        <f aca="false">HYPERLINK("https://stackoverflow.com/questions/25958884/ ")</f>
        <v>https://stackoverflow.com/questions/25958884/</v>
      </c>
      <c r="B313" s="0" t="n">
        <v>4</v>
      </c>
      <c r="C313" s="0" t="n">
        <v>1</v>
      </c>
      <c r="D313" s="1" t="n">
        <v>1</v>
      </c>
      <c r="E313" s="4" t="n">
        <v>1</v>
      </c>
      <c r="F313" s="1" t="s">
        <v>29</v>
      </c>
    </row>
    <row r="314" customFormat="false" ht="12.75" hidden="false" customHeight="true" outlineLevel="0" collapsed="false">
      <c r="A314" s="2" t="str">
        <f aca="false">HYPERLINK("https://stackoverflow.com/questions/32597435/ ")</f>
        <v>https://stackoverflow.com/questions/32597435/</v>
      </c>
      <c r="B314" s="0" t="n">
        <v>1</v>
      </c>
      <c r="C314" s="0" t="n">
        <v>1</v>
      </c>
      <c r="D314" s="0" t="n">
        <v>1</v>
      </c>
      <c r="E314" s="0" t="n">
        <v>1</v>
      </c>
    </row>
    <row r="315" customFormat="false" ht="12.75" hidden="false" customHeight="true" outlineLevel="0" collapsed="false">
      <c r="A315" s="2" t="str">
        <f aca="false">HYPERLINK("https://stackoverflow.com/questions/38622191/ ")</f>
        <v>https://stackoverflow.com/questions/38622191/</v>
      </c>
      <c r="B315" s="0" t="n">
        <v>1</v>
      </c>
      <c r="C315" s="0" t="n">
        <v>1</v>
      </c>
      <c r="D315" s="0" t="n">
        <v>1</v>
      </c>
      <c r="E315" s="0" t="n">
        <v>1</v>
      </c>
    </row>
    <row r="318" customFormat="false" ht="12.75" hidden="false" customHeight="true" outlineLevel="0" collapsed="false">
      <c r="A318" s="0" t="s">
        <v>57</v>
      </c>
    </row>
    <row r="319" customFormat="false" ht="12.75" hidden="false" customHeight="true" outlineLevel="0" collapsed="false">
      <c r="A319" s="2" t="str">
        <f aca="false">HYPERLINK("https://beginnersbook.com/2014/07/java-program-to-convert-decimal-to-binary")</f>
        <v>https://beginnersbook.com/2014/07/java-program-to-convert-decimal-to-binary</v>
      </c>
    </row>
    <row r="321" customFormat="false" ht="12.75" hidden="false" customHeight="true" outlineLevel="0" collapsed="false">
      <c r="A321" s="2" t="str">
        <f aca="false">HYPERLINK("https://stackoverflow.com/questions/2406441/ ")</f>
        <v>https://stackoverflow.com/questions/2406441/</v>
      </c>
      <c r="B321" s="0" t="n">
        <v>5</v>
      </c>
      <c r="C321" s="0" t="n">
        <v>5</v>
      </c>
      <c r="D321" s="0" t="n">
        <v>5</v>
      </c>
      <c r="E321" s="0" t="n">
        <v>5</v>
      </c>
    </row>
    <row r="322" customFormat="false" ht="12.75" hidden="false" customHeight="true" outlineLevel="0" collapsed="false">
      <c r="A322" s="2" t="str">
        <f aca="false">HYPERLINK("https://stackoverflow.com/questions/10033666/ ")</f>
        <v>https://stackoverflow.com/questions/10033666/</v>
      </c>
      <c r="B322" s="0" t="n">
        <v>1</v>
      </c>
      <c r="C322" s="0" t="n">
        <v>1</v>
      </c>
      <c r="D322" s="0" t="n">
        <v>1</v>
      </c>
      <c r="E322" s="0" t="n">
        <v>1</v>
      </c>
    </row>
    <row r="323" customFormat="false" ht="12.75" hidden="false" customHeight="true" outlineLevel="0" collapsed="false">
      <c r="A323" s="2" t="str">
        <f aca="false">HYPERLINK("https://stackoverflow.com/questions/13147747/ ")</f>
        <v>https://stackoverflow.com/questions/13147747/</v>
      </c>
      <c r="B323" s="0" t="n">
        <v>5</v>
      </c>
      <c r="C323" s="0" t="n">
        <v>5</v>
      </c>
      <c r="D323" s="0" t="n">
        <v>5</v>
      </c>
      <c r="E323" s="0" t="n">
        <v>5</v>
      </c>
    </row>
    <row r="324" customFormat="false" ht="12.75" hidden="false" customHeight="true" outlineLevel="0" collapsed="false">
      <c r="A324" s="2" t="str">
        <f aca="false">HYPERLINK("https://stackoverflow.com/questions/14698238/ ")</f>
        <v>https://stackoverflow.com/questions/14698238/</v>
      </c>
      <c r="B324" s="0" t="n">
        <v>4</v>
      </c>
      <c r="C324" s="0" t="n">
        <v>5</v>
      </c>
      <c r="D324" s="0" t="n">
        <v>4</v>
      </c>
      <c r="E324" s="0" t="n">
        <v>5</v>
      </c>
    </row>
    <row r="325" customFormat="false" ht="12.75" hidden="false" customHeight="true" outlineLevel="0" collapsed="false">
      <c r="A325" s="2" t="str">
        <f aca="false">HYPERLINK("https://stackoverflow.com/questions/25880504/ ")</f>
        <v>https://stackoverflow.com/questions/25880504/</v>
      </c>
      <c r="B325" s="0" t="n">
        <v>4</v>
      </c>
      <c r="C325" s="0" t="n">
        <v>1</v>
      </c>
      <c r="D325" s="1" t="n">
        <v>3</v>
      </c>
      <c r="E325" s="1" t="n">
        <v>3</v>
      </c>
    </row>
    <row r="326" customFormat="false" ht="12.75" hidden="false" customHeight="true" outlineLevel="0" collapsed="false">
      <c r="A326" s="2" t="str">
        <f aca="false">HYPERLINK("https://stackoverflow.com/questions/25958884/ ")</f>
        <v>https://stackoverflow.com/questions/25958884/</v>
      </c>
      <c r="B326" s="0" t="n">
        <v>4</v>
      </c>
      <c r="C326" s="0" t="n">
        <v>5</v>
      </c>
      <c r="D326" s="0" t="n">
        <v>4</v>
      </c>
      <c r="E326" s="0" t="n">
        <v>5</v>
      </c>
    </row>
    <row r="327" customFormat="false" ht="12.75" hidden="false" customHeight="true" outlineLevel="0" collapsed="false">
      <c r="A327" s="2" t="str">
        <f aca="false">HYPERLINK("https://stackoverflow.com/questions/26311732/ ")</f>
        <v>https://stackoverflow.com/questions/26311732/</v>
      </c>
      <c r="B327" s="0" t="n">
        <v>4</v>
      </c>
      <c r="C327" s="0" t="n">
        <v>4</v>
      </c>
      <c r="D327" s="0" t="n">
        <v>4</v>
      </c>
      <c r="E327" s="0" t="n">
        <v>4</v>
      </c>
    </row>
    <row r="328" customFormat="false" ht="12.75" hidden="false" customHeight="true" outlineLevel="0" collapsed="false">
      <c r="A328" s="2" t="str">
        <f aca="false">HYPERLINK("https://stackoverflow.com/questions/27189112/ ")</f>
        <v>https://stackoverflow.com/questions/27189112/</v>
      </c>
      <c r="B328" s="0" t="n">
        <v>3</v>
      </c>
      <c r="C328" s="0" t="n">
        <v>3</v>
      </c>
      <c r="D328" s="0" t="n">
        <v>3</v>
      </c>
      <c r="E328" s="0" t="n">
        <v>3</v>
      </c>
    </row>
    <row r="329" customFormat="false" ht="12.75" hidden="false" customHeight="true" outlineLevel="0" collapsed="false">
      <c r="A329" s="2" t="str">
        <f aca="false">HYPERLINK("https://stackoverflow.com/questions/28200703/ ")</f>
        <v>https://stackoverflow.com/questions/28200703/</v>
      </c>
      <c r="B329" s="0" t="n">
        <v>5</v>
      </c>
      <c r="C329" s="0" t="n">
        <v>5</v>
      </c>
      <c r="D329" s="0" t="n">
        <v>5</v>
      </c>
      <c r="E329" s="0" t="n">
        <v>5</v>
      </c>
    </row>
    <row r="330" customFormat="false" ht="12.75" hidden="false" customHeight="true" outlineLevel="0" collapsed="false">
      <c r="A330" s="2" t="str">
        <f aca="false">HYPERLINK("https://stackoverflow.com/questions/38622191/ ")</f>
        <v>https://stackoverflow.com/questions/38622191/</v>
      </c>
      <c r="B330" s="0" t="n">
        <v>3</v>
      </c>
      <c r="C330" s="0" t="n">
        <v>1</v>
      </c>
      <c r="D330" s="1" t="n">
        <v>2</v>
      </c>
      <c r="E330" s="1" t="n">
        <v>2</v>
      </c>
    </row>
    <row r="333" customFormat="false" ht="12.75" hidden="false" customHeight="true" outlineLevel="0" collapsed="false">
      <c r="A333" s="0" t="s">
        <v>58</v>
      </c>
    </row>
    <row r="334" customFormat="false" ht="12.75" hidden="false" customHeight="true" outlineLevel="0" collapsed="false">
      <c r="A334" s="2" t="str">
        <f aca="false">HYPERLINK("http://www.java2s.com/Tutorial/Java/0020__Language/ToinvokeanappletpackagedasaJARfile.htm")</f>
        <v>http://www.java2s.com/Tutorial/Java/0020__Language/ToinvokeanappletpackagedasaJARfile.htm</v>
      </c>
    </row>
    <row r="336" customFormat="false" ht="12.75" hidden="false" customHeight="true" outlineLevel="0" collapsed="false">
      <c r="A336" s="2" t="str">
        <f aca="false">HYPERLINK("https://stackoverflow.com/questions/2910128/ ")</f>
        <v>https://stackoverflow.com/questions/2910128/</v>
      </c>
      <c r="B336" s="0" t="n">
        <v>1</v>
      </c>
      <c r="C336" s="0" t="n">
        <v>1</v>
      </c>
      <c r="D336" s="0" t="n">
        <v>1</v>
      </c>
      <c r="E336" s="0" t="n">
        <v>1</v>
      </c>
    </row>
    <row r="337" customFormat="false" ht="12.75" hidden="false" customHeight="true" outlineLevel="0" collapsed="false">
      <c r="A337" s="2" t="str">
        <f aca="false">HYPERLINK("https://stackoverflow.com/questions/5891387/ ")</f>
        <v>https://stackoverflow.com/questions/5891387/</v>
      </c>
      <c r="B337" s="0" t="n">
        <v>1</v>
      </c>
      <c r="C337" s="0" t="n">
        <v>1</v>
      </c>
      <c r="D337" s="0" t="n">
        <v>1</v>
      </c>
      <c r="E337" s="0" t="n">
        <v>1</v>
      </c>
    </row>
    <row r="338" customFormat="false" ht="12.75" hidden="false" customHeight="true" outlineLevel="0" collapsed="false">
      <c r="A338" s="2" t="str">
        <f aca="false">HYPERLINK("https://stackoverflow.com/questions/8152012/ ")</f>
        <v>https://stackoverflow.com/questions/8152012/</v>
      </c>
      <c r="B338" s="0" t="n">
        <v>1</v>
      </c>
      <c r="C338" s="0" t="n">
        <v>1</v>
      </c>
      <c r="D338" s="0" t="n">
        <v>1</v>
      </c>
      <c r="E338" s="0" t="n">
        <v>1</v>
      </c>
    </row>
    <row r="339" customFormat="false" ht="12.75" hidden="false" customHeight="true" outlineLevel="0" collapsed="false">
      <c r="A339" s="2" t="str">
        <f aca="false">HYPERLINK("https://stackoverflow.com/questions/9689868/ ")</f>
        <v>https://stackoverflow.com/questions/9689868/</v>
      </c>
      <c r="B339" s="0" t="n">
        <v>1</v>
      </c>
      <c r="C339" s="0" t="n">
        <v>1</v>
      </c>
      <c r="D339" s="0" t="n">
        <v>1</v>
      </c>
      <c r="E339" s="0" t="n">
        <v>1</v>
      </c>
    </row>
    <row r="340" customFormat="false" ht="12.75" hidden="false" customHeight="true" outlineLevel="0" collapsed="false">
      <c r="A340" s="2" t="str">
        <f aca="false">HYPERLINK("https://stackoverflow.com/questions/9689877/ ")</f>
        <v>https://stackoverflow.com/questions/9689877/</v>
      </c>
      <c r="B340" s="0" t="n">
        <v>1</v>
      </c>
      <c r="C340" s="0" t="n">
        <v>1</v>
      </c>
      <c r="D340" s="0" t="n">
        <v>1</v>
      </c>
      <c r="E340" s="0" t="n">
        <v>1</v>
      </c>
    </row>
    <row r="341" customFormat="false" ht="12.75" hidden="false" customHeight="true" outlineLevel="0" collapsed="false">
      <c r="A341" s="2" t="str">
        <f aca="false">HYPERLINK("https://stackoverflow.com/questions/11880107/ ")</f>
        <v>https://stackoverflow.com/questions/11880107/</v>
      </c>
      <c r="B341" s="0" t="n">
        <v>1</v>
      </c>
      <c r="C341" s="0" t="n">
        <v>1</v>
      </c>
      <c r="D341" s="0" t="n">
        <v>1</v>
      </c>
      <c r="E341" s="0" t="n">
        <v>1</v>
      </c>
    </row>
    <row r="342" customFormat="false" ht="12.75" hidden="false" customHeight="true" outlineLevel="0" collapsed="false">
      <c r="A342" s="2" t="str">
        <f aca="false">HYPERLINK("https://stackoverflow.com/questions/18397266/ ")</f>
        <v>https://stackoverflow.com/questions/18397266/</v>
      </c>
      <c r="B342" s="0" t="n">
        <v>1</v>
      </c>
      <c r="C342" s="0" t="n">
        <v>1</v>
      </c>
      <c r="D342" s="0" t="n">
        <v>1</v>
      </c>
      <c r="E342" s="0" t="n">
        <v>1</v>
      </c>
    </row>
    <row r="343" customFormat="false" ht="12.75" hidden="false" customHeight="true" outlineLevel="0" collapsed="false">
      <c r="A343" s="2" t="str">
        <f aca="false">HYPERLINK("https://stackoverflow.com/questions/21240429/ ")</f>
        <v>https://stackoverflow.com/questions/21240429/</v>
      </c>
      <c r="B343" s="0" t="n">
        <v>1</v>
      </c>
      <c r="C343" s="0" t="n">
        <v>1</v>
      </c>
      <c r="D343" s="0" t="n">
        <v>1</v>
      </c>
      <c r="E343" s="0" t="n">
        <v>1</v>
      </c>
    </row>
    <row r="344" customFormat="false" ht="12.75" hidden="false" customHeight="true" outlineLevel="0" collapsed="false">
      <c r="A344" s="2" t="str">
        <f aca="false">HYPERLINK("https://stackoverflow.com/questions/21641165/ ")</f>
        <v>https://stackoverflow.com/questions/21641165/</v>
      </c>
      <c r="B344" s="0" t="n">
        <v>1</v>
      </c>
      <c r="C344" s="0" t="n">
        <v>1</v>
      </c>
      <c r="D344" s="0" t="n">
        <v>1</v>
      </c>
      <c r="E344" s="0" t="n">
        <v>1</v>
      </c>
    </row>
    <row r="345" customFormat="false" ht="12.75" hidden="false" customHeight="true" outlineLevel="0" collapsed="false">
      <c r="A345" s="2" t="str">
        <f aca="false">HYPERLINK("https://stackoverflow.com/questions/25072616/ ")</f>
        <v>https://stackoverflow.com/questions/25072616/</v>
      </c>
      <c r="B345" s="0" t="n">
        <v>1</v>
      </c>
      <c r="C345" s="0" t="n">
        <v>1</v>
      </c>
      <c r="D345" s="0" t="n">
        <v>1</v>
      </c>
      <c r="E345" s="0" t="n">
        <v>1</v>
      </c>
    </row>
    <row r="348" customFormat="false" ht="12.75" hidden="false" customHeight="true" outlineLevel="0" collapsed="false">
      <c r="A348" s="0" t="s">
        <v>59</v>
      </c>
    </row>
    <row r="349" customFormat="false" ht="12.75" hidden="false" customHeight="true" outlineLevel="0" collapsed="false">
      <c r="A349" s="2" t="str">
        <f aca="false">HYPERLINK("http://www.java2s.com/Tutorial/Java/0040__Data-Type/GetslencharactersfromthemiddleofaString.htm")</f>
        <v>http://www.java2s.com/Tutorial/Java/0040__Data-Type/GetslencharactersfromthemiddleofaString.htm</v>
      </c>
    </row>
    <row r="351" customFormat="false" ht="12.75" hidden="false" customHeight="true" outlineLevel="0" collapsed="false">
      <c r="A351" s="2" t="str">
        <f aca="false">HYPERLINK("https://stackoverflow.com/questions/326440/ ")</f>
        <v>https://stackoverflow.com/questions/326440/</v>
      </c>
      <c r="B351" s="0" t="n">
        <v>1</v>
      </c>
      <c r="C351" s="0" t="n">
        <v>1</v>
      </c>
      <c r="D351" s="0" t="n">
        <v>1</v>
      </c>
      <c r="E351" s="0" t="n">
        <v>1</v>
      </c>
    </row>
    <row r="352" customFormat="false" ht="12.75" hidden="false" customHeight="true" outlineLevel="0" collapsed="false">
      <c r="A352" s="2" t="str">
        <f aca="false">HYPERLINK("https://stackoverflow.com/questions/1583968/ ")</f>
        <v>https://stackoverflow.com/questions/1583968/</v>
      </c>
      <c r="B352" s="0" t="n">
        <v>3</v>
      </c>
      <c r="C352" s="0" t="n">
        <v>1</v>
      </c>
      <c r="D352" s="1" t="n">
        <v>3</v>
      </c>
      <c r="E352" s="1" t="n">
        <v>2</v>
      </c>
      <c r="F352" s="1" t="s">
        <v>60</v>
      </c>
    </row>
    <row r="353" customFormat="false" ht="12.75" hidden="false" customHeight="true" outlineLevel="0" collapsed="false">
      <c r="A353" s="2" t="str">
        <f aca="false">HYPERLINK("https://stackoverflow.com/questions/1583971/ ")</f>
        <v>https://stackoverflow.com/questions/1583971/</v>
      </c>
      <c r="B353" s="0" t="n">
        <v>3</v>
      </c>
      <c r="C353" s="0" t="n">
        <v>5</v>
      </c>
      <c r="D353" s="1" t="n">
        <v>3</v>
      </c>
      <c r="E353" s="1" t="n">
        <v>3</v>
      </c>
      <c r="F353" s="1" t="s">
        <v>61</v>
      </c>
    </row>
    <row r="354" customFormat="false" ht="12.75" hidden="false" customHeight="true" outlineLevel="0" collapsed="false">
      <c r="A354" s="2" t="str">
        <f aca="false">HYPERLINK("https://stackoverflow.com/questions/3243744/ ")</f>
        <v>https://stackoverflow.com/questions/3243744/</v>
      </c>
      <c r="B354" s="0" t="n">
        <v>2</v>
      </c>
      <c r="C354" s="0" t="n">
        <v>1</v>
      </c>
      <c r="D354" s="0" t="n">
        <v>2</v>
      </c>
      <c r="E354" s="0" t="n">
        <v>1</v>
      </c>
    </row>
    <row r="355" customFormat="false" ht="12.75" hidden="false" customHeight="true" outlineLevel="0" collapsed="false">
      <c r="A355" s="2" t="str">
        <f aca="false">HYPERLINK("https://stackoverflow.com/questions/3243779/ ")</f>
        <v>https://stackoverflow.com/questions/3243779/</v>
      </c>
      <c r="B355" s="0" t="n">
        <v>2</v>
      </c>
      <c r="C355" s="0" t="n">
        <v>1</v>
      </c>
      <c r="D355" s="0" t="n">
        <v>2</v>
      </c>
      <c r="E355" s="0" t="n">
        <v>1</v>
      </c>
    </row>
    <row r="356" customFormat="false" ht="12.75" hidden="false" customHeight="true" outlineLevel="0" collapsed="false">
      <c r="A356" s="2" t="str">
        <f aca="false">HYPERLINK("https://stackoverflow.com/questions/5034592/ ")</f>
        <v>https://stackoverflow.com/questions/5034592/</v>
      </c>
      <c r="B356" s="0" t="n">
        <v>1</v>
      </c>
      <c r="C356" s="0" t="n">
        <v>1</v>
      </c>
      <c r="D356" s="0" t="n">
        <v>1</v>
      </c>
      <c r="E356" s="0" t="n">
        <v>1</v>
      </c>
    </row>
    <row r="357" customFormat="false" ht="12.75" hidden="false" customHeight="true" outlineLevel="0" collapsed="false">
      <c r="A357" s="2" t="str">
        <f aca="false">HYPERLINK("https://stackoverflow.com/questions/6202785/ ")</f>
        <v>https://stackoverflow.com/questions/6202785/</v>
      </c>
      <c r="B357" s="0" t="n">
        <v>2</v>
      </c>
      <c r="C357" s="0" t="n">
        <v>1</v>
      </c>
      <c r="D357" s="0" t="n">
        <v>2</v>
      </c>
      <c r="E357" s="0" t="n">
        <v>1</v>
      </c>
    </row>
    <row r="358" customFormat="false" ht="12.75" hidden="false" customHeight="true" outlineLevel="0" collapsed="false">
      <c r="A358" s="2" t="str">
        <f aca="false">HYPERLINK("https://stackoverflow.com/questions/8499776/ ")</f>
        <v>https://stackoverflow.com/questions/8499776/</v>
      </c>
      <c r="B358" s="0" t="n">
        <v>3</v>
      </c>
      <c r="C358" s="0" t="n">
        <v>1</v>
      </c>
      <c r="D358" s="1" t="n">
        <v>2</v>
      </c>
      <c r="E358" s="1" t="n">
        <v>2</v>
      </c>
    </row>
    <row r="359" customFormat="false" ht="12.75" hidden="false" customHeight="true" outlineLevel="0" collapsed="false">
      <c r="A359" s="2" t="str">
        <f aca="false">HYPERLINK("https://stackoverflow.com/questions/26791724/ ")</f>
        <v>https://stackoverflow.com/questions/26791724/</v>
      </c>
      <c r="B359" s="0" t="n">
        <v>1</v>
      </c>
      <c r="C359" s="0" t="n">
        <v>1</v>
      </c>
      <c r="D359" s="0" t="n">
        <v>1</v>
      </c>
      <c r="E359" s="0" t="n">
        <v>1</v>
      </c>
    </row>
    <row r="360" customFormat="false" ht="12.75" hidden="false" customHeight="true" outlineLevel="0" collapsed="false">
      <c r="A360" s="2" t="str">
        <f aca="false">HYPERLINK("https://stackoverflow.com/questions/35252333/ ")</f>
        <v>https://stackoverflow.com/questions/35252333/</v>
      </c>
      <c r="B360" s="0" t="n">
        <v>2</v>
      </c>
      <c r="C360" s="0" t="n">
        <v>1</v>
      </c>
      <c r="D360" s="0" t="n">
        <v>2</v>
      </c>
      <c r="E360" s="0" t="n">
        <v>1</v>
      </c>
    </row>
    <row r="363" customFormat="false" ht="12.75" hidden="false" customHeight="true" outlineLevel="0" collapsed="false">
      <c r="A363" s="0" t="s">
        <v>62</v>
      </c>
    </row>
    <row r="364" customFormat="false" ht="12.75" hidden="false" customHeight="true" outlineLevel="0" collapsed="false">
      <c r="A364" s="2" t="str">
        <f aca="false">HYPERLINK("http://www.java2s.com/Tutorial/Java/0060__Operators/TheopOperators.htm")</f>
        <v>http://www.java2s.com/Tutorial/Java/0060__Operators/TheopOperators.htm</v>
      </c>
    </row>
    <row r="366" customFormat="false" ht="12.75" hidden="false" customHeight="true" outlineLevel="0" collapsed="false">
      <c r="A366" s="2" t="str">
        <f aca="false">HYPERLINK("https://stackoverflow.com/questions/224314/ ")</f>
        <v>https://stackoverflow.com/questions/224314/</v>
      </c>
      <c r="B366" s="0" t="n">
        <v>2</v>
      </c>
      <c r="C366" s="0" t="n">
        <v>1</v>
      </c>
      <c r="D366" s="0" t="n">
        <v>2</v>
      </c>
      <c r="E366" s="0" t="n">
        <v>1</v>
      </c>
    </row>
    <row r="367" customFormat="false" ht="12.75" hidden="false" customHeight="true" outlineLevel="0" collapsed="false">
      <c r="A367" s="2" t="str">
        <f aca="false">HYPERLINK("https://stackoverflow.com/questions/224380/ ")</f>
        <v>https://stackoverflow.com/questions/224380/</v>
      </c>
      <c r="B367" s="0" t="n">
        <v>5</v>
      </c>
      <c r="C367" s="0" t="n">
        <v>3</v>
      </c>
      <c r="D367" s="1" t="n">
        <v>3</v>
      </c>
      <c r="E367" s="4" t="n">
        <v>3</v>
      </c>
      <c r="F367" s="1" t="s">
        <v>29</v>
      </c>
    </row>
    <row r="368" customFormat="false" ht="12.75" hidden="false" customHeight="true" outlineLevel="0" collapsed="false">
      <c r="A368" s="2" t="str">
        <f aca="false">HYPERLINK("https://stackoverflow.com/questions/2486574/ ")</f>
        <v>https://stackoverflow.com/questions/2486574/</v>
      </c>
      <c r="B368" s="0" t="n">
        <v>5</v>
      </c>
      <c r="C368" s="0" t="n">
        <v>3</v>
      </c>
      <c r="D368" s="1" t="n">
        <v>4</v>
      </c>
      <c r="E368" s="1" t="n">
        <v>4</v>
      </c>
    </row>
    <row r="369" customFormat="false" ht="12.75" hidden="false" customHeight="true" outlineLevel="0" collapsed="false">
      <c r="A369" s="2" t="str">
        <f aca="false">HYPERLINK("https://stackoverflow.com/questions/2674750/ ")</f>
        <v>https://stackoverflow.com/questions/2674750/</v>
      </c>
      <c r="B369" s="0" t="n">
        <v>2</v>
      </c>
      <c r="C369" s="0" t="n">
        <v>1</v>
      </c>
      <c r="D369" s="0" t="n">
        <v>2</v>
      </c>
      <c r="E369" s="0" t="n">
        <v>1</v>
      </c>
    </row>
    <row r="370" customFormat="false" ht="12.75" hidden="false" customHeight="true" outlineLevel="0" collapsed="false">
      <c r="A370" s="2" t="str">
        <f aca="false">HYPERLINK("https://stackoverflow.com/questions/3152221/ ")</f>
        <v>https://stackoverflow.com/questions/3152221/</v>
      </c>
      <c r="B370" s="0" t="n">
        <v>4</v>
      </c>
      <c r="C370" s="0" t="n">
        <v>1</v>
      </c>
      <c r="D370" s="1" t="n">
        <v>3</v>
      </c>
      <c r="E370" s="1" t="n">
        <v>3</v>
      </c>
    </row>
    <row r="371" customFormat="false" ht="12.75" hidden="false" customHeight="true" outlineLevel="0" collapsed="false">
      <c r="A371" s="2" t="str">
        <f aca="false">HYPERLINK("https://stackoverflow.com/questions/8710685/ ")</f>
        <v>https://stackoverflow.com/questions/8710685/</v>
      </c>
      <c r="B371" s="0" t="n">
        <v>5</v>
      </c>
      <c r="C371" s="0" t="n">
        <v>3</v>
      </c>
      <c r="D371" s="1" t="n">
        <v>5</v>
      </c>
      <c r="E371" s="1" t="n">
        <v>5</v>
      </c>
    </row>
    <row r="372" customFormat="false" ht="12.75" hidden="false" customHeight="true" outlineLevel="0" collapsed="false">
      <c r="A372" s="2" t="str">
        <f aca="false">HYPERLINK("https://stackoverflow.com/questions/8710746/ ")</f>
        <v>https://stackoverflow.com/questions/8710746/</v>
      </c>
      <c r="B372" s="0" t="n">
        <v>5</v>
      </c>
      <c r="C372" s="0" t="n">
        <v>3</v>
      </c>
      <c r="D372" s="1" t="n">
        <v>5</v>
      </c>
      <c r="E372" s="1" t="n">
        <v>5</v>
      </c>
    </row>
    <row r="373" customFormat="false" ht="12.75" hidden="false" customHeight="true" outlineLevel="0" collapsed="false">
      <c r="A373" s="2" t="str">
        <f aca="false">HYPERLINK("https://stackoverflow.com/questions/8710747/ ")</f>
        <v>https://stackoverflow.com/questions/8710747/</v>
      </c>
      <c r="B373" s="0" t="n">
        <v>5</v>
      </c>
      <c r="C373" s="0" t="n">
        <v>2</v>
      </c>
      <c r="D373" s="1" t="n">
        <v>5</v>
      </c>
      <c r="E373" s="1" t="n">
        <v>4</v>
      </c>
    </row>
    <row r="374" customFormat="false" ht="12.75" hidden="false" customHeight="true" outlineLevel="0" collapsed="false">
      <c r="A374" s="2" t="str">
        <f aca="false">HYPERLINK("https://stackoverflow.com/questions/20001866/ ")</f>
        <v>https://stackoverflow.com/questions/20001866/</v>
      </c>
      <c r="B374" s="0" t="n">
        <v>1</v>
      </c>
      <c r="C374" s="0" t="n">
        <v>1</v>
      </c>
      <c r="D374" s="0" t="n">
        <v>1</v>
      </c>
      <c r="E374" s="0" t="n">
        <v>1</v>
      </c>
    </row>
    <row r="375" customFormat="false" ht="12.75" hidden="false" customHeight="true" outlineLevel="0" collapsed="false">
      <c r="A375" s="2" t="str">
        <f aca="false">HYPERLINK("https://stackoverflow.com/questions/43523441/ ")</f>
        <v>https://stackoverflow.com/questions/43523441/</v>
      </c>
      <c r="B375" s="0" t="n">
        <v>2</v>
      </c>
      <c r="C375" s="0" t="n">
        <v>1</v>
      </c>
      <c r="D375" s="0" t="n">
        <v>2</v>
      </c>
      <c r="E375" s="0" t="n">
        <v>1</v>
      </c>
    </row>
    <row r="378" customFormat="false" ht="12.75" hidden="false" customHeight="true" outlineLevel="0" collapsed="false">
      <c r="A378" s="0" t="s">
        <v>63</v>
      </c>
    </row>
    <row r="379" customFormat="false" ht="12.75" hidden="false" customHeight="true" outlineLevel="0" collapsed="false">
      <c r="A379" s="2" t="str">
        <f aca="false">HYPERLINK("http://www.java2s.com/Tutorial/Java/0100__Class-Definition/Usingfinalwithmethodarguments.htm")</f>
        <v>http://www.java2s.com/Tutorial/Java/0100__Class-Definition/Usingfinalwithmethodarguments.htm</v>
      </c>
    </row>
    <row r="381" customFormat="false" ht="12.75" hidden="false" customHeight="true" outlineLevel="0" collapsed="false">
      <c r="A381" s="2" t="str">
        <f aca="false">HYPERLINK("https://stackoverflow.com/questions/40507/ ")</f>
        <v>https://stackoverflow.com/questions/40507/</v>
      </c>
      <c r="B381" s="0" t="n">
        <v>1</v>
      </c>
      <c r="C381" s="0" t="n">
        <v>1</v>
      </c>
      <c r="D381" s="0" t="n">
        <v>1</v>
      </c>
      <c r="E381" s="0" t="n">
        <v>1</v>
      </c>
    </row>
    <row r="382" customFormat="false" ht="12.75" hidden="false" customHeight="true" outlineLevel="0" collapsed="false">
      <c r="A382" s="2" t="str">
        <f aca="false">HYPERLINK("https://stackoverflow.com/questions/73021/ ")</f>
        <v>https://stackoverflow.com/questions/73021/</v>
      </c>
      <c r="B382" s="0" t="n">
        <v>1</v>
      </c>
      <c r="C382" s="0" t="n">
        <v>1</v>
      </c>
      <c r="D382" s="0" t="n">
        <v>1</v>
      </c>
      <c r="E382" s="0" t="n">
        <v>1</v>
      </c>
    </row>
    <row r="383" customFormat="false" ht="12.75" hidden="false" customHeight="true" outlineLevel="0" collapsed="false">
      <c r="A383" s="2" t="str">
        <f aca="false">HYPERLINK("https://stackoverflow.com/questions/1068786/ ")</f>
        <v>https://stackoverflow.com/questions/1068786/</v>
      </c>
      <c r="B383" s="0" t="n">
        <v>1</v>
      </c>
      <c r="C383" s="0" t="n">
        <v>1</v>
      </c>
      <c r="D383" s="0" t="n">
        <v>1</v>
      </c>
      <c r="E383" s="0" t="n">
        <v>1</v>
      </c>
    </row>
    <row r="384" customFormat="false" ht="12.75" hidden="false" customHeight="true" outlineLevel="0" collapsed="false">
      <c r="A384" s="2" t="str">
        <f aca="false">HYPERLINK("https://stackoverflow.com/questions/7034719/ ")</f>
        <v>https://stackoverflow.com/questions/7034719/</v>
      </c>
      <c r="B384" s="0" t="n">
        <v>1</v>
      </c>
      <c r="C384" s="0" t="n">
        <v>1</v>
      </c>
      <c r="D384" s="0" t="n">
        <v>1</v>
      </c>
      <c r="E384" s="0" t="n">
        <v>1</v>
      </c>
    </row>
    <row r="385" customFormat="false" ht="12.75" hidden="false" customHeight="true" outlineLevel="0" collapsed="false">
      <c r="A385" s="2" t="str">
        <f aca="false">HYPERLINK("https://stackoverflow.com/questions/8618742/ ")</f>
        <v>https://stackoverflow.com/questions/8618742/</v>
      </c>
      <c r="B385" s="0" t="n">
        <v>1</v>
      </c>
      <c r="C385" s="0" t="n">
        <v>1</v>
      </c>
      <c r="D385" s="0" t="n">
        <v>1</v>
      </c>
      <c r="E385" s="0" t="n">
        <v>1</v>
      </c>
    </row>
    <row r="386" customFormat="false" ht="12.75" hidden="false" customHeight="true" outlineLevel="0" collapsed="false">
      <c r="A386" s="2" t="str">
        <f aca="false">HYPERLINK("https://stackoverflow.com/questions/10380512/ ")</f>
        <v>https://stackoverflow.com/questions/10380512/</v>
      </c>
      <c r="B386" s="0" t="n">
        <v>5</v>
      </c>
      <c r="C386" s="0" t="n">
        <v>2</v>
      </c>
      <c r="D386" s="1" t="n">
        <v>5</v>
      </c>
      <c r="E386" s="1" t="n">
        <v>5</v>
      </c>
    </row>
    <row r="387" customFormat="false" ht="12.75" hidden="false" customHeight="true" outlineLevel="0" collapsed="false">
      <c r="A387" s="2" t="str">
        <f aca="false">HYPERLINK("https://stackoverflow.com/questions/11736749/ ")</f>
        <v>https://stackoverflow.com/questions/11736749/</v>
      </c>
      <c r="B387" s="0" t="n">
        <v>1</v>
      </c>
      <c r="C387" s="0" t="n">
        <v>4</v>
      </c>
      <c r="D387" s="1" t="n">
        <v>3</v>
      </c>
      <c r="E387" s="1" t="n">
        <v>3</v>
      </c>
    </row>
    <row r="388" customFormat="false" ht="12.75" hidden="false" customHeight="true" outlineLevel="0" collapsed="false">
      <c r="A388" s="2" t="str">
        <f aca="false">HYPERLINK("https://stackoverflow.com/questions/12429953/ ")</f>
        <v>https://stackoverflow.com/questions/12429953/</v>
      </c>
      <c r="B388" s="0" t="n">
        <v>1</v>
      </c>
      <c r="C388" s="0" t="n">
        <v>1</v>
      </c>
      <c r="D388" s="0" t="n">
        <v>1</v>
      </c>
      <c r="E388" s="0" t="n">
        <v>1</v>
      </c>
    </row>
    <row r="389" customFormat="false" ht="12.75" hidden="false" customHeight="true" outlineLevel="0" collapsed="false">
      <c r="A389" s="2" t="str">
        <f aca="false">HYPERLINK("https://stackoverflow.com/questions/18150752/ ")</f>
        <v>https://stackoverflow.com/questions/18150752/</v>
      </c>
      <c r="B389" s="0" t="n">
        <v>1</v>
      </c>
      <c r="C389" s="0" t="n">
        <v>1</v>
      </c>
      <c r="D389" s="0" t="n">
        <v>1</v>
      </c>
      <c r="E389" s="0" t="n">
        <v>1</v>
      </c>
    </row>
    <row r="390" customFormat="false" ht="12.75" hidden="false" customHeight="true" outlineLevel="0" collapsed="false">
      <c r="A390" s="2" t="str">
        <f aca="false">HYPERLINK("https://stackoverflow.com/questions/18506761/ ")</f>
        <v>https://stackoverflow.com/questions/18506761/</v>
      </c>
      <c r="B390" s="0" t="n">
        <v>1</v>
      </c>
      <c r="C390" s="0" t="n">
        <v>1</v>
      </c>
      <c r="D390" s="0" t="n">
        <v>1</v>
      </c>
      <c r="E390" s="0" t="n">
        <v>1</v>
      </c>
    </row>
    <row r="393" customFormat="false" ht="12.75" hidden="false" customHeight="true" outlineLevel="0" collapsed="false">
      <c r="A393" s="0" t="s">
        <v>64</v>
      </c>
    </row>
    <row r="394" customFormat="false" ht="12.75" hidden="false" customHeight="true" outlineLevel="0" collapsed="false">
      <c r="A394" s="2" t="str">
        <f aca="false">HYPERLINK("http://www.java2s.com/Tutorial/Java/0120__Development/ThrowinganExceptionfromaMethod.htm")</f>
        <v>http://www.java2s.com/Tutorial/Java/0120__Development/ThrowinganExceptionfromaMethod.htm</v>
      </c>
    </row>
    <row r="396" customFormat="false" ht="12.75" hidden="false" customHeight="true" outlineLevel="0" collapsed="false">
      <c r="A396" s="2" t="str">
        <f aca="false">HYPERLINK("https://stackoverflow.com/questions/85206/ ")</f>
        <v>https://stackoverflow.com/questions/85206/</v>
      </c>
      <c r="B396" s="0" t="n">
        <v>1</v>
      </c>
      <c r="C396" s="0" t="n">
        <v>1</v>
      </c>
      <c r="D396" s="0" t="n">
        <v>1</v>
      </c>
      <c r="E396" s="0" t="n">
        <v>1</v>
      </c>
    </row>
    <row r="397" customFormat="false" ht="12.75" hidden="false" customHeight="true" outlineLevel="0" collapsed="false">
      <c r="A397" s="2" t="str">
        <f aca="false">HYPERLINK("https://stackoverflow.com/questions/5726747/ ")</f>
        <v>https://stackoverflow.com/questions/5726747/</v>
      </c>
      <c r="B397" s="0" t="n">
        <v>1</v>
      </c>
      <c r="C397" s="0" t="n">
        <v>1</v>
      </c>
      <c r="D397" s="0" t="n">
        <v>1</v>
      </c>
      <c r="E397" s="0" t="n">
        <v>1</v>
      </c>
    </row>
    <row r="398" customFormat="false" ht="12.75" hidden="false" customHeight="true" outlineLevel="0" collapsed="false">
      <c r="A398" s="2" t="str">
        <f aca="false">HYPERLINK("https://stackoverflow.com/questions/5875455/ ")</f>
        <v>https://stackoverflow.com/questions/5875455/</v>
      </c>
      <c r="B398" s="0" t="n">
        <v>3</v>
      </c>
      <c r="C398" s="0" t="n">
        <v>1</v>
      </c>
      <c r="D398" s="1" t="n">
        <v>1</v>
      </c>
      <c r="E398" s="4" t="n">
        <v>1</v>
      </c>
      <c r="F398" s="1" t="s">
        <v>29</v>
      </c>
    </row>
    <row r="399" customFormat="false" ht="12.75" hidden="false" customHeight="true" outlineLevel="0" collapsed="false">
      <c r="A399" s="2" t="str">
        <f aca="false">HYPERLINK("https://stackoverflow.com/questions/16635489/ ")</f>
        <v>https://stackoverflow.com/questions/16635489/</v>
      </c>
      <c r="B399" s="0" t="n">
        <v>1</v>
      </c>
      <c r="C399" s="0" t="n">
        <v>1</v>
      </c>
      <c r="D399" s="0" t="n">
        <v>1</v>
      </c>
      <c r="E399" s="0" t="n">
        <v>1</v>
      </c>
    </row>
    <row r="400" customFormat="false" ht="12.75" hidden="false" customHeight="true" outlineLevel="0" collapsed="false">
      <c r="A400" s="2" t="str">
        <f aca="false">HYPERLINK("https://stackoverflow.com/questions/16958286/ ")</f>
        <v>https://stackoverflow.com/questions/16958286/</v>
      </c>
      <c r="B400" s="0" t="n">
        <v>3</v>
      </c>
      <c r="C400" s="0" t="n">
        <v>1</v>
      </c>
      <c r="D400" s="1" t="n">
        <v>1</v>
      </c>
      <c r="E400" s="4" t="n">
        <v>1</v>
      </c>
      <c r="F400" s="1" t="s">
        <v>29</v>
      </c>
    </row>
    <row r="401" customFormat="false" ht="12.75" hidden="false" customHeight="true" outlineLevel="0" collapsed="false">
      <c r="A401" s="2" t="str">
        <f aca="false">HYPERLINK("https://stackoverflow.com/questions/18198349/ ")</f>
        <v>https://stackoverflow.com/questions/18198349/</v>
      </c>
      <c r="B401" s="0" t="n">
        <v>3</v>
      </c>
      <c r="C401" s="0" t="n">
        <v>2</v>
      </c>
      <c r="D401" s="0" t="n">
        <v>3</v>
      </c>
      <c r="E401" s="0" t="n">
        <v>2</v>
      </c>
    </row>
    <row r="402" customFormat="false" ht="12.75" hidden="false" customHeight="true" outlineLevel="0" collapsed="false">
      <c r="A402" s="2" t="str">
        <f aca="false">HYPERLINK("https://stackoverflow.com/questions/19757456/ ")</f>
        <v>https://stackoverflow.com/questions/19757456/</v>
      </c>
      <c r="B402" s="0" t="n">
        <v>3</v>
      </c>
      <c r="C402" s="0" t="n">
        <v>2</v>
      </c>
      <c r="D402" s="0" t="n">
        <v>3</v>
      </c>
      <c r="E402" s="0" t="n">
        <v>2</v>
      </c>
    </row>
    <row r="403" customFormat="false" ht="12.75" hidden="false" customHeight="true" outlineLevel="0" collapsed="false">
      <c r="A403" s="2" t="str">
        <f aca="false">HYPERLINK("https://stackoverflow.com/questions/20130475/ ")</f>
        <v>https://stackoverflow.com/questions/20130475/</v>
      </c>
      <c r="B403" s="0" t="n">
        <v>1</v>
      </c>
      <c r="C403" s="0" t="n">
        <v>1</v>
      </c>
      <c r="D403" s="0" t="n">
        <v>1</v>
      </c>
      <c r="E403" s="0" t="n">
        <v>1</v>
      </c>
    </row>
    <row r="404" customFormat="false" ht="12.75" hidden="false" customHeight="true" outlineLevel="0" collapsed="false">
      <c r="A404" s="2" t="str">
        <f aca="false">HYPERLINK("https://stackoverflow.com/questions/31228829/ ")</f>
        <v>https://stackoverflow.com/questions/31228829/</v>
      </c>
      <c r="B404" s="0" t="n">
        <v>3</v>
      </c>
      <c r="C404" s="0" t="n">
        <v>1</v>
      </c>
      <c r="D404" s="1" t="n">
        <v>1</v>
      </c>
      <c r="E404" s="4" t="n">
        <v>1</v>
      </c>
      <c r="F404" s="1" t="s">
        <v>29</v>
      </c>
    </row>
    <row r="405" customFormat="false" ht="12.75" hidden="false" customHeight="true" outlineLevel="0" collapsed="false">
      <c r="A405" s="2" t="str">
        <f aca="false">HYPERLINK("https://stackoverflow.com/questions/31258084/ ")</f>
        <v>https://stackoverflow.com/questions/31258084/</v>
      </c>
      <c r="B405" s="0" t="n">
        <v>1</v>
      </c>
      <c r="C405" s="0" t="n">
        <v>1</v>
      </c>
      <c r="D405" s="0" t="n">
        <v>1</v>
      </c>
      <c r="E405" s="0" t="n">
        <v>1</v>
      </c>
    </row>
    <row r="408" customFormat="false" ht="12.75" hidden="false" customHeight="true" outlineLevel="0" collapsed="false">
      <c r="A408" s="0" t="s">
        <v>65</v>
      </c>
    </row>
    <row r="409" customFormat="false" ht="12.75" hidden="false" customHeight="true" outlineLevel="0" collapsed="false">
      <c r="A409" s="2" t="str">
        <f aca="false">HYPERLINK("http://www.java2s.com/Tutorial/Java/0125__Reflection/LoadingaClassThatIsNotontheClasspath.htm")</f>
        <v>http://www.java2s.com/Tutorial/Java/0125__Reflection/LoadingaClassThatIsNotontheClasspath.htm</v>
      </c>
    </row>
    <row r="411" customFormat="false" ht="12.75" hidden="false" customHeight="true" outlineLevel="0" collapsed="false">
      <c r="A411" s="2" t="str">
        <f aca="false">HYPERLINK("https://stackoverflow.com/questions/161005/ ")</f>
        <v>https://stackoverflow.com/questions/161005/</v>
      </c>
      <c r="B411" s="0" t="n">
        <v>1</v>
      </c>
      <c r="C411" s="0" t="n">
        <v>1</v>
      </c>
      <c r="D411" s="0" t="n">
        <v>1</v>
      </c>
      <c r="E411" s="0" t="n">
        <v>1</v>
      </c>
    </row>
    <row r="412" customFormat="false" ht="12.75" hidden="false" customHeight="true" outlineLevel="0" collapsed="false">
      <c r="A412" s="2" t="str">
        <f aca="false">HYPERLINK("https://stackoverflow.com/questions/3416539/ ")</f>
        <v>https://stackoverflow.com/questions/3416539/</v>
      </c>
      <c r="B412" s="0" t="n">
        <v>2</v>
      </c>
      <c r="C412" s="0" t="n">
        <v>1</v>
      </c>
      <c r="D412" s="0" t="n">
        <v>2</v>
      </c>
      <c r="E412" s="0" t="n">
        <v>1</v>
      </c>
    </row>
    <row r="413" customFormat="false" ht="12.75" hidden="false" customHeight="true" outlineLevel="0" collapsed="false">
      <c r="A413" s="2" t="str">
        <f aca="false">HYPERLINK("https://stackoverflow.com/questions/10641864/ ")</f>
        <v>https://stackoverflow.com/questions/10641864/</v>
      </c>
      <c r="B413" s="0" t="n">
        <v>1</v>
      </c>
      <c r="C413" s="0" t="n">
        <v>1</v>
      </c>
      <c r="D413" s="0" t="n">
        <v>1</v>
      </c>
      <c r="E413" s="0" t="n">
        <v>1</v>
      </c>
    </row>
    <row r="414" customFormat="false" ht="12.75" hidden="false" customHeight="true" outlineLevel="0" collapsed="false">
      <c r="A414" s="2" t="str">
        <f aca="false">HYPERLINK("https://stackoverflow.com/questions/18093929/ ")</f>
        <v>https://stackoverflow.com/questions/18093929/</v>
      </c>
      <c r="B414" s="0" t="n">
        <v>2</v>
      </c>
      <c r="C414" s="0" t="n">
        <v>1</v>
      </c>
      <c r="D414" s="0" t="n">
        <v>2</v>
      </c>
      <c r="E414" s="0" t="n">
        <v>1</v>
      </c>
    </row>
    <row r="415" customFormat="false" ht="12.75" hidden="false" customHeight="true" outlineLevel="0" collapsed="false">
      <c r="A415" s="2" t="str">
        <f aca="false">HYPERLINK("https://stackoverflow.com/questions/23530199/ ")</f>
        <v>https://stackoverflow.com/questions/23530199/</v>
      </c>
      <c r="B415" s="0" t="n">
        <v>1</v>
      </c>
      <c r="C415" s="0" t="n">
        <v>1</v>
      </c>
      <c r="D415" s="0" t="n">
        <v>1</v>
      </c>
      <c r="E415" s="0" t="n">
        <v>1</v>
      </c>
    </row>
    <row r="416" customFormat="false" ht="12.75" hidden="false" customHeight="true" outlineLevel="0" collapsed="false">
      <c r="A416" s="2" t="str">
        <f aca="false">HYPERLINK("https://stackoverflow.com/questions/23781433/ ")</f>
        <v>https://stackoverflow.com/questions/23781433/</v>
      </c>
      <c r="B416" s="0" t="n">
        <v>1</v>
      </c>
      <c r="C416" s="0" t="n">
        <v>1</v>
      </c>
      <c r="D416" s="0" t="n">
        <v>1</v>
      </c>
      <c r="E416" s="0" t="n">
        <v>1</v>
      </c>
    </row>
    <row r="417" customFormat="false" ht="12.75" hidden="false" customHeight="true" outlineLevel="0" collapsed="false">
      <c r="A417" s="2" t="str">
        <f aca="false">HYPERLINK("https://stackoverflow.com/questions/24845376/ ")</f>
        <v>https://stackoverflow.com/questions/24845376/</v>
      </c>
      <c r="B417" s="0" t="n">
        <v>1</v>
      </c>
      <c r="C417" s="0" t="n">
        <v>1</v>
      </c>
      <c r="D417" s="0" t="n">
        <v>1</v>
      </c>
      <c r="E417" s="0" t="n">
        <v>1</v>
      </c>
    </row>
    <row r="418" customFormat="false" ht="12.75" hidden="false" customHeight="true" outlineLevel="0" collapsed="false">
      <c r="A418" s="2" t="str">
        <f aca="false">HYPERLINK("https://stackoverflow.com/questions/28891834/ ")</f>
        <v>https://stackoverflow.com/questions/28891834/</v>
      </c>
      <c r="B418" s="0" t="n">
        <v>1</v>
      </c>
      <c r="C418" s="0" t="n">
        <v>1</v>
      </c>
      <c r="D418" s="0" t="n">
        <v>1</v>
      </c>
      <c r="E418" s="0" t="n">
        <v>1</v>
      </c>
    </row>
    <row r="419" customFormat="false" ht="12.75" hidden="false" customHeight="true" outlineLevel="0" collapsed="false">
      <c r="A419" s="2" t="str">
        <f aca="false">HYPERLINK("https://stackoverflow.com/questions/29331827/ ")</f>
        <v>https://stackoverflow.com/questions/29331827/</v>
      </c>
      <c r="B419" s="0" t="n">
        <v>1</v>
      </c>
      <c r="C419" s="0" t="n">
        <v>1</v>
      </c>
      <c r="D419" s="0" t="n">
        <v>1</v>
      </c>
      <c r="E419" s="0" t="n">
        <v>1</v>
      </c>
    </row>
    <row r="420" customFormat="false" ht="12.75" hidden="false" customHeight="true" outlineLevel="0" collapsed="false">
      <c r="A420" s="2" t="str">
        <f aca="false">HYPERLINK("https://stackoverflow.com/questions/32674216/ ")</f>
        <v>https://stackoverflow.com/questions/32674216/</v>
      </c>
      <c r="B420" s="0" t="n">
        <v>1</v>
      </c>
      <c r="C420" s="0" t="n">
        <v>1</v>
      </c>
      <c r="D420" s="0" t="n">
        <v>1</v>
      </c>
      <c r="E420" s="0" t="n">
        <v>1</v>
      </c>
    </row>
    <row r="423" customFormat="false" ht="12.75" hidden="false" customHeight="true" outlineLevel="0" collapsed="false">
      <c r="A423" s="0" t="s">
        <v>66</v>
      </c>
    </row>
    <row r="424" customFormat="false" ht="12.75" hidden="false" customHeight="true" outlineLevel="0" collapsed="false">
      <c r="A424" s="2" t="str">
        <f aca="false">HYPERLINK("http://www.java2s.com/Tutorial/Java/0130__Regular-Expressions/MatchingLineBoundariesinaRegularExpression.htm")</f>
        <v>http://www.java2s.com/Tutorial/Java/0130__Regular-Expressions/MatchingLineBoundariesinaRegularExpression.htm</v>
      </c>
    </row>
    <row r="426" customFormat="false" ht="12.75" hidden="false" customHeight="true" outlineLevel="0" collapsed="false">
      <c r="A426" s="2" t="str">
        <f aca="false">HYPERLINK("https://stackoverflow.com/questions/2635094/ ")</f>
        <v>https://stackoverflow.com/questions/2635094/</v>
      </c>
      <c r="B426" s="0" t="n">
        <v>1</v>
      </c>
      <c r="C426" s="0" t="n">
        <v>1</v>
      </c>
      <c r="D426" s="0" t="n">
        <v>1</v>
      </c>
      <c r="E426" s="0" t="n">
        <v>1</v>
      </c>
    </row>
    <row r="427" customFormat="false" ht="12.75" hidden="false" customHeight="true" outlineLevel="0" collapsed="false">
      <c r="A427" s="2" t="str">
        <f aca="false">HYPERLINK("https://stackoverflow.com/questions/2707665/ ")</f>
        <v>https://stackoverflow.com/questions/2707665/</v>
      </c>
      <c r="B427" s="0" t="n">
        <v>5</v>
      </c>
      <c r="C427" s="0" t="n">
        <v>1</v>
      </c>
      <c r="D427" s="1" t="n">
        <v>5</v>
      </c>
      <c r="E427" s="1" t="n">
        <v>5</v>
      </c>
      <c r="F427" s="1" t="s">
        <v>67</v>
      </c>
    </row>
    <row r="428" customFormat="false" ht="12.75" hidden="false" customHeight="true" outlineLevel="0" collapsed="false">
      <c r="A428" s="2" t="str">
        <f aca="false">HYPERLINK("https://stackoverflow.com/questions/4345678/ ")</f>
        <v>https://stackoverflow.com/questions/4345678/</v>
      </c>
      <c r="B428" s="0" t="n">
        <v>2</v>
      </c>
      <c r="C428" s="0" t="n">
        <v>1</v>
      </c>
      <c r="D428" s="0" t="n">
        <v>2</v>
      </c>
      <c r="E428" s="0" t="n">
        <v>1</v>
      </c>
    </row>
    <row r="429" customFormat="false" ht="12.75" hidden="false" customHeight="true" outlineLevel="0" collapsed="false">
      <c r="A429" s="2" t="str">
        <f aca="false">HYPERLINK("https://stackoverflow.com/questions/7548429/ ")</f>
        <v>https://stackoverflow.com/questions/7548429/</v>
      </c>
      <c r="B429" s="0" t="n">
        <v>1</v>
      </c>
      <c r="C429" s="0" t="n">
        <v>1</v>
      </c>
      <c r="D429" s="0" t="n">
        <v>1</v>
      </c>
      <c r="E429" s="0" t="n">
        <v>1</v>
      </c>
    </row>
    <row r="430" customFormat="false" ht="12.75" hidden="false" customHeight="true" outlineLevel="0" collapsed="false">
      <c r="A430" s="2" t="str">
        <f aca="false">HYPERLINK("https://stackoverflow.com/questions/9500204/ ")</f>
        <v>https://stackoverflow.com/questions/9500204/</v>
      </c>
      <c r="B430" s="0" t="n">
        <v>1</v>
      </c>
      <c r="C430" s="0" t="n">
        <v>1</v>
      </c>
      <c r="D430" s="0" t="n">
        <v>1</v>
      </c>
      <c r="E430" s="0" t="n">
        <v>1</v>
      </c>
    </row>
    <row r="431" customFormat="false" ht="12.75" hidden="false" customHeight="true" outlineLevel="0" collapsed="false">
      <c r="A431" s="2" t="str">
        <f aca="false">HYPERLINK("https://stackoverflow.com/questions/10665057/ ")</f>
        <v>https://stackoverflow.com/questions/10665057/</v>
      </c>
      <c r="B431" s="0" t="n">
        <v>1</v>
      </c>
      <c r="C431" s="0" t="n">
        <v>1</v>
      </c>
      <c r="D431" s="0" t="n">
        <v>1</v>
      </c>
      <c r="E431" s="0" t="n">
        <v>1</v>
      </c>
    </row>
    <row r="432" customFormat="false" ht="12.75" hidden="false" customHeight="true" outlineLevel="0" collapsed="false">
      <c r="A432" s="2" t="str">
        <f aca="false">HYPERLINK("https://stackoverflow.com/questions/10894689/ ")</f>
        <v>https://stackoverflow.com/questions/10894689/</v>
      </c>
      <c r="B432" s="0" t="n">
        <v>1</v>
      </c>
      <c r="C432" s="0" t="n">
        <v>1</v>
      </c>
      <c r="D432" s="0" t="n">
        <v>1</v>
      </c>
      <c r="E432" s="0" t="n">
        <v>1</v>
      </c>
    </row>
    <row r="433" customFormat="false" ht="12.75" hidden="false" customHeight="true" outlineLevel="0" collapsed="false">
      <c r="A433" s="2" t="str">
        <f aca="false">HYPERLINK("https://stackoverflow.com/questions/15130382/ ")</f>
        <v>https://stackoverflow.com/questions/15130382/</v>
      </c>
      <c r="B433" s="0" t="n">
        <v>1</v>
      </c>
      <c r="C433" s="0" t="n">
        <v>1</v>
      </c>
      <c r="D433" s="0" t="n">
        <v>1</v>
      </c>
      <c r="E433" s="0" t="n">
        <v>1</v>
      </c>
    </row>
    <row r="434" customFormat="false" ht="12.75" hidden="false" customHeight="true" outlineLevel="0" collapsed="false">
      <c r="A434" s="2" t="str">
        <f aca="false">HYPERLINK("https://stackoverflow.com/questions/21389883/ ")</f>
        <v>https://stackoverflow.com/questions/21389883/</v>
      </c>
      <c r="B434" s="0" t="n">
        <v>1</v>
      </c>
      <c r="C434" s="0" t="n">
        <v>1</v>
      </c>
      <c r="D434" s="0" t="n">
        <v>1</v>
      </c>
      <c r="E434" s="0" t="n">
        <v>1</v>
      </c>
    </row>
    <row r="435" customFormat="false" ht="12.75" hidden="false" customHeight="true" outlineLevel="0" collapsed="false">
      <c r="A435" s="2" t="str">
        <f aca="false">HYPERLINK("https://stackoverflow.com/questions/33286328/ ")</f>
        <v>https://stackoverflow.com/questions/33286328/</v>
      </c>
      <c r="B435" s="0" t="n">
        <v>4</v>
      </c>
      <c r="C435" s="0" t="n">
        <v>1</v>
      </c>
      <c r="D435" s="1" t="n">
        <v>4</v>
      </c>
      <c r="E435" s="1" t="n">
        <v>4</v>
      </c>
    </row>
    <row r="438" customFormat="false" ht="12.75" hidden="false" customHeight="true" outlineLevel="0" collapsed="false">
      <c r="A438" s="0" t="s">
        <v>68</v>
      </c>
    </row>
    <row r="439" customFormat="false" ht="12.75" hidden="false" customHeight="true" outlineLevel="0" collapsed="false">
      <c r="A439" s="2" t="str">
        <f aca="false">HYPERLINK("http://www.java2s.com/Tutorial/Java/0140__Collections/FindmaximumelementofArrayList.htm")</f>
        <v>http://www.java2s.com/Tutorial/Java/0140__Collections/FindmaximumelementofArrayList.htm</v>
      </c>
    </row>
    <row r="441" customFormat="false" ht="12.75" hidden="false" customHeight="true" outlineLevel="0" collapsed="false">
      <c r="A441" s="2" t="str">
        <f aca="false">HYPERLINK("https://stackoverflow.com/questions/481836/ ")</f>
        <v>https://stackoverflow.com/questions/481836/</v>
      </c>
      <c r="B441" s="0" t="n">
        <v>1</v>
      </c>
      <c r="C441" s="0" t="n">
        <v>1</v>
      </c>
      <c r="D441" s="0" t="n">
        <v>1</v>
      </c>
      <c r="E441" s="0" t="n">
        <v>1</v>
      </c>
    </row>
    <row r="442" customFormat="false" ht="12.75" hidden="false" customHeight="true" outlineLevel="0" collapsed="false">
      <c r="A442" s="2" t="str">
        <f aca="false">HYPERLINK("https://stackoverflow.com/questions/500643/ ")</f>
        <v>https://stackoverflow.com/questions/500643/</v>
      </c>
      <c r="B442" s="0" t="n">
        <v>2</v>
      </c>
      <c r="C442" s="0" t="n">
        <v>1</v>
      </c>
      <c r="D442" s="0" t="n">
        <v>2</v>
      </c>
      <c r="E442" s="0" t="n">
        <v>1</v>
      </c>
    </row>
    <row r="443" customFormat="false" ht="12.75" hidden="false" customHeight="true" outlineLevel="0" collapsed="false">
      <c r="A443" s="2" t="str">
        <f aca="false">HYPERLINK("https://stackoverflow.com/questions/7520464/ ")</f>
        <v>https://stackoverflow.com/questions/7520464/</v>
      </c>
      <c r="B443" s="0" t="n">
        <v>1</v>
      </c>
      <c r="C443" s="0" t="n">
        <v>1</v>
      </c>
      <c r="D443" s="0" t="n">
        <v>1</v>
      </c>
      <c r="E443" s="0" t="n">
        <v>1</v>
      </c>
    </row>
    <row r="444" customFormat="false" ht="12.75" hidden="false" customHeight="true" outlineLevel="0" collapsed="false">
      <c r="A444" s="2" t="str">
        <f aca="false">HYPERLINK("https://stackoverflow.com/questions/8304795/ ")</f>
        <v>https://stackoverflow.com/questions/8304795/</v>
      </c>
      <c r="B444" s="0" t="n">
        <v>5</v>
      </c>
      <c r="C444" s="0" t="n">
        <v>5</v>
      </c>
      <c r="D444" s="0" t="n">
        <v>5</v>
      </c>
      <c r="E444" s="0" t="n">
        <v>5</v>
      </c>
    </row>
    <row r="445" customFormat="false" ht="12.75" hidden="false" customHeight="true" outlineLevel="0" collapsed="false">
      <c r="A445" s="2" t="str">
        <f aca="false">HYPERLINK("https://stackoverflow.com/questions/10026065/ ")</f>
        <v>https://stackoverflow.com/questions/10026065/</v>
      </c>
      <c r="B445" s="0" t="n">
        <v>3</v>
      </c>
      <c r="C445" s="0" t="n">
        <v>1</v>
      </c>
      <c r="D445" s="1" t="n">
        <v>1</v>
      </c>
      <c r="E445" s="1" t="n">
        <v>1</v>
      </c>
      <c r="F445" s="1" t="s">
        <v>29</v>
      </c>
    </row>
    <row r="446" customFormat="false" ht="12.75" hidden="false" customHeight="true" outlineLevel="0" collapsed="false">
      <c r="A446" s="2" t="str">
        <f aca="false">HYPERLINK("https://stackoverflow.com/questions/16521753/ ")</f>
        <v>https://stackoverflow.com/questions/16521753/</v>
      </c>
      <c r="B446" s="0" t="n">
        <v>2</v>
      </c>
      <c r="C446" s="0" t="n">
        <v>1</v>
      </c>
      <c r="D446" s="0" t="n">
        <v>2</v>
      </c>
      <c r="E446" s="0" t="n">
        <v>1</v>
      </c>
    </row>
    <row r="447" customFormat="false" ht="12.75" hidden="false" customHeight="true" outlineLevel="0" collapsed="false">
      <c r="A447" s="2" t="str">
        <f aca="false">HYPERLINK("https://stackoverflow.com/questions/16521798/ ")</f>
        <v>https://stackoverflow.com/questions/16521798/</v>
      </c>
      <c r="B447" s="0" t="n">
        <v>2</v>
      </c>
      <c r="C447" s="0" t="n">
        <v>1</v>
      </c>
      <c r="D447" s="0" t="n">
        <v>2</v>
      </c>
      <c r="E447" s="0" t="n">
        <v>1</v>
      </c>
    </row>
    <row r="448" customFormat="false" ht="12.75" hidden="false" customHeight="true" outlineLevel="0" collapsed="false">
      <c r="A448" s="2" t="str">
        <f aca="false">HYPERLINK("https://stackoverflow.com/questions/32594659/ ")</f>
        <v>https://stackoverflow.com/questions/32594659/</v>
      </c>
      <c r="B448" s="0" t="n">
        <v>5</v>
      </c>
      <c r="C448" s="0" t="n">
        <v>5</v>
      </c>
      <c r="D448" s="0" t="n">
        <v>5</v>
      </c>
      <c r="E448" s="0" t="n">
        <v>5</v>
      </c>
    </row>
    <row r="449" customFormat="false" ht="12.75" hidden="false" customHeight="true" outlineLevel="0" collapsed="false">
      <c r="A449" s="2" t="str">
        <f aca="false">HYPERLINK("https://stackoverflow.com/questions/43701445/ ")</f>
        <v>https://stackoverflow.com/questions/43701445/</v>
      </c>
      <c r="B449" s="0" t="n">
        <v>4</v>
      </c>
      <c r="C449" s="0" t="n">
        <v>2</v>
      </c>
      <c r="D449" s="1" t="n">
        <v>4</v>
      </c>
      <c r="E449" s="1" t="n">
        <v>4</v>
      </c>
      <c r="F449" s="1" t="s">
        <v>69</v>
      </c>
    </row>
    <row r="450" customFormat="false" ht="12.75" hidden="false" customHeight="true" outlineLevel="0" collapsed="false">
      <c r="A450" s="2" t="str">
        <f aca="false">HYPERLINK("https://stackoverflow.com/questions/47911244/ ")</f>
        <v>https://stackoverflow.com/questions/47911244/</v>
      </c>
      <c r="B450" s="0" t="n">
        <v>2</v>
      </c>
      <c r="C450" s="0" t="n">
        <v>1</v>
      </c>
      <c r="D450" s="0" t="n">
        <v>2</v>
      </c>
      <c r="E450" s="0" t="n">
        <v>1</v>
      </c>
    </row>
    <row r="453" customFormat="false" ht="12.75" hidden="false" customHeight="true" outlineLevel="0" collapsed="false">
      <c r="A453" s="0" t="s">
        <v>70</v>
      </c>
    </row>
    <row r="454" customFormat="false" ht="12.75" hidden="false" customHeight="true" outlineLevel="0" collapsed="false">
      <c r="A454" s="2" t="str">
        <f aca="false">HYPERLINK("http://www.java2s.com/Tutorial/Java/0160__Thread/StoppingaThreadwithinterrupt.htm")</f>
        <v>http://www.java2s.com/Tutorial/Java/0160__Thread/StoppingaThreadwithinterrupt.htm</v>
      </c>
    </row>
    <row r="456" customFormat="false" ht="12.75" hidden="false" customHeight="true" outlineLevel="0" collapsed="false">
      <c r="A456" s="2" t="str">
        <f aca="false">HYPERLINK("https://stackoverflow.com/questions/355177/ ")</f>
        <v>https://stackoverflow.com/questions/355177/</v>
      </c>
      <c r="B456" s="0" t="n">
        <v>1</v>
      </c>
      <c r="C456" s="0" t="n">
        <v>1</v>
      </c>
      <c r="D456" s="0" t="n">
        <v>1</v>
      </c>
      <c r="E456" s="0" t="n">
        <v>1</v>
      </c>
    </row>
    <row r="457" customFormat="false" ht="12.75" hidden="false" customHeight="true" outlineLevel="0" collapsed="false">
      <c r="A457" s="2" t="str">
        <f aca="false">HYPERLINK("https://stackoverflow.com/questions/1036763/ ")</f>
        <v>https://stackoverflow.com/questions/1036763/</v>
      </c>
      <c r="B457" s="0" t="n">
        <v>1</v>
      </c>
      <c r="C457" s="0" t="n">
        <v>1</v>
      </c>
      <c r="D457" s="0" t="n">
        <v>1</v>
      </c>
      <c r="E457" s="0" t="n">
        <v>1</v>
      </c>
    </row>
    <row r="458" customFormat="false" ht="12.75" hidden="false" customHeight="true" outlineLevel="0" collapsed="false">
      <c r="A458" s="2" t="str">
        <f aca="false">HYPERLINK("https://stackoverflow.com/questions/1036808/ ")</f>
        <v>https://stackoverflow.com/questions/1036808/</v>
      </c>
      <c r="B458" s="0" t="n">
        <v>3</v>
      </c>
      <c r="C458" s="0" t="n">
        <v>1</v>
      </c>
      <c r="D458" s="1" t="n">
        <v>1</v>
      </c>
      <c r="E458" s="1" t="n">
        <v>1</v>
      </c>
      <c r="F458" s="1" t="s">
        <v>29</v>
      </c>
    </row>
    <row r="459" customFormat="false" ht="12.75" hidden="false" customHeight="true" outlineLevel="0" collapsed="false">
      <c r="A459" s="2" t="str">
        <f aca="false">HYPERLINK("https://stackoverflow.com/questions/1881761/ ")</f>
        <v>https://stackoverflow.com/questions/1881761/</v>
      </c>
      <c r="B459" s="0" t="n">
        <v>1</v>
      </c>
      <c r="C459" s="0" t="n">
        <v>1</v>
      </c>
      <c r="D459" s="0" t="n">
        <v>1</v>
      </c>
      <c r="E459" s="0" t="n">
        <v>1</v>
      </c>
    </row>
    <row r="460" customFormat="false" ht="12.75" hidden="false" customHeight="true" outlineLevel="0" collapsed="false">
      <c r="A460" s="2" t="str">
        <f aca="false">HYPERLINK("https://stackoverflow.com/questions/2275596/ ")</f>
        <v>https://stackoverflow.com/questions/2275596/</v>
      </c>
      <c r="B460" s="0" t="n">
        <v>2</v>
      </c>
      <c r="C460" s="0" t="n">
        <v>1</v>
      </c>
      <c r="D460" s="0" t="n">
        <v>2</v>
      </c>
      <c r="E460" s="0" t="n">
        <v>1</v>
      </c>
    </row>
    <row r="461" customFormat="false" ht="12.75" hidden="false" customHeight="true" outlineLevel="0" collapsed="false">
      <c r="A461" s="2" t="str">
        <f aca="false">HYPERLINK("https://stackoverflow.com/questions/2491754/ ")</f>
        <v>https://stackoverflow.com/questions/2491754/</v>
      </c>
      <c r="B461" s="0" t="n">
        <v>4</v>
      </c>
      <c r="C461" s="0" t="n">
        <v>4</v>
      </c>
      <c r="D461" s="0" t="n">
        <v>4</v>
      </c>
      <c r="E461" s="0" t="n">
        <v>4</v>
      </c>
    </row>
    <row r="462" customFormat="false" ht="12.75" hidden="false" customHeight="true" outlineLevel="0" collapsed="false">
      <c r="A462" s="2" t="str">
        <f aca="false">HYPERLINK("https://stackoverflow.com/questions/10962613/ ")</f>
        <v>https://stackoverflow.com/questions/10962613/</v>
      </c>
      <c r="B462" s="0" t="n">
        <v>4</v>
      </c>
      <c r="C462" s="0" t="n">
        <v>5</v>
      </c>
      <c r="D462" s="0" t="n">
        <v>4</v>
      </c>
      <c r="E462" s="0" t="n">
        <v>5</v>
      </c>
    </row>
    <row r="463" customFormat="false" ht="12.75" hidden="false" customHeight="true" outlineLevel="0" collapsed="false">
      <c r="A463" s="2" t="str">
        <f aca="false">HYPERLINK("https://stackoverflow.com/questions/16057610/ ")</f>
        <v>https://stackoverflow.com/questions/16057610/</v>
      </c>
      <c r="B463" s="0" t="n">
        <v>5</v>
      </c>
      <c r="C463" s="0" t="n">
        <v>5</v>
      </c>
      <c r="D463" s="0" t="n">
        <v>5</v>
      </c>
      <c r="E463" s="0" t="n">
        <v>5</v>
      </c>
    </row>
    <row r="464" customFormat="false" ht="12.75" hidden="false" customHeight="true" outlineLevel="0" collapsed="false">
      <c r="A464" s="2" t="str">
        <f aca="false">HYPERLINK("https://stackoverflow.com/questions/31997172/ ")</f>
        <v>https://stackoverflow.com/questions/31997172/</v>
      </c>
      <c r="B464" s="0" t="n">
        <v>3</v>
      </c>
      <c r="C464" s="0" t="n">
        <v>3</v>
      </c>
      <c r="D464" s="0" t="n">
        <v>3</v>
      </c>
      <c r="E464" s="0" t="n">
        <v>3</v>
      </c>
    </row>
    <row r="465" customFormat="false" ht="12.75" hidden="false" customHeight="true" outlineLevel="0" collapsed="false">
      <c r="A465" s="2" t="str">
        <f aca="false">HYPERLINK("https://stackoverflow.com/questions/35641743/ ")</f>
        <v>https://stackoverflow.com/questions/35641743/</v>
      </c>
      <c r="B465" s="0" t="n">
        <v>1</v>
      </c>
      <c r="C465" s="0" t="n">
        <v>1</v>
      </c>
      <c r="D465" s="0" t="n">
        <v>1</v>
      </c>
      <c r="E465" s="0" t="n">
        <v>1</v>
      </c>
    </row>
    <row r="468" customFormat="false" ht="12.75" hidden="false" customHeight="true" outlineLevel="0" collapsed="false">
      <c r="A468" s="0" t="s">
        <v>71</v>
      </c>
    </row>
    <row r="469" customFormat="false" ht="12.75" hidden="false" customHeight="true" outlineLevel="0" collapsed="false">
      <c r="A469" s="2" t="str">
        <f aca="false">HYPERLINK("http://www.java2s.com/Tutorial/Java/0180__File/WritelinesoftexttofileusingaPrintWriter.htm")</f>
        <v>http://www.java2s.com/Tutorial/Java/0180__File/WritelinesoftexttofileusingaPrintWriter.htm</v>
      </c>
    </row>
    <row r="471" customFormat="false" ht="12.75" hidden="false" customHeight="true" outlineLevel="0" collapsed="false">
      <c r="A471" s="2" t="str">
        <f aca="false">HYPERLINK("https://stackoverflow.com/questions/1001562/ ")</f>
        <v>https://stackoverflow.com/questions/1001562/</v>
      </c>
      <c r="B471" s="0" t="n">
        <v>3</v>
      </c>
      <c r="C471" s="0" t="n">
        <v>1</v>
      </c>
      <c r="D471" s="1" t="n">
        <v>1</v>
      </c>
      <c r="E471" s="1" t="n">
        <v>1</v>
      </c>
      <c r="F471" s="1" t="s">
        <v>72</v>
      </c>
    </row>
    <row r="472" customFormat="false" ht="12.75" hidden="false" customHeight="true" outlineLevel="0" collapsed="false">
      <c r="A472" s="2" t="str">
        <f aca="false">HYPERLINK("https://stackoverflow.com/questions/1053475/ ")</f>
        <v>https://stackoverflow.com/questions/1053475/</v>
      </c>
      <c r="B472" s="0" t="n">
        <v>5</v>
      </c>
      <c r="C472" s="0" t="n">
        <v>5</v>
      </c>
      <c r="D472" s="0" t="n">
        <v>5</v>
      </c>
      <c r="E472" s="0" t="n">
        <v>5</v>
      </c>
    </row>
    <row r="473" customFormat="false" ht="12.75" hidden="false" customHeight="true" outlineLevel="0" collapsed="false">
      <c r="A473" s="2" t="str">
        <f aca="false">HYPERLINK("https://stackoverflow.com/questions/1053487/ ")</f>
        <v>https://stackoverflow.com/questions/1053487/</v>
      </c>
      <c r="B473" s="0" t="n">
        <v>3</v>
      </c>
      <c r="C473" s="0" t="n">
        <v>1</v>
      </c>
      <c r="D473" s="1" t="n">
        <v>1</v>
      </c>
      <c r="E473" s="4" t="n">
        <v>1</v>
      </c>
      <c r="F473" s="1" t="s">
        <v>41</v>
      </c>
    </row>
    <row r="474" customFormat="false" ht="12.75" hidden="false" customHeight="true" outlineLevel="0" collapsed="false">
      <c r="A474" s="2" t="str">
        <f aca="false">HYPERLINK("https://stackoverflow.com/questions/1994283/ ")</f>
        <v>https://stackoverflow.com/questions/1994283/</v>
      </c>
      <c r="B474" s="0" t="n">
        <v>2</v>
      </c>
      <c r="C474" s="0" t="n">
        <v>1</v>
      </c>
      <c r="D474" s="0" t="n">
        <v>2</v>
      </c>
      <c r="E474" s="0" t="n">
        <v>1</v>
      </c>
    </row>
    <row r="475" customFormat="false" ht="12.75" hidden="false" customHeight="true" outlineLevel="0" collapsed="false">
      <c r="A475" s="2" t="str">
        <f aca="false">HYPERLINK("https://stackoverflow.com/questions/2788114/ ")</f>
        <v>https://stackoverflow.com/questions/2788114/</v>
      </c>
      <c r="B475" s="0" t="n">
        <v>1</v>
      </c>
      <c r="C475" s="0" t="n">
        <v>1</v>
      </c>
      <c r="D475" s="0" t="n">
        <v>1</v>
      </c>
      <c r="E475" s="0" t="n">
        <v>1</v>
      </c>
    </row>
    <row r="476" customFormat="false" ht="12.75" hidden="false" customHeight="true" outlineLevel="0" collapsed="false">
      <c r="A476" s="2" t="str">
        <f aca="false">HYPERLINK("https://stackoverflow.com/questions/4269319/ ")</f>
        <v>https://stackoverflow.com/questions/4269319/</v>
      </c>
      <c r="B476" s="0" t="n">
        <v>2</v>
      </c>
      <c r="C476" s="0" t="n">
        <v>1</v>
      </c>
      <c r="D476" s="0" t="n">
        <v>2</v>
      </c>
      <c r="E476" s="0" t="n">
        <v>1</v>
      </c>
    </row>
    <row r="477" customFormat="false" ht="12.75" hidden="false" customHeight="true" outlineLevel="0" collapsed="false">
      <c r="A477" s="2" t="str">
        <f aca="false">HYPERLINK("https://stackoverflow.com/questions/4614244/ ")</f>
        <v>https://stackoverflow.com/questions/4614244/</v>
      </c>
      <c r="B477" s="0" t="n">
        <v>2</v>
      </c>
      <c r="C477" s="0" t="n">
        <v>1</v>
      </c>
      <c r="D477" s="0" t="n">
        <v>2</v>
      </c>
      <c r="E477" s="0" t="n">
        <v>1</v>
      </c>
    </row>
    <row r="478" customFormat="false" ht="12.75" hidden="false" customHeight="true" outlineLevel="0" collapsed="false">
      <c r="A478" s="2" t="str">
        <f aca="false">HYPERLINK("https://stackoverflow.com/questions/6998929/ ")</f>
        <v>https://stackoverflow.com/questions/6998929/</v>
      </c>
      <c r="B478" s="0" t="n">
        <v>2</v>
      </c>
      <c r="C478" s="0" t="n">
        <v>1</v>
      </c>
      <c r="D478" s="0" t="n">
        <v>2</v>
      </c>
      <c r="E478" s="0" t="n">
        <v>1</v>
      </c>
    </row>
    <row r="479" customFormat="false" ht="12.75" hidden="false" customHeight="true" outlineLevel="0" collapsed="false">
      <c r="A479" s="2" t="str">
        <f aca="false">HYPERLINK("https://stackoverflow.com/questions/9621189/ ")</f>
        <v>https://stackoverflow.com/questions/9621189/</v>
      </c>
      <c r="B479" s="0" t="n">
        <v>1</v>
      </c>
      <c r="C479" s="0" t="n">
        <v>1</v>
      </c>
      <c r="D479" s="0" t="n">
        <v>1</v>
      </c>
      <c r="E479" s="0" t="n">
        <v>1</v>
      </c>
    </row>
    <row r="480" customFormat="false" ht="12.75" hidden="false" customHeight="true" outlineLevel="0" collapsed="false">
      <c r="A480" s="2" t="str">
        <f aca="false">HYPERLINK("https://stackoverflow.com/questions/15393727/ ")</f>
        <v>https://stackoverflow.com/questions/15393727/</v>
      </c>
      <c r="B480" s="0" t="n">
        <v>2</v>
      </c>
      <c r="C480" s="0" t="n">
        <v>1</v>
      </c>
      <c r="D480" s="0" t="n">
        <v>2</v>
      </c>
      <c r="E480" s="0" t="n">
        <v>1</v>
      </c>
    </row>
    <row r="483" customFormat="false" ht="12.75" hidden="false" customHeight="true" outlineLevel="0" collapsed="false">
      <c r="A483" s="0" t="s">
        <v>73</v>
      </c>
    </row>
    <row r="484" customFormat="false" ht="12.75" hidden="false" customHeight="true" outlineLevel="0" collapsed="false">
      <c r="A484" s="2" t="str">
        <f aca="false">HYPERLINK("http://www.java2s.com/Tutorial/Java/0200__Generics/GenericInterfaces.htm")</f>
        <v>http://www.java2s.com/Tutorial/Java/0200__Generics/GenericInterfaces.htm</v>
      </c>
    </row>
    <row r="486" customFormat="false" ht="12.75" hidden="false" customHeight="true" outlineLevel="0" collapsed="false">
      <c r="A486" s="2" t="str">
        <f aca="false">HYPERLINK("https://stackoverflow.com/questions/197391/ ")</f>
        <v>https://stackoverflow.com/questions/197391/</v>
      </c>
      <c r="B486" s="0" t="n">
        <v>4</v>
      </c>
      <c r="C486" s="0" t="n">
        <v>1</v>
      </c>
      <c r="D486" s="1" t="n">
        <v>1</v>
      </c>
      <c r="E486" s="4" t="n">
        <v>1</v>
      </c>
      <c r="F486" s="1" t="s">
        <v>29</v>
      </c>
    </row>
    <row r="487" customFormat="false" ht="12.75" hidden="false" customHeight="true" outlineLevel="0" collapsed="false">
      <c r="A487" s="2" t="str">
        <f aca="false">HYPERLINK("https://stackoverflow.com/questions/745769/ ")</f>
        <v>https://stackoverflow.com/questions/745769/</v>
      </c>
      <c r="B487" s="0" t="n">
        <v>5</v>
      </c>
      <c r="C487" s="0" t="n">
        <v>5</v>
      </c>
      <c r="D487" s="0" t="n">
        <v>5</v>
      </c>
      <c r="E487" s="0" t="n">
        <v>5</v>
      </c>
    </row>
    <row r="488" customFormat="false" ht="12.75" hidden="false" customHeight="true" outlineLevel="0" collapsed="false">
      <c r="A488" s="2" t="str">
        <f aca="false">HYPERLINK("https://stackoverflow.com/questions/1298053/ ")</f>
        <v>https://stackoverflow.com/questions/1298053/</v>
      </c>
      <c r="B488" s="0" t="n">
        <v>1</v>
      </c>
      <c r="C488" s="0" t="n">
        <v>1</v>
      </c>
      <c r="D488" s="0" t="n">
        <v>1</v>
      </c>
      <c r="E488" s="0" t="n">
        <v>1</v>
      </c>
    </row>
    <row r="489" customFormat="false" ht="12.75" hidden="false" customHeight="true" outlineLevel="0" collapsed="false">
      <c r="A489" s="2" t="str">
        <f aca="false">HYPERLINK("https://stackoverflow.com/questions/1623494/ ")</f>
        <v>https://stackoverflow.com/questions/1623494/</v>
      </c>
      <c r="B489" s="0" t="n">
        <v>4</v>
      </c>
      <c r="C489" s="0" t="n">
        <v>1</v>
      </c>
      <c r="D489" s="1" t="n">
        <v>3</v>
      </c>
      <c r="E489" s="1" t="n">
        <v>3</v>
      </c>
      <c r="F489" s="1" t="s">
        <v>74</v>
      </c>
    </row>
    <row r="490" customFormat="false" ht="12.75" hidden="false" customHeight="true" outlineLevel="0" collapsed="false">
      <c r="A490" s="2" t="str">
        <f aca="false">HYPERLINK("https://stackoverflow.com/questions/5381053/ ")</f>
        <v>https://stackoverflow.com/questions/5381053/</v>
      </c>
      <c r="B490" s="0" t="n">
        <v>1</v>
      </c>
      <c r="C490" s="0" t="n">
        <v>1</v>
      </c>
      <c r="D490" s="0" t="n">
        <v>1</v>
      </c>
      <c r="E490" s="0" t="n">
        <v>1</v>
      </c>
    </row>
    <row r="491" customFormat="false" ht="12.75" hidden="false" customHeight="true" outlineLevel="0" collapsed="false">
      <c r="A491" s="2" t="str">
        <f aca="false">HYPERLINK("https://stackoverflow.com/questions/9133346/ ")</f>
        <v>https://stackoverflow.com/questions/9133346/</v>
      </c>
      <c r="B491" s="0" t="n">
        <v>1</v>
      </c>
      <c r="C491" s="0" t="n">
        <v>1</v>
      </c>
      <c r="D491" s="0" t="n">
        <v>1</v>
      </c>
      <c r="E491" s="0" t="n">
        <v>1</v>
      </c>
    </row>
    <row r="492" customFormat="false" ht="12.75" hidden="false" customHeight="true" outlineLevel="0" collapsed="false">
      <c r="A492" s="2" t="str">
        <f aca="false">HYPERLINK("https://stackoverflow.com/questions/13261667/ ")</f>
        <v>https://stackoverflow.com/questions/13261667/</v>
      </c>
      <c r="B492" s="0" t="n">
        <v>4</v>
      </c>
      <c r="C492" s="0" t="n">
        <v>2</v>
      </c>
      <c r="D492" s="1" t="n">
        <v>2</v>
      </c>
      <c r="E492" s="1" t="n">
        <v>2</v>
      </c>
      <c r="F492" s="1" t="s">
        <v>29</v>
      </c>
    </row>
    <row r="493" customFormat="false" ht="12.75" hidden="false" customHeight="true" outlineLevel="0" collapsed="false">
      <c r="A493" s="2" t="str">
        <f aca="false">HYPERLINK("https://stackoverflow.com/questions/16970179/ ")</f>
        <v>https://stackoverflow.com/questions/16970179/</v>
      </c>
      <c r="B493" s="0" t="n">
        <v>1</v>
      </c>
      <c r="C493" s="0" t="n">
        <v>2</v>
      </c>
      <c r="D493" s="0" t="n">
        <v>1</v>
      </c>
      <c r="E493" s="0" t="n">
        <v>2</v>
      </c>
    </row>
    <row r="494" customFormat="false" ht="12.75" hidden="false" customHeight="true" outlineLevel="0" collapsed="false">
      <c r="A494" s="2" t="str">
        <f aca="false">HYPERLINK("https://stackoverflow.com/questions/23239009/ ")</f>
        <v>https://stackoverflow.com/questions/23239009/</v>
      </c>
      <c r="B494" s="0" t="n">
        <v>1</v>
      </c>
      <c r="C494" s="0" t="n">
        <v>1</v>
      </c>
      <c r="D494" s="0" t="n">
        <v>1</v>
      </c>
      <c r="E494" s="0" t="n">
        <v>1</v>
      </c>
    </row>
    <row r="495" customFormat="false" ht="12.75" hidden="false" customHeight="true" outlineLevel="0" collapsed="false">
      <c r="A495" s="2" t="str">
        <f aca="false">HYPERLINK("https://stackoverflow.com/questions/44303941/ ")</f>
        <v>https://stackoverflow.com/questions/44303941/</v>
      </c>
      <c r="B495" s="0" t="n">
        <v>1</v>
      </c>
      <c r="C495" s="0" t="n">
        <v>1</v>
      </c>
      <c r="D495" s="0" t="n">
        <v>1</v>
      </c>
      <c r="E495" s="0" t="n">
        <v>1</v>
      </c>
    </row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>
      <c r="A498" s="0" t="s">
        <v>75</v>
      </c>
    </row>
    <row r="499" customFormat="false" ht="12.75" hidden="false" customHeight="true" outlineLevel="0" collapsed="false">
      <c r="A499" s="2" t="str">
        <f aca="false">HYPERLINK("https://kodejava.org/category/java/core-api/page/78/")</f>
        <v>https://kodejava.org/category/java/core-api/page/78/</v>
      </c>
    </row>
    <row r="501" customFormat="false" ht="12.75" hidden="false" customHeight="true" outlineLevel="0" collapsed="false">
      <c r="A501" s="2" t="str">
        <f aca="false">HYPERLINK("https://stackoverflow.com/questions/1323419/ ")</f>
        <v>https://stackoverflow.com/questions/1323419/</v>
      </c>
      <c r="B501" s="0" t="n">
        <v>1</v>
      </c>
      <c r="C501" s="0" t="n">
        <v>1</v>
      </c>
      <c r="D501" s="0" t="n">
        <v>1</v>
      </c>
      <c r="E501" s="0" t="n">
        <v>1</v>
      </c>
    </row>
    <row r="502" customFormat="false" ht="12.75" hidden="false" customHeight="true" outlineLevel="0" collapsed="false">
      <c r="A502" s="2" t="str">
        <f aca="false">HYPERLINK("https://stackoverflow.com/questions/1922300/ ")</f>
        <v>https://stackoverflow.com/questions/1922300/</v>
      </c>
      <c r="B502" s="0" t="n">
        <v>5</v>
      </c>
      <c r="C502" s="0" t="n">
        <v>5</v>
      </c>
      <c r="D502" s="0" t="n">
        <v>5</v>
      </c>
      <c r="E502" s="0" t="n">
        <v>5</v>
      </c>
    </row>
    <row r="503" customFormat="false" ht="12.75" hidden="false" customHeight="true" outlineLevel="0" collapsed="false">
      <c r="A503" s="2" t="str">
        <f aca="false">HYPERLINK("https://stackoverflow.com/questions/3018672/ ")</f>
        <v>https://stackoverflow.com/questions/3018672/</v>
      </c>
      <c r="B503" s="0" t="n">
        <v>3</v>
      </c>
      <c r="C503" s="0" t="n">
        <v>3</v>
      </c>
      <c r="D503" s="0" t="n">
        <v>3</v>
      </c>
      <c r="E503" s="0" t="n">
        <v>3</v>
      </c>
    </row>
    <row r="504" customFormat="false" ht="12.75" hidden="false" customHeight="true" outlineLevel="0" collapsed="false">
      <c r="A504" s="2" t="str">
        <f aca="false">HYPERLINK("https://stackoverflow.com/questions/9963498/ ")</f>
        <v>https://stackoverflow.com/questions/9963498/</v>
      </c>
      <c r="B504" s="0" t="n">
        <v>4</v>
      </c>
      <c r="C504" s="0" t="n">
        <v>1</v>
      </c>
      <c r="D504" s="1" t="n">
        <v>4</v>
      </c>
      <c r="E504" s="1" t="n">
        <v>4</v>
      </c>
      <c r="F504" s="1" t="s">
        <v>76</v>
      </c>
    </row>
    <row r="505" customFormat="false" ht="12.75" hidden="false" customHeight="true" outlineLevel="0" collapsed="false">
      <c r="A505" s="2" t="str">
        <f aca="false">HYPERLINK("https://stackoverflow.com/questions/11366828/ ")</f>
        <v>https://stackoverflow.com/questions/11366828/</v>
      </c>
      <c r="B505" s="0" t="n">
        <v>1</v>
      </c>
      <c r="C505" s="0" t="n">
        <v>1</v>
      </c>
      <c r="D505" s="0" t="n">
        <v>1</v>
      </c>
      <c r="E505" s="0" t="n">
        <v>1</v>
      </c>
    </row>
    <row r="506" customFormat="false" ht="12.75" hidden="false" customHeight="true" outlineLevel="0" collapsed="false">
      <c r="A506" s="2" t="str">
        <f aca="false">HYPERLINK("https://stackoverflow.com/questions/11537026/ ")</f>
        <v>https://stackoverflow.com/questions/11537026/</v>
      </c>
      <c r="B506" s="0" t="n">
        <v>5</v>
      </c>
      <c r="C506" s="0" t="n">
        <v>5</v>
      </c>
      <c r="D506" s="0" t="n">
        <v>5</v>
      </c>
      <c r="E506" s="0" t="n">
        <v>5</v>
      </c>
    </row>
    <row r="507" customFormat="false" ht="12.75" hidden="false" customHeight="true" outlineLevel="0" collapsed="false">
      <c r="A507" s="2" t="str">
        <f aca="false">HYPERLINK("https://stackoverflow.com/questions/19757456/ ")</f>
        <v>https://stackoverflow.com/questions/19757456/</v>
      </c>
      <c r="B507" s="0" t="n">
        <v>1</v>
      </c>
      <c r="C507" s="0" t="n">
        <v>1</v>
      </c>
      <c r="D507" s="0" t="n">
        <v>1</v>
      </c>
      <c r="E507" s="0" t="n">
        <v>1</v>
      </c>
    </row>
    <row r="508" customFormat="false" ht="12.75" hidden="false" customHeight="true" outlineLevel="0" collapsed="false">
      <c r="A508" s="2" t="str">
        <f aca="false">HYPERLINK("https://stackoverflow.com/questions/28545020/ ")</f>
        <v>https://stackoverflow.com/questions/28545020/</v>
      </c>
      <c r="B508" s="0" t="n">
        <v>1</v>
      </c>
      <c r="C508" s="0" t="n">
        <v>1</v>
      </c>
      <c r="D508" s="0" t="n">
        <v>1</v>
      </c>
      <c r="E508" s="0" t="n">
        <v>1</v>
      </c>
    </row>
    <row r="509" customFormat="false" ht="12.75" hidden="false" customHeight="true" outlineLevel="0" collapsed="false">
      <c r="A509" s="2" t="str">
        <f aca="false">HYPERLINK("https://stackoverflow.com/questions/28545238/ ")</f>
        <v>https://stackoverflow.com/questions/28545238/</v>
      </c>
      <c r="B509" s="0" t="n">
        <v>1</v>
      </c>
      <c r="C509" s="0" t="n">
        <v>1</v>
      </c>
      <c r="D509" s="0" t="n">
        <v>1</v>
      </c>
      <c r="E509" s="0" t="n">
        <v>1</v>
      </c>
    </row>
    <row r="510" customFormat="false" ht="12.75" hidden="false" customHeight="true" outlineLevel="0" collapsed="false">
      <c r="A510" s="2" t="str">
        <f aca="false">HYPERLINK("https://stackoverflow.com/questions/33344392/ ")</f>
        <v>https://stackoverflow.com/questions/33344392/</v>
      </c>
      <c r="B510" s="0" t="n">
        <v>2</v>
      </c>
      <c r="C510" s="0" t="n">
        <v>2</v>
      </c>
      <c r="D510" s="0" t="n">
        <v>2</v>
      </c>
      <c r="E510" s="0" t="n">
        <v>2</v>
      </c>
    </row>
    <row r="513" customFormat="false" ht="12.75" hidden="false" customHeight="true" outlineLevel="0" collapsed="false">
      <c r="A513" s="0" t="s">
        <v>77</v>
      </c>
    </row>
    <row r="514" customFormat="false" ht="12.75" hidden="false" customHeight="true" outlineLevel="0" collapsed="false">
      <c r="A514" s="2" t="str">
        <f aca="false">HYPERLINK("https://kodejava.org/category/java/core-api/page/85/")</f>
        <v>https://kodejava.org/category/java/core-api/page/85/</v>
      </c>
    </row>
    <row r="516" customFormat="false" ht="12.75" hidden="false" customHeight="true" outlineLevel="0" collapsed="false">
      <c r="A516" s="2" t="str">
        <f aca="false">HYPERLINK("https://stackoverflow.com/questions/526069/ ")</f>
        <v>https://stackoverflow.com/questions/526069/</v>
      </c>
      <c r="B516" s="0" t="n">
        <v>3</v>
      </c>
      <c r="C516" s="0" t="n">
        <v>3</v>
      </c>
      <c r="D516" s="0" t="n">
        <v>3</v>
      </c>
      <c r="E516" s="0" t="n">
        <v>3</v>
      </c>
    </row>
    <row r="517" customFormat="false" ht="12.75" hidden="false" customHeight="true" outlineLevel="0" collapsed="false">
      <c r="A517" s="2" t="str">
        <f aca="false">HYPERLINK("https://stackoverflow.com/questions/526080/ ")</f>
        <v>https://stackoverflow.com/questions/526080/</v>
      </c>
      <c r="B517" s="0" t="n">
        <v>2</v>
      </c>
      <c r="C517" s="0" t="n">
        <v>1</v>
      </c>
      <c r="D517" s="0" t="n">
        <v>2</v>
      </c>
      <c r="E517" s="0" t="n">
        <v>1</v>
      </c>
    </row>
    <row r="518" customFormat="false" ht="12.75" hidden="false" customHeight="true" outlineLevel="0" collapsed="false">
      <c r="A518" s="2" t="str">
        <f aca="false">HYPERLINK("https://stackoverflow.com/questions/550336/ ")</f>
        <v>https://stackoverflow.com/questions/550336/</v>
      </c>
      <c r="B518" s="0" t="n">
        <v>4</v>
      </c>
      <c r="C518" s="0" t="n">
        <v>5</v>
      </c>
      <c r="D518" s="0" t="n">
        <v>4</v>
      </c>
      <c r="E518" s="0" t="n">
        <v>5</v>
      </c>
    </row>
    <row r="519" customFormat="false" ht="12.75" hidden="false" customHeight="true" outlineLevel="0" collapsed="false">
      <c r="A519" s="2" t="str">
        <f aca="false">HYPERLINK("https://stackoverflow.com/questions/5969136/ ")</f>
        <v>https://stackoverflow.com/questions/5969136/</v>
      </c>
      <c r="B519" s="0" t="n">
        <v>1</v>
      </c>
      <c r="C519" s="0" t="n">
        <v>1</v>
      </c>
      <c r="D519" s="0" t="n">
        <v>1</v>
      </c>
      <c r="E519" s="0" t="n">
        <v>1</v>
      </c>
    </row>
    <row r="520" customFormat="false" ht="12.75" hidden="false" customHeight="true" outlineLevel="0" collapsed="false">
      <c r="A520" s="2" t="str">
        <f aca="false">HYPERLINK("https://stackoverflow.com/questions/6185359/ ")</f>
        <v>https://stackoverflow.com/questions/6185359/</v>
      </c>
      <c r="B520" s="0" t="n">
        <v>1</v>
      </c>
      <c r="C520" s="0" t="n">
        <v>1</v>
      </c>
      <c r="D520" s="0" t="n">
        <v>1</v>
      </c>
      <c r="E520" s="0" t="n">
        <v>1</v>
      </c>
    </row>
    <row r="521" customFormat="false" ht="12.75" hidden="false" customHeight="true" outlineLevel="0" collapsed="false">
      <c r="A521" s="2" t="str">
        <f aca="false">HYPERLINK("https://stackoverflow.com/questions/6343299/ ")</f>
        <v>https://stackoverflow.com/questions/6343299/</v>
      </c>
      <c r="B521" s="0" t="n">
        <v>1</v>
      </c>
      <c r="C521" s="0" t="n">
        <v>1</v>
      </c>
      <c r="D521" s="0" t="n">
        <v>1</v>
      </c>
      <c r="E521" s="0" t="n">
        <v>1</v>
      </c>
    </row>
    <row r="522" customFormat="false" ht="12.75" hidden="false" customHeight="true" outlineLevel="0" collapsed="false">
      <c r="A522" s="2" t="str">
        <f aca="false">HYPERLINK("https://stackoverflow.com/questions/6403880/ ")</f>
        <v>https://stackoverflow.com/questions/6403880/</v>
      </c>
      <c r="B522" s="0" t="n">
        <v>1</v>
      </c>
      <c r="C522" s="0" t="n">
        <v>1</v>
      </c>
      <c r="D522" s="0" t="n">
        <v>1</v>
      </c>
      <c r="E522" s="0" t="n">
        <v>1</v>
      </c>
    </row>
    <row r="523" customFormat="false" ht="12.75" hidden="false" customHeight="true" outlineLevel="0" collapsed="false">
      <c r="A523" s="2" t="str">
        <f aca="false">HYPERLINK("https://stackoverflow.com/questions/8050952/ ")</f>
        <v>https://stackoverflow.com/questions/8050952/</v>
      </c>
      <c r="B523" s="0" t="n">
        <v>2</v>
      </c>
      <c r="C523" s="0" t="n">
        <v>1</v>
      </c>
      <c r="D523" s="0" t="n">
        <v>2</v>
      </c>
      <c r="E523" s="0" t="n">
        <v>1</v>
      </c>
    </row>
    <row r="524" customFormat="false" ht="12.75" hidden="false" customHeight="true" outlineLevel="0" collapsed="false">
      <c r="A524" s="2" t="str">
        <f aca="false">HYPERLINK("https://stackoverflow.com/questions/9289190/ ")</f>
        <v>https://stackoverflow.com/questions/9289190/</v>
      </c>
      <c r="B524" s="0" t="n">
        <v>1</v>
      </c>
      <c r="C524" s="0" t="n">
        <v>1</v>
      </c>
      <c r="D524" s="0" t="n">
        <v>1</v>
      </c>
      <c r="E524" s="0" t="n">
        <v>1</v>
      </c>
    </row>
    <row r="525" customFormat="false" ht="12.75" hidden="false" customHeight="true" outlineLevel="0" collapsed="false">
      <c r="A525" s="2" t="str">
        <f aca="false">HYPERLINK("https://stackoverflow.com/questions/29456695/ ")</f>
        <v>https://stackoverflow.com/questions/29456695/</v>
      </c>
      <c r="B525" s="0" t="n">
        <v>1</v>
      </c>
      <c r="C525" s="0" t="n">
        <v>1</v>
      </c>
      <c r="D525" s="0" t="n">
        <v>1</v>
      </c>
      <c r="E525" s="0" t="n">
        <v>1</v>
      </c>
    </row>
    <row r="528" customFormat="false" ht="12.75" hidden="false" customHeight="true" outlineLevel="0" collapsed="false">
      <c r="A528" s="0" t="s">
        <v>78</v>
      </c>
    </row>
    <row r="529" customFormat="false" ht="12.75" hidden="false" customHeight="true" outlineLevel="0" collapsed="false">
      <c r="A529" s="2" t="str">
        <f aca="false">HYPERLINK("https://kodejava.org/category/java/core-api/page/92/")</f>
        <v>https://kodejava.org/category/java/core-api/page/92/</v>
      </c>
    </row>
    <row r="531" customFormat="false" ht="12.75" hidden="false" customHeight="true" outlineLevel="0" collapsed="false">
      <c r="A531" s="2" t="str">
        <f aca="false">HYPERLINK("https://stackoverflow.com/questions/123305/ ")</f>
        <v>https://stackoverflow.com/questions/123305/</v>
      </c>
      <c r="B531" s="0" t="n">
        <v>2</v>
      </c>
      <c r="C531" s="0" t="n">
        <v>1</v>
      </c>
      <c r="D531" s="0" t="n">
        <v>2</v>
      </c>
      <c r="E531" s="0" t="n">
        <v>1</v>
      </c>
    </row>
    <row r="532" customFormat="false" ht="12.75" hidden="false" customHeight="true" outlineLevel="0" collapsed="false">
      <c r="A532" s="2" t="str">
        <f aca="false">HYPERLINK("https://stackoverflow.com/questions/13951173/ ")</f>
        <v>https://stackoverflow.com/questions/13951173/</v>
      </c>
      <c r="B532" s="0" t="n">
        <v>2</v>
      </c>
      <c r="C532" s="0" t="n">
        <v>1</v>
      </c>
      <c r="D532" s="0" t="n">
        <v>2</v>
      </c>
      <c r="E532" s="0" t="n">
        <v>1</v>
      </c>
    </row>
    <row r="533" customFormat="false" ht="12.75" hidden="false" customHeight="true" outlineLevel="0" collapsed="false">
      <c r="A533" s="2" t="str">
        <f aca="false">HYPERLINK("https://stackoverflow.com/questions/13951176/ ")</f>
        <v>https://stackoverflow.com/questions/13951176/</v>
      </c>
      <c r="B533" s="0" t="n">
        <v>2</v>
      </c>
      <c r="C533" s="0" t="n">
        <v>1</v>
      </c>
      <c r="D533" s="0" t="n">
        <v>2</v>
      </c>
      <c r="E533" s="0" t="n">
        <v>1</v>
      </c>
    </row>
    <row r="534" customFormat="false" ht="12.75" hidden="false" customHeight="true" outlineLevel="0" collapsed="false">
      <c r="A534" s="2" t="str">
        <f aca="false">HYPERLINK("https://stackoverflow.com/questions/17764581/ ")</f>
        <v>https://stackoverflow.com/questions/17764581/</v>
      </c>
      <c r="B534" s="0" t="n">
        <v>3</v>
      </c>
      <c r="C534" s="0" t="n">
        <v>5</v>
      </c>
      <c r="D534" s="1" t="n">
        <v>5</v>
      </c>
      <c r="E534" s="1" t="n">
        <v>5</v>
      </c>
      <c r="F534" s="1" t="s">
        <v>29</v>
      </c>
    </row>
    <row r="535" customFormat="false" ht="12.75" hidden="false" customHeight="true" outlineLevel="0" collapsed="false">
      <c r="A535" s="2" t="str">
        <f aca="false">HYPERLINK("https://stackoverflow.com/questions/17781399/ ")</f>
        <v>https://stackoverflow.com/questions/17781399/</v>
      </c>
      <c r="B535" s="0" t="n">
        <v>3</v>
      </c>
      <c r="C535" s="0" t="n">
        <v>3</v>
      </c>
      <c r="D535" s="0" t="n">
        <v>3</v>
      </c>
      <c r="E535" s="0" t="n">
        <v>3</v>
      </c>
    </row>
    <row r="536" customFormat="false" ht="12.75" hidden="false" customHeight="true" outlineLevel="0" collapsed="false">
      <c r="A536" s="2" t="str">
        <f aca="false">HYPERLINK("https://stackoverflow.com/questions/18873091/ ")</f>
        <v>https://stackoverflow.com/questions/18873091/</v>
      </c>
      <c r="B536" s="0" t="n">
        <v>3</v>
      </c>
      <c r="C536" s="0" t="n">
        <v>5</v>
      </c>
      <c r="D536" s="1" t="n">
        <v>5</v>
      </c>
      <c r="E536" s="1" t="n">
        <v>5</v>
      </c>
      <c r="F536" s="1" t="s">
        <v>29</v>
      </c>
    </row>
    <row r="537" customFormat="false" ht="12.75" hidden="false" customHeight="true" outlineLevel="0" collapsed="false">
      <c r="A537" s="2" t="str">
        <f aca="false">HYPERLINK("https://stackoverflow.com/questions/20594711/ ")</f>
        <v>https://stackoverflow.com/questions/20594711/</v>
      </c>
      <c r="B537" s="0" t="n">
        <v>1</v>
      </c>
      <c r="C537" s="0" t="n">
        <v>2</v>
      </c>
      <c r="D537" s="0" t="n">
        <v>1</v>
      </c>
      <c r="E537" s="0" t="n">
        <v>2</v>
      </c>
    </row>
    <row r="538" customFormat="false" ht="12.75" hidden="false" customHeight="true" outlineLevel="0" collapsed="false">
      <c r="A538" s="2" t="str">
        <f aca="false">HYPERLINK("https://stackoverflow.com/questions/33250401/ ")</f>
        <v>https://stackoverflow.com/questions/33250401/</v>
      </c>
      <c r="B538" s="0" t="n">
        <v>2</v>
      </c>
      <c r="C538" s="0" t="n">
        <v>1</v>
      </c>
      <c r="D538" s="0" t="n">
        <v>2</v>
      </c>
      <c r="E538" s="0" t="n">
        <v>1</v>
      </c>
    </row>
    <row r="539" customFormat="false" ht="12.75" hidden="false" customHeight="true" outlineLevel="0" collapsed="false">
      <c r="A539" s="2" t="str">
        <f aca="false">HYPERLINK("https://stackoverflow.com/questions/34640920/ ")</f>
        <v>https://stackoverflow.com/questions/34640920/</v>
      </c>
      <c r="B539" s="0" t="n">
        <v>1</v>
      </c>
      <c r="C539" s="0" t="n">
        <v>1</v>
      </c>
      <c r="D539" s="0" t="n">
        <v>1</v>
      </c>
      <c r="E539" s="0" t="n">
        <v>1</v>
      </c>
    </row>
    <row r="540" customFormat="false" ht="12.75" hidden="false" customHeight="true" outlineLevel="0" collapsed="false">
      <c r="A540" s="2" t="str">
        <f aca="false">HYPERLINK("https://stackoverflow.com/questions/44413127/ ")</f>
        <v>https://stackoverflow.com/questions/44413127/</v>
      </c>
      <c r="B540" s="0" t="n">
        <v>2</v>
      </c>
      <c r="C540" s="0" t="n">
        <v>1</v>
      </c>
      <c r="D540" s="0" t="n">
        <v>2</v>
      </c>
      <c r="E540" s="0" t="n">
        <v>1</v>
      </c>
    </row>
    <row r="543" customFormat="false" ht="12.75" hidden="false" customHeight="true" outlineLevel="0" collapsed="false">
      <c r="A543" s="0" t="s">
        <v>79</v>
      </c>
    </row>
    <row r="544" customFormat="false" ht="12.75" hidden="false" customHeight="true" outlineLevel="0" collapsed="false">
      <c r="A544" s="2" t="str">
        <f aca="false">HYPERLINK("https://kodejava.org/category/java/core-api/page/99/")</f>
        <v>https://kodejava.org/category/java/core-api/page/99/</v>
      </c>
    </row>
    <row r="546" customFormat="false" ht="12.75" hidden="false" customHeight="true" outlineLevel="0" collapsed="false">
      <c r="A546" s="2" t="str">
        <f aca="false">HYPERLINK("https://stackoverflow.com/questions/708708/ ")</f>
        <v>https://stackoverflow.com/questions/708708/</v>
      </c>
      <c r="B546" s="0" t="n">
        <v>2</v>
      </c>
      <c r="C546" s="0" t="n">
        <v>3</v>
      </c>
      <c r="D546" s="0" t="n">
        <v>2</v>
      </c>
      <c r="E546" s="0" t="n">
        <v>3</v>
      </c>
    </row>
    <row r="547" customFormat="false" ht="12.75" hidden="false" customHeight="true" outlineLevel="0" collapsed="false">
      <c r="A547" s="2" t="str">
        <f aca="false">HYPERLINK("https://stackoverflow.com/questions/709056/ ")</f>
        <v>https://stackoverflow.com/questions/709056/</v>
      </c>
      <c r="B547" s="0" t="n">
        <v>2</v>
      </c>
      <c r="C547" s="0" t="n">
        <v>2</v>
      </c>
      <c r="D547" s="0" t="n">
        <v>2</v>
      </c>
      <c r="E547" s="0" t="n">
        <v>2</v>
      </c>
    </row>
    <row r="548" customFormat="false" ht="12.75" hidden="false" customHeight="true" outlineLevel="0" collapsed="false">
      <c r="A548" s="2" t="str">
        <f aca="false">HYPERLINK("https://stackoverflow.com/questions/1695123/ ")</f>
        <v>https://stackoverflow.com/questions/1695123/</v>
      </c>
      <c r="B548" s="0" t="n">
        <v>2</v>
      </c>
      <c r="C548" s="0" t="n">
        <v>1</v>
      </c>
      <c r="D548" s="0" t="n">
        <v>2</v>
      </c>
      <c r="E548" s="0" t="n">
        <v>1</v>
      </c>
    </row>
    <row r="549" customFormat="false" ht="12.75" hidden="false" customHeight="true" outlineLevel="0" collapsed="false">
      <c r="A549" s="2" t="str">
        <f aca="false">HYPERLINK("https://stackoverflow.com/questions/2663382/ ")</f>
        <v>https://stackoverflow.com/questions/2663382/</v>
      </c>
      <c r="B549" s="0" t="n">
        <v>2</v>
      </c>
      <c r="C549" s="0" t="n">
        <v>2</v>
      </c>
      <c r="D549" s="0" t="n">
        <v>2</v>
      </c>
      <c r="E549" s="0" t="n">
        <v>2</v>
      </c>
    </row>
    <row r="550" customFormat="false" ht="12.75" hidden="false" customHeight="true" outlineLevel="0" collapsed="false">
      <c r="A550" s="2" t="str">
        <f aca="false">HYPERLINK("https://stackoverflow.com/questions/5894842/ ")</f>
        <v>https://stackoverflow.com/questions/5894842/</v>
      </c>
      <c r="B550" s="0" t="n">
        <v>2</v>
      </c>
      <c r="C550" s="0" t="n">
        <v>2</v>
      </c>
      <c r="D550" s="0" t="n">
        <v>2</v>
      </c>
      <c r="E550" s="0" t="n">
        <v>2</v>
      </c>
    </row>
    <row r="551" customFormat="false" ht="12.75" hidden="false" customHeight="true" outlineLevel="0" collapsed="false">
      <c r="A551" s="2" t="str">
        <f aca="false">HYPERLINK("https://stackoverflow.com/questions/15431324/ ")</f>
        <v>https://stackoverflow.com/questions/15431324/</v>
      </c>
      <c r="B551" s="0" t="n">
        <v>2</v>
      </c>
      <c r="C551" s="0" t="n">
        <v>2</v>
      </c>
      <c r="D551" s="0" t="n">
        <v>2</v>
      </c>
      <c r="E551" s="0" t="n">
        <v>2</v>
      </c>
    </row>
    <row r="552" customFormat="false" ht="12.75" hidden="false" customHeight="true" outlineLevel="0" collapsed="false">
      <c r="A552" s="2" t="str">
        <f aca="false">HYPERLINK("https://stackoverflow.com/questions/15840164/ ")</f>
        <v>https://stackoverflow.com/questions/15840164/</v>
      </c>
      <c r="B552" s="0" t="n">
        <v>2</v>
      </c>
      <c r="C552" s="0" t="n">
        <v>1</v>
      </c>
      <c r="D552" s="0" t="n">
        <v>2</v>
      </c>
      <c r="E552" s="0" t="n">
        <v>1</v>
      </c>
    </row>
    <row r="553" customFormat="false" ht="12.75" hidden="false" customHeight="true" outlineLevel="0" collapsed="false">
      <c r="A553" s="2" t="str">
        <f aca="false">HYPERLINK("https://stackoverflow.com/questions/17289207/ ")</f>
        <v>https://stackoverflow.com/questions/17289207/</v>
      </c>
      <c r="B553" s="0" t="n">
        <v>2</v>
      </c>
      <c r="C553" s="0" t="n">
        <v>1</v>
      </c>
      <c r="D553" s="0" t="n">
        <v>2</v>
      </c>
      <c r="E553" s="0" t="n">
        <v>1</v>
      </c>
    </row>
    <row r="554" customFormat="false" ht="12.75" hidden="false" customHeight="true" outlineLevel="0" collapsed="false">
      <c r="A554" s="2" t="str">
        <f aca="false">HYPERLINK("https://stackoverflow.com/questions/22357470/ ")</f>
        <v>https://stackoverflow.com/questions/22357470/</v>
      </c>
      <c r="B554" s="0" t="n">
        <v>2</v>
      </c>
      <c r="C554" s="0" t="n">
        <v>2</v>
      </c>
      <c r="D554" s="0" t="n">
        <v>2</v>
      </c>
      <c r="E554" s="0" t="n">
        <v>2</v>
      </c>
    </row>
    <row r="555" customFormat="false" ht="12.75" hidden="false" customHeight="true" outlineLevel="0" collapsed="false">
      <c r="A555" s="2" t="str">
        <f aca="false">HYPERLINK("https://stackoverflow.com/questions/35971235/ ")</f>
        <v>https://stackoverflow.com/questions/35971235/</v>
      </c>
      <c r="B555" s="0" t="n">
        <v>2</v>
      </c>
      <c r="C555" s="0" t="n">
        <v>2</v>
      </c>
      <c r="D555" s="0" t="n">
        <v>2</v>
      </c>
      <c r="E555" s="0" t="n">
        <v>2</v>
      </c>
    </row>
    <row r="558" customFormat="false" ht="12.75" hidden="false" customHeight="true" outlineLevel="0" collapsed="false">
      <c r="A558" s="0" t="s">
        <v>80</v>
      </c>
    </row>
    <row r="559" customFormat="false" ht="12.75" hidden="false" customHeight="true" outlineLevel="0" collapsed="false">
      <c r="A559" s="2" t="str">
        <f aca="false">HYPERLINK("https://kodejava.org/category/java/core-api/page/106/")</f>
        <v>https://kodejava.org/category/java/core-api/page/106/</v>
      </c>
    </row>
    <row r="561" customFormat="false" ht="12.75" hidden="false" customHeight="true" outlineLevel="0" collapsed="false">
      <c r="A561" s="2" t="str">
        <f aca="false">HYPERLINK("https://stackoverflow.com/questions/858590/ ")</f>
        <v>https://stackoverflow.com/questions/858590/</v>
      </c>
      <c r="B561" s="0" t="n">
        <v>1</v>
      </c>
      <c r="C561" s="0" t="n">
        <v>1</v>
      </c>
      <c r="D561" s="0" t="n">
        <v>1</v>
      </c>
      <c r="E561" s="0" t="n">
        <v>1</v>
      </c>
    </row>
    <row r="562" customFormat="false" ht="12.75" hidden="false" customHeight="true" outlineLevel="0" collapsed="false">
      <c r="A562" s="2" t="str">
        <f aca="false">HYPERLINK("https://stackoverflow.com/questions/858602/ ")</f>
        <v>https://stackoverflow.com/questions/858602/</v>
      </c>
      <c r="B562" s="0" t="n">
        <v>1</v>
      </c>
      <c r="C562" s="0" t="n">
        <v>1</v>
      </c>
      <c r="D562" s="0" t="n">
        <v>1</v>
      </c>
      <c r="E562" s="0" t="n">
        <v>1</v>
      </c>
    </row>
    <row r="563" customFormat="false" ht="12.75" hidden="false" customHeight="true" outlineLevel="0" collapsed="false">
      <c r="A563" s="2" t="str">
        <f aca="false">HYPERLINK("https://stackoverflow.com/questions/2607335/ ")</f>
        <v>https://stackoverflow.com/questions/2607335/</v>
      </c>
      <c r="B563" s="0" t="n">
        <v>1</v>
      </c>
      <c r="C563" s="0" t="n">
        <v>1</v>
      </c>
      <c r="D563" s="0" t="n">
        <v>1</v>
      </c>
      <c r="E563" s="0" t="n">
        <v>1</v>
      </c>
    </row>
    <row r="564" customFormat="false" ht="12.75" hidden="false" customHeight="true" outlineLevel="0" collapsed="false">
      <c r="A564" s="2" t="str">
        <f aca="false">HYPERLINK("https://stackoverflow.com/questions/2965808/ ")</f>
        <v>https://stackoverflow.com/questions/2965808/</v>
      </c>
      <c r="B564" s="0" t="n">
        <v>1</v>
      </c>
      <c r="C564" s="0" t="n">
        <v>1</v>
      </c>
      <c r="D564" s="0" t="n">
        <v>1</v>
      </c>
      <c r="E564" s="0" t="n">
        <v>1</v>
      </c>
    </row>
    <row r="565" customFormat="false" ht="12.75" hidden="false" customHeight="true" outlineLevel="0" collapsed="false">
      <c r="A565" s="2" t="str">
        <f aca="false">HYPERLINK("https://stackoverflow.com/questions/6631081/ ")</f>
        <v>https://stackoverflow.com/questions/6631081/</v>
      </c>
      <c r="B565" s="0" t="n">
        <v>1</v>
      </c>
      <c r="C565" s="0" t="n">
        <v>1</v>
      </c>
      <c r="D565" s="0" t="n">
        <v>1</v>
      </c>
      <c r="E565" s="0" t="n">
        <v>1</v>
      </c>
    </row>
    <row r="566" customFormat="false" ht="12.75" hidden="false" customHeight="true" outlineLevel="0" collapsed="false">
      <c r="A566" s="2" t="str">
        <f aca="false">HYPERLINK("https://stackoverflow.com/questions/7671021/ ")</f>
        <v>https://stackoverflow.com/questions/7671021/</v>
      </c>
      <c r="B566" s="0" t="n">
        <v>1</v>
      </c>
      <c r="C566" s="0" t="n">
        <v>1</v>
      </c>
      <c r="D566" s="0" t="n">
        <v>1</v>
      </c>
      <c r="E566" s="0" t="n">
        <v>1</v>
      </c>
    </row>
    <row r="567" customFormat="false" ht="12.75" hidden="false" customHeight="true" outlineLevel="0" collapsed="false">
      <c r="A567" s="2" t="str">
        <f aca="false">HYPERLINK("https://stackoverflow.com/questions/11227902/ ")</f>
        <v>https://stackoverflow.com/questions/11227902/</v>
      </c>
      <c r="B567" s="0" t="n">
        <v>1</v>
      </c>
      <c r="C567" s="0" t="n">
        <v>1</v>
      </c>
      <c r="D567" s="0" t="n">
        <v>1</v>
      </c>
      <c r="E567" s="0" t="n">
        <v>1</v>
      </c>
    </row>
    <row r="568" customFormat="false" ht="12.75" hidden="false" customHeight="true" outlineLevel="0" collapsed="false">
      <c r="A568" s="2" t="str">
        <f aca="false">HYPERLINK("https://stackoverflow.com/questions/12949719/ ")</f>
        <v>https://stackoverflow.com/questions/12949719/</v>
      </c>
      <c r="B568" s="0" t="n">
        <v>2</v>
      </c>
      <c r="C568" s="0" t="n">
        <v>1</v>
      </c>
      <c r="D568" s="0" t="n">
        <v>2</v>
      </c>
      <c r="E568" s="0" t="n">
        <v>1</v>
      </c>
    </row>
    <row r="569" customFormat="false" ht="12.75" hidden="false" customHeight="true" outlineLevel="0" collapsed="false">
      <c r="A569" s="2" t="str">
        <f aca="false">HYPERLINK("https://stackoverflow.com/questions/26076682/ ")</f>
        <v>https://stackoverflow.com/questions/26076682/</v>
      </c>
      <c r="B569" s="0" t="n">
        <v>1</v>
      </c>
      <c r="C569" s="0" t="n">
        <v>1</v>
      </c>
      <c r="D569" s="0" t="n">
        <v>1</v>
      </c>
      <c r="E569" s="0" t="n">
        <v>1</v>
      </c>
    </row>
    <row r="570" customFormat="false" ht="12.75" hidden="false" customHeight="true" outlineLevel="0" collapsed="false">
      <c r="A570" s="2" t="str">
        <f aca="false">HYPERLINK("https://stackoverflow.com/questions/33070112/ ")</f>
        <v>https://stackoverflow.com/questions/33070112/</v>
      </c>
      <c r="B570" s="0" t="n">
        <v>1</v>
      </c>
      <c r="C570" s="0" t="n">
        <v>1</v>
      </c>
      <c r="D570" s="0" t="n">
        <v>1</v>
      </c>
      <c r="E570" s="0" t="n">
        <v>1</v>
      </c>
    </row>
    <row r="573" customFormat="false" ht="12.75" hidden="false" customHeight="true" outlineLevel="0" collapsed="false">
      <c r="A573" s="0" t="s">
        <v>81</v>
      </c>
    </row>
    <row r="574" customFormat="false" ht="12.75" hidden="false" customHeight="true" outlineLevel="0" collapsed="false">
      <c r="A574" s="2" t="str">
        <f aca="false">HYPERLINK("https://kodejava.org/category/java/core-api/page/113/")</f>
        <v>https://kodejava.org/category/java/core-api/page/113/</v>
      </c>
    </row>
    <row r="576" customFormat="false" ht="12.75" hidden="false" customHeight="true" outlineLevel="0" collapsed="false">
      <c r="A576" s="2" t="str">
        <f aca="false">HYPERLINK("https://stackoverflow.com/questions/513871/ ")</f>
        <v>https://stackoverflow.com/questions/513871/</v>
      </c>
      <c r="B576" s="0" t="n">
        <v>1</v>
      </c>
      <c r="C576" s="0" t="n">
        <v>1</v>
      </c>
      <c r="D576" s="0" t="n">
        <v>1</v>
      </c>
      <c r="E576" s="0" t="n">
        <v>1</v>
      </c>
    </row>
    <row r="577" customFormat="false" ht="12.75" hidden="false" customHeight="true" outlineLevel="0" collapsed="false">
      <c r="A577" s="2" t="str">
        <f aca="false">HYPERLINK("https://stackoverflow.com/questions/515000/ ")</f>
        <v>https://stackoverflow.com/questions/515000/</v>
      </c>
      <c r="B577" s="0" t="n">
        <v>1</v>
      </c>
      <c r="C577" s="0" t="n">
        <v>1</v>
      </c>
      <c r="D577" s="0" t="n">
        <v>1</v>
      </c>
      <c r="E577" s="0" t="n">
        <v>1</v>
      </c>
    </row>
    <row r="578" customFormat="false" ht="12.75" hidden="false" customHeight="true" outlineLevel="0" collapsed="false">
      <c r="A578" s="2" t="str">
        <f aca="false">HYPERLINK("https://stackoverflow.com/questions/1795946/ ")</f>
        <v>https://stackoverflow.com/questions/1795946/</v>
      </c>
      <c r="B578" s="0" t="n">
        <v>1</v>
      </c>
      <c r="C578" s="0" t="n">
        <v>2</v>
      </c>
      <c r="D578" s="0" t="n">
        <v>1</v>
      </c>
      <c r="E578" s="0" t="n">
        <v>2</v>
      </c>
    </row>
    <row r="579" customFormat="false" ht="12.75" hidden="false" customHeight="true" outlineLevel="0" collapsed="false">
      <c r="A579" s="2" t="str">
        <f aca="false">HYPERLINK("https://stackoverflow.com/questions/1808879/ ")</f>
        <v>https://stackoverflow.com/questions/1808879/</v>
      </c>
      <c r="B579" s="0" t="n">
        <v>1</v>
      </c>
      <c r="C579" s="0" t="n">
        <v>5</v>
      </c>
      <c r="D579" s="1" t="n">
        <v>2</v>
      </c>
      <c r="E579" s="1" t="n">
        <v>2</v>
      </c>
      <c r="F579" s="1" t="s">
        <v>82</v>
      </c>
    </row>
    <row r="580" customFormat="false" ht="12.75" hidden="false" customHeight="true" outlineLevel="0" collapsed="false">
      <c r="A580" s="2" t="str">
        <f aca="false">HYPERLINK("https://stackoverflow.com/questions/3801355/ ")</f>
        <v>https://stackoverflow.com/questions/3801355/</v>
      </c>
      <c r="B580" s="0" t="n">
        <v>1</v>
      </c>
      <c r="C580" s="0" t="n">
        <v>1</v>
      </c>
      <c r="D580" s="0" t="n">
        <v>1</v>
      </c>
      <c r="E580" s="0" t="n">
        <v>1</v>
      </c>
    </row>
    <row r="581" customFormat="false" ht="12.75" hidden="false" customHeight="true" outlineLevel="0" collapsed="false">
      <c r="A581" s="2" t="str">
        <f aca="false">HYPERLINK("https://stackoverflow.com/questions/4775428/ ")</f>
        <v>https://stackoverflow.com/questions/4775428/</v>
      </c>
      <c r="B581" s="0" t="n">
        <v>2</v>
      </c>
      <c r="C581" s="0" t="n">
        <v>1</v>
      </c>
      <c r="D581" s="0" t="n">
        <v>2</v>
      </c>
      <c r="E581" s="0" t="n">
        <v>1</v>
      </c>
    </row>
    <row r="582" customFormat="false" ht="12.75" hidden="false" customHeight="true" outlineLevel="0" collapsed="false">
      <c r="A582" s="2" t="str">
        <f aca="false">HYPERLINK("https://stackoverflow.com/questions/8898617/ ")</f>
        <v>https://stackoverflow.com/questions/8898617/</v>
      </c>
      <c r="B582" s="0" t="n">
        <v>1</v>
      </c>
      <c r="C582" s="0" t="n">
        <v>3</v>
      </c>
      <c r="D582" s="1" t="n">
        <v>3</v>
      </c>
      <c r="E582" s="1" t="n">
        <v>3</v>
      </c>
      <c r="F582" s="1" t="s">
        <v>29</v>
      </c>
    </row>
    <row r="583" customFormat="false" ht="12.75" hidden="false" customHeight="true" outlineLevel="0" collapsed="false">
      <c r="A583" s="2" t="str">
        <f aca="false">HYPERLINK("https://stackoverflow.com/questions/23620933/ ")</f>
        <v>https://stackoverflow.com/questions/23620933/</v>
      </c>
      <c r="B583" s="0" t="n">
        <v>2</v>
      </c>
      <c r="C583" s="0" t="n">
        <v>1</v>
      </c>
      <c r="D583" s="0" t="n">
        <v>2</v>
      </c>
      <c r="E583" s="0" t="n">
        <v>1</v>
      </c>
    </row>
    <row r="584" customFormat="false" ht="12.75" hidden="false" customHeight="true" outlineLevel="0" collapsed="false">
      <c r="A584" s="2" t="str">
        <f aca="false">HYPERLINK("https://stackoverflow.com/questions/23620942/ ")</f>
        <v>https://stackoverflow.com/questions/23620942/</v>
      </c>
      <c r="B584" s="0" t="n">
        <v>1</v>
      </c>
      <c r="C584" s="0" t="n">
        <v>1</v>
      </c>
      <c r="D584" s="0" t="n">
        <v>1</v>
      </c>
      <c r="E584" s="0" t="n">
        <v>1</v>
      </c>
    </row>
    <row r="585" customFormat="false" ht="12.75" hidden="false" customHeight="true" outlineLevel="0" collapsed="false">
      <c r="A585" s="2" t="str">
        <f aca="false">HYPERLINK("https://stackoverflow.com/questions/28188570/ ")</f>
        <v>https://stackoverflow.com/questions/28188570/</v>
      </c>
      <c r="B585" s="0" t="n">
        <v>1</v>
      </c>
      <c r="C585" s="0" t="n">
        <v>1</v>
      </c>
      <c r="D585" s="0" t="n">
        <v>1</v>
      </c>
      <c r="E585" s="0" t="n">
        <v>1</v>
      </c>
    </row>
    <row r="588" customFormat="false" ht="12.75" hidden="false" customHeight="true" outlineLevel="0" collapsed="false">
      <c r="A588" s="0" t="s">
        <v>83</v>
      </c>
    </row>
    <row r="589" customFormat="false" ht="12.75" hidden="false" customHeight="true" outlineLevel="0" collapsed="false">
      <c r="A589" s="2" t="str">
        <f aca="false">HYPERLINK("https://kodejava.org/category/java/core-api/page/120/")</f>
        <v>https://kodejava.org/category/java/core-api/page/120/</v>
      </c>
    </row>
    <row r="591" customFormat="false" ht="12.75" hidden="false" customHeight="true" outlineLevel="0" collapsed="false">
      <c r="A591" s="2" t="str">
        <f aca="false">HYPERLINK("https://stackoverflow.com/questions/7911697/ ")</f>
        <v>https://stackoverflow.com/questions/7911697/</v>
      </c>
      <c r="B591" s="0" t="n">
        <v>1</v>
      </c>
      <c r="C591" s="0" t="n">
        <v>1</v>
      </c>
      <c r="D591" s="0" t="n">
        <v>1</v>
      </c>
      <c r="E591" s="0" t="n">
        <v>1</v>
      </c>
    </row>
    <row r="592" customFormat="false" ht="12.75" hidden="false" customHeight="true" outlineLevel="0" collapsed="false">
      <c r="A592" s="2" t="str">
        <f aca="false">HYPERLINK("https://stackoverflow.com/questions/8360820/ ")</f>
        <v>https://stackoverflow.com/questions/8360820/</v>
      </c>
      <c r="B592" s="0" t="n">
        <v>1</v>
      </c>
      <c r="C592" s="0" t="n">
        <v>1</v>
      </c>
      <c r="D592" s="0" t="n">
        <v>1</v>
      </c>
      <c r="E592" s="0" t="n">
        <v>1</v>
      </c>
    </row>
    <row r="593" customFormat="false" ht="12.75" hidden="false" customHeight="true" outlineLevel="0" collapsed="false">
      <c r="A593" s="2" t="str">
        <f aca="false">HYPERLINK("https://stackoverflow.com/questions/8360827/ ")</f>
        <v>https://stackoverflow.com/questions/8360827/</v>
      </c>
      <c r="B593" s="0" t="n">
        <v>4</v>
      </c>
      <c r="C593" s="0" t="n">
        <v>4</v>
      </c>
      <c r="D593" s="0" t="n">
        <v>4</v>
      </c>
      <c r="E593" s="0" t="n">
        <v>4</v>
      </c>
    </row>
    <row r="594" customFormat="false" ht="12.75" hidden="false" customHeight="true" outlineLevel="0" collapsed="false">
      <c r="A594" s="2" t="str">
        <f aca="false">HYPERLINK("https://stackoverflow.com/questions/8772274/ ")</f>
        <v>https://stackoverflow.com/questions/8772274/</v>
      </c>
      <c r="B594" s="0" t="n">
        <v>3</v>
      </c>
      <c r="C594" s="0" t="n">
        <v>3</v>
      </c>
      <c r="D594" s="0" t="n">
        <v>3</v>
      </c>
      <c r="E594" s="0" t="n">
        <v>3</v>
      </c>
    </row>
    <row r="595" customFormat="false" ht="12.75" hidden="false" customHeight="true" outlineLevel="0" collapsed="false">
      <c r="A595" s="2" t="str">
        <f aca="false">HYPERLINK("https://stackoverflow.com/questions/8772337/ ")</f>
        <v>https://stackoverflow.com/questions/8772337/</v>
      </c>
      <c r="B595" s="0" t="n">
        <v>3</v>
      </c>
      <c r="C595" s="0" t="n">
        <v>5</v>
      </c>
      <c r="D595" s="1" t="n">
        <v>4</v>
      </c>
      <c r="E595" s="1" t="n">
        <v>5</v>
      </c>
      <c r="F595" s="1" t="s">
        <v>84</v>
      </c>
    </row>
    <row r="596" customFormat="false" ht="12.75" hidden="false" customHeight="true" outlineLevel="0" collapsed="false">
      <c r="A596" s="2" t="str">
        <f aca="false">HYPERLINK("https://stackoverflow.com/questions/8856865/ ")</f>
        <v>https://stackoverflow.com/questions/8856865/</v>
      </c>
      <c r="B596" s="0" t="n">
        <v>2</v>
      </c>
      <c r="C596" s="0" t="n">
        <v>1</v>
      </c>
      <c r="D596" s="0" t="n">
        <v>2</v>
      </c>
      <c r="E596" s="0" t="n">
        <v>1</v>
      </c>
    </row>
    <row r="597" customFormat="false" ht="12.75" hidden="false" customHeight="true" outlineLevel="0" collapsed="false">
      <c r="A597" s="2" t="str">
        <f aca="false">HYPERLINK("https://stackoverflow.com/questions/8882317/ ")</f>
        <v>https://stackoverflow.com/questions/8882317/</v>
      </c>
      <c r="B597" s="0" t="n">
        <v>1</v>
      </c>
      <c r="C597" s="0" t="n">
        <v>1</v>
      </c>
      <c r="D597" s="0" t="n">
        <v>1</v>
      </c>
      <c r="E597" s="0" t="n">
        <v>1</v>
      </c>
    </row>
    <row r="598" customFormat="false" ht="12.75" hidden="false" customHeight="true" outlineLevel="0" collapsed="false">
      <c r="A598" s="2" t="str">
        <f aca="false">HYPERLINK("https://stackoverflow.com/questions/8882358/ ")</f>
        <v>https://stackoverflow.com/questions/8882358/</v>
      </c>
      <c r="B598" s="0" t="n">
        <v>1</v>
      </c>
      <c r="C598" s="0" t="n">
        <v>1</v>
      </c>
      <c r="D598" s="0" t="n">
        <v>1</v>
      </c>
      <c r="E598" s="0" t="n">
        <v>1</v>
      </c>
    </row>
    <row r="599" customFormat="false" ht="12.75" hidden="false" customHeight="true" outlineLevel="0" collapsed="false">
      <c r="A599" s="2" t="str">
        <f aca="false">HYPERLINK("https://stackoverflow.com/questions/28169244/ ")</f>
        <v>https://stackoverflow.com/questions/28169244/</v>
      </c>
      <c r="B599" s="0" t="n">
        <v>1</v>
      </c>
      <c r="C599" s="0" t="n">
        <v>1</v>
      </c>
      <c r="D599" s="0" t="n">
        <v>1</v>
      </c>
      <c r="E599" s="0" t="n">
        <v>1</v>
      </c>
    </row>
    <row r="600" customFormat="false" ht="12.75" hidden="false" customHeight="true" outlineLevel="0" collapsed="false">
      <c r="A600" s="2" t="str">
        <f aca="false">HYPERLINK("https://stackoverflow.com/questions/35339909/ ")</f>
        <v>https://stackoverflow.com/questions/35339909/</v>
      </c>
      <c r="B600" s="0" t="n">
        <v>1</v>
      </c>
      <c r="C600" s="0" t="n">
        <v>1</v>
      </c>
      <c r="D600" s="0" t="n">
        <v>1</v>
      </c>
      <c r="E600" s="0" t="n">
        <v>1</v>
      </c>
    </row>
    <row r="603" customFormat="false" ht="12.75" hidden="false" customHeight="true" outlineLevel="0" collapsed="false">
      <c r="A603" s="0" t="s">
        <v>85</v>
      </c>
    </row>
    <row r="604" customFormat="false" ht="12.75" hidden="false" customHeight="true" outlineLevel="0" collapsed="false">
      <c r="A604" s="2" t="str">
        <f aca="false">HYPERLINK("https://kodejava.org/category/java/core-api/page/127/")</f>
        <v>https://kodejava.org/category/java/core-api/page/127/</v>
      </c>
    </row>
    <row r="606" customFormat="false" ht="12.75" hidden="false" customHeight="true" outlineLevel="0" collapsed="false">
      <c r="A606" s="2" t="str">
        <f aca="false">HYPERLINK("https://stackoverflow.com/questions/4216767/ ")</f>
        <v>https://stackoverflow.com/questions/4216767/</v>
      </c>
      <c r="B606" s="0" t="n">
        <v>4</v>
      </c>
      <c r="C606" s="0" t="n">
        <v>3</v>
      </c>
      <c r="D606" s="0" t="n">
        <v>4</v>
      </c>
      <c r="E606" s="0" t="n">
        <v>3</v>
      </c>
    </row>
    <row r="607" customFormat="false" ht="12.75" hidden="false" customHeight="true" outlineLevel="0" collapsed="false">
      <c r="A607" s="2" t="str">
        <f aca="false">HYPERLINK("https://stackoverflow.com/questions/4772461/ ")</f>
        <v>https://stackoverflow.com/questions/4772461/</v>
      </c>
      <c r="B607" s="0" t="n">
        <v>5</v>
      </c>
      <c r="C607" s="0" t="n">
        <v>3</v>
      </c>
      <c r="D607" s="1" t="n">
        <v>4</v>
      </c>
      <c r="E607" s="1" t="n">
        <v>4</v>
      </c>
      <c r="F607" s="1" t="s">
        <v>86</v>
      </c>
    </row>
    <row r="608" customFormat="false" ht="12.75" hidden="false" customHeight="true" outlineLevel="0" collapsed="false">
      <c r="A608" s="2" t="str">
        <f aca="false">HYPERLINK("https://stackoverflow.com/questions/6891209/ ")</f>
        <v>https://stackoverflow.com/questions/6891209/</v>
      </c>
      <c r="B608" s="0" t="n">
        <v>1</v>
      </c>
      <c r="C608" s="0" t="n">
        <v>1</v>
      </c>
      <c r="D608" s="0" t="n">
        <v>1</v>
      </c>
      <c r="E608" s="0" t="n">
        <v>1</v>
      </c>
    </row>
    <row r="609" customFormat="false" ht="12.75" hidden="false" customHeight="true" outlineLevel="0" collapsed="false">
      <c r="A609" s="2" t="str">
        <f aca="false">HYPERLINK("https://stackoverflow.com/questions/11046198/ ")</f>
        <v>https://stackoverflow.com/questions/11046198/</v>
      </c>
      <c r="B609" s="0" t="n">
        <v>5</v>
      </c>
      <c r="C609" s="0" t="n">
        <v>3</v>
      </c>
      <c r="D609" s="1" t="n">
        <v>5</v>
      </c>
      <c r="E609" s="1" t="n">
        <v>5</v>
      </c>
      <c r="F609" s="1" t="s">
        <v>87</v>
      </c>
    </row>
    <row r="610" customFormat="false" ht="12.75" hidden="false" customHeight="true" outlineLevel="0" collapsed="false">
      <c r="A610" s="2" t="str">
        <f aca="false">HYPERLINK("https://stackoverflow.com/questions/16706448/ ")</f>
        <v>https://stackoverflow.com/questions/16706448/</v>
      </c>
      <c r="B610" s="0" t="n">
        <v>2</v>
      </c>
      <c r="C610" s="0" t="n">
        <v>1</v>
      </c>
      <c r="D610" s="0" t="n">
        <v>2</v>
      </c>
      <c r="E610" s="0" t="n">
        <v>1</v>
      </c>
    </row>
    <row r="611" customFormat="false" ht="12.75" hidden="false" customHeight="true" outlineLevel="0" collapsed="false">
      <c r="A611" s="2" t="str">
        <f aca="false">HYPERLINK("https://stackoverflow.com/questions/22463063/ ")</f>
        <v>https://stackoverflow.com/questions/22463063/</v>
      </c>
      <c r="B611" s="0" t="n">
        <v>4</v>
      </c>
      <c r="C611" s="0" t="n">
        <v>3</v>
      </c>
      <c r="D611" s="0" t="n">
        <v>4</v>
      </c>
      <c r="E611" s="0" t="n">
        <v>3</v>
      </c>
    </row>
    <row r="612" customFormat="false" ht="12.75" hidden="false" customHeight="true" outlineLevel="0" collapsed="false">
      <c r="A612" s="2" t="str">
        <f aca="false">HYPERLINK("https://stackoverflow.com/questions/25376733/ ")</f>
        <v>https://stackoverflow.com/questions/25376733/</v>
      </c>
      <c r="B612" s="0" t="n">
        <v>2</v>
      </c>
      <c r="C612" s="0" t="n">
        <v>1</v>
      </c>
      <c r="D612" s="0" t="n">
        <v>2</v>
      </c>
      <c r="E612" s="0" t="n">
        <v>1</v>
      </c>
    </row>
    <row r="613" customFormat="false" ht="12.75" hidden="false" customHeight="true" outlineLevel="0" collapsed="false">
      <c r="A613" s="2" t="str">
        <f aca="false">HYPERLINK("https://stackoverflow.com/questions/25377049/ ")</f>
        <v>https://stackoverflow.com/questions/25377049/</v>
      </c>
      <c r="B613" s="0" t="n">
        <v>3</v>
      </c>
      <c r="C613" s="0" t="n">
        <v>1</v>
      </c>
      <c r="D613" s="1" t="n">
        <v>2</v>
      </c>
      <c r="E613" s="1" t="n">
        <v>1</v>
      </c>
      <c r="F613" s="1" t="s">
        <v>88</v>
      </c>
    </row>
    <row r="614" customFormat="false" ht="12.75" hidden="false" customHeight="true" outlineLevel="0" collapsed="false">
      <c r="A614" s="2" t="str">
        <f aca="false">HYPERLINK("https://stackoverflow.com/questions/27479533/ ")</f>
        <v>https://stackoverflow.com/questions/27479533/</v>
      </c>
      <c r="B614" s="0" t="n">
        <v>4</v>
      </c>
      <c r="C614" s="0" t="n">
        <v>2</v>
      </c>
      <c r="D614" s="1" t="n">
        <v>4</v>
      </c>
      <c r="E614" s="1" t="n">
        <v>4</v>
      </c>
      <c r="F614" s="1" t="s">
        <v>89</v>
      </c>
    </row>
    <row r="615" customFormat="false" ht="12.75" hidden="false" customHeight="true" outlineLevel="0" collapsed="false">
      <c r="A615" s="2" t="str">
        <f aca="false">HYPERLINK("https://stackoverflow.com/questions/39812889/ ")</f>
        <v>https://stackoverflow.com/questions/39812889/</v>
      </c>
      <c r="B615" s="0" t="n">
        <v>3</v>
      </c>
      <c r="C615" s="0" t="n">
        <v>1</v>
      </c>
      <c r="D615" s="1" t="n">
        <v>3</v>
      </c>
      <c r="E615" s="1" t="n">
        <v>3</v>
      </c>
      <c r="F615" s="1" t="s">
        <v>90</v>
      </c>
    </row>
    <row r="618" customFormat="false" ht="12.75" hidden="false" customHeight="true" outlineLevel="0" collapsed="false">
      <c r="A618" s="0" t="s">
        <v>91</v>
      </c>
    </row>
    <row r="619" customFormat="false" ht="12.75" hidden="false" customHeight="true" outlineLevel="0" collapsed="false">
      <c r="A619" s="2" t="str">
        <f aca="false">HYPERLINK("https://kodejava.org/category/java/core-api/page/134/")</f>
        <v>https://kodejava.org/category/java/core-api/page/134/</v>
      </c>
    </row>
    <row r="621" customFormat="false" ht="12.75" hidden="false" customHeight="true" outlineLevel="0" collapsed="false">
      <c r="A621" s="2" t="str">
        <f aca="false">HYPERLINK("https://stackoverflow.com/questions/54912/ ")</f>
        <v>https://stackoverflow.com/questions/54912/</v>
      </c>
      <c r="B621" s="0" t="n">
        <v>3</v>
      </c>
      <c r="C621" s="0" t="n">
        <v>4</v>
      </c>
      <c r="D621" s="0" t="n">
        <v>3</v>
      </c>
      <c r="E621" s="0" t="n">
        <v>4</v>
      </c>
    </row>
    <row r="622" customFormat="false" ht="12.75" hidden="false" customHeight="true" outlineLevel="0" collapsed="false">
      <c r="A622" s="2" t="str">
        <f aca="false">HYPERLINK("https://stackoverflow.com/questions/56383/ ")</f>
        <v>https://stackoverflow.com/questions/56383/</v>
      </c>
      <c r="B622" s="0" t="n">
        <v>1</v>
      </c>
      <c r="C622" s="0" t="n">
        <v>1</v>
      </c>
      <c r="D622" s="0" t="n">
        <v>1</v>
      </c>
      <c r="E622" s="0" t="n">
        <v>1</v>
      </c>
    </row>
    <row r="623" customFormat="false" ht="12.75" hidden="false" customHeight="true" outlineLevel="0" collapsed="false">
      <c r="A623" s="2" t="str">
        <f aca="false">HYPERLINK("https://stackoverflow.com/questions/73021/ ")</f>
        <v>https://stackoverflow.com/questions/73021/</v>
      </c>
      <c r="B623" s="0" t="n">
        <v>1</v>
      </c>
      <c r="C623" s="0" t="n">
        <v>1</v>
      </c>
      <c r="D623" s="0" t="n">
        <v>1</v>
      </c>
      <c r="E623" s="0" t="n">
        <v>1</v>
      </c>
    </row>
    <row r="624" customFormat="false" ht="12.75" hidden="false" customHeight="true" outlineLevel="0" collapsed="false">
      <c r="A624" s="2" t="str">
        <f aca="false">HYPERLINK("https://stackoverflow.com/questions/869051/ ")</f>
        <v>https://stackoverflow.com/questions/869051/</v>
      </c>
      <c r="B624" s="0" t="n">
        <v>2</v>
      </c>
      <c r="C624" s="0" t="n">
        <v>1</v>
      </c>
      <c r="D624" s="0" t="n">
        <v>2</v>
      </c>
      <c r="E624" s="0" t="n">
        <v>1</v>
      </c>
    </row>
    <row r="625" customFormat="false" ht="12.75" hidden="false" customHeight="true" outlineLevel="0" collapsed="false">
      <c r="A625" s="2" t="str">
        <f aca="false">HYPERLINK("https://stackoverflow.com/questions/1088271/ ")</f>
        <v>https://stackoverflow.com/questions/1088271/</v>
      </c>
      <c r="B625" s="0" t="n">
        <v>1</v>
      </c>
      <c r="C625" s="0" t="n">
        <v>1</v>
      </c>
      <c r="D625" s="0" t="n">
        <v>1</v>
      </c>
      <c r="E625" s="0" t="n">
        <v>1</v>
      </c>
    </row>
    <row r="626" customFormat="false" ht="12.75" hidden="false" customHeight="true" outlineLevel="0" collapsed="false">
      <c r="A626" s="2" t="str">
        <f aca="false">HYPERLINK("https://stackoverflow.com/questions/8441681/ ")</f>
        <v>https://stackoverflow.com/questions/8441681/</v>
      </c>
      <c r="B626" s="0" t="n">
        <v>1</v>
      </c>
      <c r="C626" s="0" t="n">
        <v>5</v>
      </c>
      <c r="D626" s="1" t="n">
        <v>4</v>
      </c>
      <c r="E626" s="1" t="n">
        <v>5</v>
      </c>
      <c r="F626" s="1" t="s">
        <v>92</v>
      </c>
    </row>
    <row r="627" customFormat="false" ht="12.75" hidden="false" customHeight="true" outlineLevel="0" collapsed="false">
      <c r="A627" s="2" t="str">
        <f aca="false">HYPERLINK("https://stackoverflow.com/questions/10079457/ ")</f>
        <v>https://stackoverflow.com/questions/10079457/</v>
      </c>
      <c r="B627" s="0" t="n">
        <v>1</v>
      </c>
      <c r="C627" s="0" t="n">
        <v>1</v>
      </c>
      <c r="D627" s="0" t="n">
        <v>1</v>
      </c>
      <c r="E627" s="0" t="n">
        <v>1</v>
      </c>
    </row>
    <row r="628" customFormat="false" ht="12.75" hidden="false" customHeight="true" outlineLevel="0" collapsed="false">
      <c r="A628" s="2" t="str">
        <f aca="false">HYPERLINK("https://stackoverflow.com/questions/12429953/ ")</f>
        <v>https://stackoverflow.com/questions/12429953/</v>
      </c>
      <c r="B628" s="0" t="n">
        <v>1</v>
      </c>
      <c r="C628" s="0" t="n">
        <v>1</v>
      </c>
      <c r="D628" s="0" t="n">
        <v>1</v>
      </c>
      <c r="E628" s="0" t="n">
        <v>1</v>
      </c>
    </row>
    <row r="629" customFormat="false" ht="12.75" hidden="false" customHeight="true" outlineLevel="0" collapsed="false">
      <c r="A629" s="2" t="str">
        <f aca="false">HYPERLINK("https://stackoverflow.com/questions/17719538/ ")</f>
        <v>https://stackoverflow.com/questions/17719538/</v>
      </c>
      <c r="B629" s="0" t="n">
        <v>1</v>
      </c>
      <c r="C629" s="0" t="n">
        <v>1</v>
      </c>
      <c r="D629" s="0" t="n">
        <v>1</v>
      </c>
      <c r="E629" s="0" t="n">
        <v>1</v>
      </c>
    </row>
    <row r="630" customFormat="false" ht="12.75" hidden="false" customHeight="true" outlineLevel="0" collapsed="false">
      <c r="A630" s="2" t="str">
        <f aca="false">HYPERLINK("https://stackoverflow.com/questions/23177411/ ")</f>
        <v>https://stackoverflow.com/questions/23177411/</v>
      </c>
      <c r="B630" s="0" t="n">
        <v>1</v>
      </c>
      <c r="C630" s="0" t="n">
        <v>1</v>
      </c>
      <c r="D630" s="0" t="n">
        <v>1</v>
      </c>
      <c r="E630" s="0" t="n">
        <v>1</v>
      </c>
    </row>
    <row r="633" customFormat="false" ht="12.75" hidden="false" customHeight="true" outlineLevel="0" collapsed="false">
      <c r="A633" s="0" t="s">
        <v>93</v>
      </c>
    </row>
    <row r="634" customFormat="false" ht="12.75" hidden="false" customHeight="true" outlineLevel="0" collapsed="false">
      <c r="A634" s="2" t="str">
        <f aca="false">HYPERLINK("https://kodejava.org/category/java/core-api/page/141/")</f>
        <v>https://kodejava.org/category/java/core-api/page/141/</v>
      </c>
    </row>
    <row r="636" customFormat="false" ht="12.75" hidden="false" customHeight="true" outlineLevel="0" collapsed="false">
      <c r="A636" s="2" t="str">
        <f aca="false">HYPERLINK("https://stackoverflow.com/questions/154939/ ")</f>
        <v>https://stackoverflow.com/questions/154939/</v>
      </c>
      <c r="B636" s="0" t="n">
        <v>4</v>
      </c>
      <c r="C636" s="0" t="n">
        <v>1</v>
      </c>
      <c r="D636" s="1" t="n">
        <v>4</v>
      </c>
      <c r="E636" s="1" t="n">
        <v>4</v>
      </c>
      <c r="F636" s="1" t="s">
        <v>94</v>
      </c>
    </row>
    <row r="637" customFormat="false" ht="12.75" hidden="false" customHeight="true" outlineLevel="0" collapsed="false">
      <c r="A637" s="2" t="str">
        <f aca="false">HYPERLINK("https://stackoverflow.com/questions/212624/ ")</f>
        <v>https://stackoverflow.com/questions/212624/</v>
      </c>
      <c r="B637" s="0" t="n">
        <v>4</v>
      </c>
      <c r="C637" s="0" t="n">
        <v>4</v>
      </c>
      <c r="D637" s="0" t="n">
        <v>4</v>
      </c>
      <c r="E637" s="0" t="n">
        <v>4</v>
      </c>
    </row>
    <row r="638" customFormat="false" ht="12.75" hidden="false" customHeight="true" outlineLevel="0" collapsed="false">
      <c r="A638" s="2" t="str">
        <f aca="false">HYPERLINK("https://stackoverflow.com/questions/1320773/ ")</f>
        <v>https://stackoverflow.com/questions/1320773/</v>
      </c>
      <c r="B638" s="0" t="n">
        <v>1</v>
      </c>
      <c r="C638" s="0" t="n">
        <v>1</v>
      </c>
      <c r="D638" s="0" t="n">
        <v>1</v>
      </c>
      <c r="E638" s="0" t="n">
        <v>1</v>
      </c>
    </row>
    <row r="639" customFormat="false" ht="12.75" hidden="false" customHeight="true" outlineLevel="0" collapsed="false">
      <c r="A639" s="2" t="str">
        <f aca="false">HYPERLINK("https://stackoverflow.com/questions/1814112/ ")</f>
        <v>https://stackoverflow.com/questions/1814112/</v>
      </c>
      <c r="B639" s="0" t="n">
        <v>1</v>
      </c>
      <c r="C639" s="0" t="n">
        <v>1</v>
      </c>
      <c r="D639" s="0" t="n">
        <v>1</v>
      </c>
      <c r="E639" s="0" t="n">
        <v>1</v>
      </c>
    </row>
    <row r="640" customFormat="false" ht="12.75" hidden="false" customHeight="true" outlineLevel="0" collapsed="false">
      <c r="A640" s="2" t="str">
        <f aca="false">HYPERLINK("https://stackoverflow.com/questions/2770692/ ")</f>
        <v>https://stackoverflow.com/questions/2770692/</v>
      </c>
      <c r="B640" s="0" t="n">
        <v>1</v>
      </c>
      <c r="C640" s="0" t="n">
        <v>1</v>
      </c>
      <c r="D640" s="0" t="n">
        <v>1</v>
      </c>
      <c r="E640" s="0" t="n">
        <v>1</v>
      </c>
    </row>
    <row r="641" customFormat="false" ht="12.75" hidden="false" customHeight="true" outlineLevel="0" collapsed="false">
      <c r="A641" s="2" t="str">
        <f aca="false">HYPERLINK("https://stackoverflow.com/questions/2839150/ ")</f>
        <v>https://stackoverflow.com/questions/2839150/</v>
      </c>
      <c r="B641" s="0" t="n">
        <v>1</v>
      </c>
      <c r="C641" s="0" t="n">
        <v>1</v>
      </c>
      <c r="D641" s="0" t="n">
        <v>1</v>
      </c>
      <c r="E641" s="0" t="n">
        <v>1</v>
      </c>
    </row>
    <row r="642" customFormat="false" ht="12.75" hidden="false" customHeight="true" outlineLevel="0" collapsed="false">
      <c r="A642" s="2" t="str">
        <f aca="false">HYPERLINK("https://stackoverflow.com/questions/3051465/ ")</f>
        <v>https://stackoverflow.com/questions/3051465/</v>
      </c>
      <c r="B642" s="0" t="n">
        <v>1</v>
      </c>
      <c r="C642" s="0" t="n">
        <v>1</v>
      </c>
      <c r="D642" s="0" t="n">
        <v>1</v>
      </c>
      <c r="E642" s="0" t="n">
        <v>1</v>
      </c>
    </row>
    <row r="643" customFormat="false" ht="12.75" hidden="false" customHeight="true" outlineLevel="0" collapsed="false">
      <c r="A643" s="2" t="str">
        <f aca="false">HYPERLINK("https://stackoverflow.com/questions/3051504/ ")</f>
        <v>https://stackoverflow.com/questions/3051504/</v>
      </c>
      <c r="B643" s="0" t="n">
        <v>1</v>
      </c>
      <c r="C643" s="0" t="n">
        <v>1</v>
      </c>
      <c r="D643" s="0" t="n">
        <v>1</v>
      </c>
      <c r="E643" s="0" t="n">
        <v>1</v>
      </c>
    </row>
    <row r="644" customFormat="false" ht="12.75" hidden="false" customHeight="true" outlineLevel="0" collapsed="false">
      <c r="A644" s="2" t="str">
        <f aca="false">HYPERLINK("https://stackoverflow.com/questions/5506438/ ")</f>
        <v>https://stackoverflow.com/questions/5506438/</v>
      </c>
      <c r="B644" s="0" t="n">
        <v>2</v>
      </c>
      <c r="C644" s="0" t="n">
        <v>3</v>
      </c>
      <c r="D644" s="0" t="n">
        <v>2</v>
      </c>
      <c r="E644" s="0" t="n">
        <v>3</v>
      </c>
    </row>
    <row r="645" customFormat="false" ht="12.75" hidden="false" customHeight="true" outlineLevel="0" collapsed="false">
      <c r="A645" s="2" t="str">
        <f aca="false">HYPERLINK("https://stackoverflow.com/questions/5848516/ ")</f>
        <v>https://stackoverflow.com/questions/5848516/</v>
      </c>
      <c r="B645" s="0" t="n">
        <v>1</v>
      </c>
      <c r="C645" s="0" t="n">
        <v>1</v>
      </c>
      <c r="D645" s="0" t="n">
        <v>1</v>
      </c>
      <c r="E645" s="0" t="n">
        <v>1</v>
      </c>
    </row>
    <row r="648" customFormat="false" ht="12.75" hidden="false" customHeight="true" outlineLevel="0" collapsed="false">
      <c r="A648" s="0" t="s">
        <v>95</v>
      </c>
    </row>
    <row r="649" customFormat="false" ht="12.75" hidden="false" customHeight="true" outlineLevel="0" collapsed="false">
      <c r="A649" s="2" t="str">
        <f aca="false">HYPERLINK("https://kodejava.org/category/java/core-api/page/148/")</f>
        <v>https://kodejava.org/category/java/core-api/page/148/</v>
      </c>
    </row>
    <row r="651" customFormat="false" ht="12.75" hidden="false" customHeight="true" outlineLevel="0" collapsed="false">
      <c r="A651" s="2" t="str">
        <f aca="false">HYPERLINK("https://stackoverflow.com/questions/229006/ ")</f>
        <v>https://stackoverflow.com/questions/229006/</v>
      </c>
      <c r="B651" s="0" t="n">
        <v>1</v>
      </c>
      <c r="C651" s="0" t="n">
        <v>1</v>
      </c>
      <c r="D651" s="0" t="n">
        <v>1</v>
      </c>
      <c r="E651" s="0" t="n">
        <v>1</v>
      </c>
    </row>
    <row r="652" customFormat="false" ht="12.75" hidden="false" customHeight="true" outlineLevel="0" collapsed="false">
      <c r="A652" s="2" t="str">
        <f aca="false">HYPERLINK("https://stackoverflow.com/questions/2672217/ ")</f>
        <v>https://stackoverflow.com/questions/2672217/</v>
      </c>
      <c r="B652" s="0" t="n">
        <v>4</v>
      </c>
      <c r="C652" s="0" t="n">
        <v>5</v>
      </c>
      <c r="D652" s="0" t="n">
        <v>4</v>
      </c>
      <c r="E652" s="0" t="n">
        <v>5</v>
      </c>
    </row>
    <row r="653" customFormat="false" ht="12.75" hidden="false" customHeight="true" outlineLevel="0" collapsed="false">
      <c r="A653" s="2" t="str">
        <f aca="false">HYPERLINK("https://stackoverflow.com/questions/2674750/ ")</f>
        <v>https://stackoverflow.com/questions/2674750/</v>
      </c>
      <c r="B653" s="0" t="n">
        <v>1</v>
      </c>
      <c r="C653" s="0" t="n">
        <v>1</v>
      </c>
      <c r="D653" s="0" t="n">
        <v>1</v>
      </c>
      <c r="E653" s="0" t="n">
        <v>1</v>
      </c>
    </row>
    <row r="654" customFormat="false" ht="12.75" hidden="false" customHeight="true" outlineLevel="0" collapsed="false">
      <c r="A654" s="2" t="str">
        <f aca="false">HYPERLINK("https://stackoverflow.com/questions/3076081/ ")</f>
        <v>https://stackoverflow.com/questions/3076081/</v>
      </c>
      <c r="B654" s="0" t="n">
        <v>1</v>
      </c>
      <c r="C654" s="0" t="n">
        <v>1</v>
      </c>
      <c r="D654" s="0" t="n">
        <v>1</v>
      </c>
      <c r="E654" s="0" t="n">
        <v>1</v>
      </c>
    </row>
    <row r="655" customFormat="false" ht="12.75" hidden="false" customHeight="true" outlineLevel="0" collapsed="false">
      <c r="A655" s="2" t="str">
        <f aca="false">HYPERLINK("https://stackoverflow.com/questions/3087026/ ")</f>
        <v>https://stackoverflow.com/questions/3087026/</v>
      </c>
      <c r="B655" s="0" t="n">
        <v>2</v>
      </c>
      <c r="C655" s="0" t="n">
        <v>3</v>
      </c>
      <c r="D655" s="0" t="n">
        <v>2</v>
      </c>
      <c r="E655" s="0" t="n">
        <v>3</v>
      </c>
    </row>
    <row r="656" customFormat="false" ht="12.75" hidden="false" customHeight="true" outlineLevel="0" collapsed="false">
      <c r="A656" s="2" t="str">
        <f aca="false">HYPERLINK("https://stackoverflow.com/questions/3262979/ ")</f>
        <v>https://stackoverflow.com/questions/3262979/</v>
      </c>
      <c r="B656" s="0" t="n">
        <v>1</v>
      </c>
      <c r="C656" s="0" t="n">
        <v>1</v>
      </c>
      <c r="D656" s="0" t="n">
        <v>1</v>
      </c>
      <c r="E656" s="0" t="n">
        <v>1</v>
      </c>
    </row>
    <row r="657" customFormat="false" ht="12.75" hidden="false" customHeight="true" outlineLevel="0" collapsed="false">
      <c r="A657" s="2" t="str">
        <f aca="false">HYPERLINK("https://stackoverflow.com/questions/14053260/ ")</f>
        <v>https://stackoverflow.com/questions/14053260/</v>
      </c>
      <c r="B657" s="0" t="n">
        <v>3</v>
      </c>
      <c r="C657" s="0" t="n">
        <v>1</v>
      </c>
      <c r="D657" s="1" t="n">
        <v>1</v>
      </c>
      <c r="E657" s="1" t="n">
        <v>1</v>
      </c>
      <c r="F657" s="1" t="s">
        <v>29</v>
      </c>
    </row>
    <row r="658" customFormat="false" ht="12.75" hidden="false" customHeight="true" outlineLevel="0" collapsed="false">
      <c r="A658" s="2" t="str">
        <f aca="false">HYPERLINK("https://stackoverflow.com/questions/21992128/ ")</f>
        <v>https://stackoverflow.com/questions/21992128/</v>
      </c>
      <c r="B658" s="0" t="n">
        <v>1</v>
      </c>
      <c r="C658" s="0" t="n">
        <v>1</v>
      </c>
      <c r="D658" s="0" t="n">
        <v>1</v>
      </c>
      <c r="E658" s="0" t="n">
        <v>1</v>
      </c>
    </row>
    <row r="659" customFormat="false" ht="12.75" hidden="false" customHeight="true" outlineLevel="0" collapsed="false">
      <c r="A659" s="2" t="str">
        <f aca="false">HYPERLINK("https://stackoverflow.com/questions/22439976/ ")</f>
        <v>https://stackoverflow.com/questions/22439976/</v>
      </c>
      <c r="B659" s="0" t="n">
        <v>1</v>
      </c>
      <c r="C659" s="0" t="n">
        <v>1</v>
      </c>
      <c r="D659" s="0" t="n">
        <v>1</v>
      </c>
      <c r="E659" s="0" t="n">
        <v>1</v>
      </c>
    </row>
    <row r="660" customFormat="false" ht="12.75" hidden="false" customHeight="true" outlineLevel="0" collapsed="false">
      <c r="A660" s="2" t="str">
        <f aca="false">HYPERLINK("https://stackoverflow.com/questions/48084169/ ")</f>
        <v>https://stackoverflow.com/questions/48084169/</v>
      </c>
      <c r="B660" s="0" t="n">
        <v>4</v>
      </c>
      <c r="C660" s="0" t="n">
        <v>1</v>
      </c>
      <c r="D660" s="1" t="n">
        <v>3</v>
      </c>
      <c r="E660" s="1" t="n">
        <v>3</v>
      </c>
      <c r="F660" s="1" t="s">
        <v>96</v>
      </c>
    </row>
    <row r="663" customFormat="false" ht="12.75" hidden="false" customHeight="true" outlineLevel="0" collapsed="false">
      <c r="A663" s="0" t="s">
        <v>97</v>
      </c>
    </row>
    <row r="664" customFormat="false" ht="12.75" hidden="false" customHeight="true" outlineLevel="0" collapsed="false">
      <c r="A664" s="2" t="str">
        <f aca="false">HYPERLINK("https://beginnersbook.com/2014/07/java-program-for-binary-to-decimal-conversion")</f>
        <v>https://beginnersbook.com/2014/07/java-program-for-binary-to-decimal-conversion</v>
      </c>
    </row>
    <row r="666" customFormat="false" ht="12.75" hidden="false" customHeight="true" outlineLevel="0" collapsed="false">
      <c r="A666" s="2" t="str">
        <f aca="false">HYPERLINK("https://stackoverflow.com/questions/2406441/ ")</f>
        <v>https://stackoverflow.com/questions/2406441/</v>
      </c>
      <c r="B666" s="0" t="n">
        <v>1</v>
      </c>
      <c r="C666" s="0" t="n">
        <v>1</v>
      </c>
      <c r="D666" s="0" t="n">
        <v>1</v>
      </c>
      <c r="E666" s="0" t="n">
        <v>1</v>
      </c>
    </row>
    <row r="667" customFormat="false" ht="12.75" hidden="false" customHeight="true" outlineLevel="0" collapsed="false">
      <c r="A667" s="2" t="str">
        <f aca="false">HYPERLINK("https://stackoverflow.com/questions/7438009/ ")</f>
        <v>https://stackoverflow.com/questions/7438009/</v>
      </c>
      <c r="B667" s="0" t="n">
        <v>5</v>
      </c>
      <c r="C667" s="0" t="n">
        <v>5</v>
      </c>
      <c r="D667" s="0" t="n">
        <v>5</v>
      </c>
      <c r="E667" s="0" t="n">
        <v>5</v>
      </c>
    </row>
    <row r="668" customFormat="false" ht="12.75" hidden="false" customHeight="true" outlineLevel="0" collapsed="false">
      <c r="A668" s="2" t="str">
        <f aca="false">HYPERLINK("https://stackoverflow.com/questions/7438011/ ")</f>
        <v>https://stackoverflow.com/questions/7438011/</v>
      </c>
      <c r="B668" s="0" t="n">
        <v>5</v>
      </c>
      <c r="C668" s="0" t="n">
        <v>5</v>
      </c>
      <c r="D668" s="0" t="n">
        <v>5</v>
      </c>
      <c r="E668" s="0" t="n">
        <v>5</v>
      </c>
    </row>
    <row r="669" customFormat="false" ht="12.75" hidden="false" customHeight="true" outlineLevel="0" collapsed="false">
      <c r="A669" s="2" t="str">
        <f aca="false">HYPERLINK("https://stackoverflow.com/questions/7438015/ ")</f>
        <v>https://stackoverflow.com/questions/7438015/</v>
      </c>
      <c r="B669" s="0" t="n">
        <v>5</v>
      </c>
      <c r="C669" s="0" t="n">
        <v>5</v>
      </c>
      <c r="D669" s="0" t="n">
        <v>5</v>
      </c>
      <c r="E669" s="0" t="n">
        <v>5</v>
      </c>
    </row>
    <row r="670" customFormat="false" ht="12.75" hidden="false" customHeight="true" outlineLevel="0" collapsed="false">
      <c r="A670" s="2" t="str">
        <f aca="false">HYPERLINK("https://stackoverflow.com/questions/22293583/ ")</f>
        <v>https://stackoverflow.com/questions/22293583/</v>
      </c>
      <c r="B670" s="0" t="n">
        <v>4</v>
      </c>
      <c r="C670" s="0" t="n">
        <v>5</v>
      </c>
      <c r="D670" s="0" t="n">
        <v>4</v>
      </c>
      <c r="E670" s="0" t="n">
        <v>5</v>
      </c>
    </row>
    <row r="671" customFormat="false" ht="12.75" hidden="false" customHeight="true" outlineLevel="0" collapsed="false">
      <c r="A671" s="2" t="str">
        <f aca="false">HYPERLINK("https://stackoverflow.com/questions/22293587/ ")</f>
        <v>https://stackoverflow.com/questions/22293587/</v>
      </c>
      <c r="B671" s="0" t="n">
        <v>4</v>
      </c>
      <c r="C671" s="0" t="n">
        <v>5</v>
      </c>
      <c r="D671" s="0" t="n">
        <v>4</v>
      </c>
      <c r="E671" s="0" t="n">
        <v>5</v>
      </c>
    </row>
    <row r="672" customFormat="false" ht="12.75" hidden="false" customHeight="true" outlineLevel="0" collapsed="false">
      <c r="A672" s="2" t="str">
        <f aca="false">HYPERLINK("https://stackoverflow.com/questions/28307418/ ")</f>
        <v>https://stackoverflow.com/questions/28307418/</v>
      </c>
      <c r="B672" s="0" t="n">
        <v>5</v>
      </c>
      <c r="C672" s="0" t="n">
        <v>5</v>
      </c>
      <c r="D672" s="0" t="n">
        <v>5</v>
      </c>
      <c r="E672" s="0" t="n">
        <v>5</v>
      </c>
    </row>
    <row r="673" customFormat="false" ht="12.75" hidden="false" customHeight="true" outlineLevel="0" collapsed="false">
      <c r="A673" s="2" t="str">
        <f aca="false">HYPERLINK("https://stackoverflow.com/questions/38622191/ ")</f>
        <v>https://stackoverflow.com/questions/38622191/</v>
      </c>
      <c r="B673" s="0" t="n">
        <v>1</v>
      </c>
      <c r="C673" s="0" t="n">
        <v>1</v>
      </c>
      <c r="D673" s="0" t="n">
        <v>1</v>
      </c>
      <c r="E673" s="0" t="n">
        <v>1</v>
      </c>
    </row>
    <row r="674" customFormat="false" ht="12.75" hidden="false" customHeight="true" outlineLevel="0" collapsed="false">
      <c r="A674" s="2" t="str">
        <f aca="false">HYPERLINK("https://stackoverflow.com/questions/40736345/ ")</f>
        <v>https://stackoverflow.com/questions/40736345/</v>
      </c>
      <c r="B674" s="0" t="n">
        <v>3</v>
      </c>
      <c r="C674" s="0" t="n">
        <v>1</v>
      </c>
      <c r="D674" s="1" t="n">
        <v>1</v>
      </c>
      <c r="E674" s="1" t="n">
        <v>1</v>
      </c>
      <c r="F674" s="1" t="s">
        <v>29</v>
      </c>
    </row>
    <row r="675" customFormat="false" ht="12.75" hidden="false" customHeight="true" outlineLevel="0" collapsed="false">
      <c r="A675" s="2" t="str">
        <f aca="false">HYPERLINK("https://stackoverflow.com/questions/44614892/ ")</f>
        <v>https://stackoverflow.com/questions/44614892/</v>
      </c>
      <c r="B675" s="0" t="n">
        <v>3</v>
      </c>
      <c r="C675" s="0" t="n">
        <v>3</v>
      </c>
      <c r="D675" s="0" t="n">
        <v>3</v>
      </c>
      <c r="E675" s="0" t="n">
        <v>3</v>
      </c>
    </row>
    <row r="678" customFormat="false" ht="12.75" hidden="false" customHeight="true" outlineLevel="0" collapsed="false">
      <c r="A678" s="0" t="s">
        <v>98</v>
      </c>
    </row>
    <row r="679" customFormat="false" ht="12.75" hidden="false" customHeight="true" outlineLevel="0" collapsed="false">
      <c r="A679" s="2" t="str">
        <f aca="false">HYPERLINK("https://beginnersbook.com/2014/07/java-program-for-decimal-to-octal-conversion")</f>
        <v>https://beginnersbook.com/2014/07/java-program-for-decimal-to-octal-conversion</v>
      </c>
    </row>
    <row r="681" customFormat="false" ht="12.75" hidden="false" customHeight="true" outlineLevel="0" collapsed="false">
      <c r="A681" s="2" t="str">
        <f aca="false">HYPERLINK("https://stackoverflow.com/questions/1646006/ ")</f>
        <v>https://stackoverflow.com/questions/1646006/</v>
      </c>
      <c r="B681" s="0" t="n">
        <v>1</v>
      </c>
      <c r="C681" s="0" t="n">
        <v>1</v>
      </c>
      <c r="D681" s="0" t="n">
        <v>1</v>
      </c>
      <c r="E681" s="0" t="n">
        <v>1</v>
      </c>
    </row>
    <row r="682" customFormat="false" ht="12.75" hidden="false" customHeight="true" outlineLevel="0" collapsed="false">
      <c r="A682" s="2" t="str">
        <f aca="false">HYPERLINK("https://stackoverflow.com/questions/2406441/ ")</f>
        <v>https://stackoverflow.com/questions/2406441/</v>
      </c>
      <c r="B682" s="0" t="n">
        <v>1</v>
      </c>
      <c r="C682" s="0" t="n">
        <v>1</v>
      </c>
      <c r="D682" s="0" t="n">
        <v>1</v>
      </c>
      <c r="E682" s="0" t="n">
        <v>1</v>
      </c>
    </row>
    <row r="683" customFormat="false" ht="12.75" hidden="false" customHeight="true" outlineLevel="0" collapsed="false">
      <c r="A683" s="2" t="str">
        <f aca="false">HYPERLINK("https://stackoverflow.com/questions/10813256/ ")</f>
        <v>https://stackoverflow.com/questions/10813256/</v>
      </c>
      <c r="B683" s="0" t="n">
        <v>1</v>
      </c>
      <c r="C683" s="0" t="n">
        <v>1</v>
      </c>
      <c r="D683" s="0" t="n">
        <v>1</v>
      </c>
      <c r="E683" s="0" t="n">
        <v>1</v>
      </c>
    </row>
    <row r="684" customFormat="false" ht="12.75" hidden="false" customHeight="true" outlineLevel="0" collapsed="false">
      <c r="A684" s="2" t="str">
        <f aca="false">HYPERLINK("https://stackoverflow.com/questions/10813308/ ")</f>
        <v>https://stackoverflow.com/questions/10813308/</v>
      </c>
      <c r="B684" s="0" t="n">
        <v>1</v>
      </c>
      <c r="C684" s="0" t="n">
        <v>1</v>
      </c>
      <c r="D684" s="0" t="n">
        <v>1</v>
      </c>
      <c r="E684" s="0" t="n">
        <v>1</v>
      </c>
    </row>
    <row r="685" customFormat="false" ht="12.75" hidden="false" customHeight="true" outlineLevel="0" collapsed="false">
      <c r="A685" s="2" t="str">
        <f aca="false">HYPERLINK("https://stackoverflow.com/questions/13143005/ ")</f>
        <v>https://stackoverflow.com/questions/13143005/</v>
      </c>
      <c r="B685" s="0" t="n">
        <v>1</v>
      </c>
      <c r="C685" s="0" t="n">
        <v>1</v>
      </c>
      <c r="D685" s="0" t="n">
        <v>1</v>
      </c>
      <c r="E685" s="0" t="n">
        <v>1</v>
      </c>
    </row>
    <row r="686" customFormat="false" ht="12.75" hidden="false" customHeight="true" outlineLevel="0" collapsed="false">
      <c r="A686" s="2" t="str">
        <f aca="false">HYPERLINK("https://stackoverflow.com/questions/20151387/ ")</f>
        <v>https://stackoverflow.com/questions/20151387/</v>
      </c>
      <c r="B686" s="0" t="n">
        <v>1</v>
      </c>
      <c r="C686" s="0" t="n">
        <v>1</v>
      </c>
      <c r="D686" s="0" t="n">
        <v>1</v>
      </c>
      <c r="E686" s="0" t="n">
        <v>1</v>
      </c>
    </row>
    <row r="687" customFormat="false" ht="12.75" hidden="false" customHeight="true" outlineLevel="0" collapsed="false">
      <c r="A687" s="2" t="str">
        <f aca="false">HYPERLINK("https://stackoverflow.com/questions/25958884/ ")</f>
        <v>https://stackoverflow.com/questions/25958884/</v>
      </c>
      <c r="B687" s="0" t="n">
        <v>1</v>
      </c>
      <c r="C687" s="0" t="n">
        <v>1</v>
      </c>
      <c r="D687" s="0" t="n">
        <v>1</v>
      </c>
      <c r="E687" s="0" t="n">
        <v>1</v>
      </c>
    </row>
    <row r="688" customFormat="false" ht="12.75" hidden="false" customHeight="true" outlineLevel="0" collapsed="false">
      <c r="A688" s="2" t="str">
        <f aca="false">HYPERLINK("https://stackoverflow.com/questions/32597435/ ")</f>
        <v>https://stackoverflow.com/questions/32597435/</v>
      </c>
      <c r="B688" s="0" t="n">
        <v>1</v>
      </c>
      <c r="C688" s="0" t="n">
        <v>1</v>
      </c>
      <c r="D688" s="0" t="n">
        <v>1</v>
      </c>
      <c r="E688" s="0" t="n">
        <v>1</v>
      </c>
    </row>
    <row r="689" customFormat="false" ht="12.75" hidden="false" customHeight="true" outlineLevel="0" collapsed="false">
      <c r="A689" s="2" t="str">
        <f aca="false">HYPERLINK("https://stackoverflow.com/questions/33822100/ ")</f>
        <v>https://stackoverflow.com/questions/33822100/</v>
      </c>
      <c r="B689" s="0" t="n">
        <v>1</v>
      </c>
      <c r="C689" s="0" t="n">
        <v>1</v>
      </c>
      <c r="D689" s="0" t="n">
        <v>1</v>
      </c>
      <c r="E689" s="0" t="n">
        <v>1</v>
      </c>
    </row>
    <row r="690" customFormat="false" ht="12.75" hidden="false" customHeight="true" outlineLevel="0" collapsed="false">
      <c r="A690" s="2" t="str">
        <f aca="false">HYPERLINK("https://stackoverflow.com/questions/38622191/ ")</f>
        <v>https://stackoverflow.com/questions/38622191/</v>
      </c>
      <c r="B690" s="0" t="n">
        <v>1</v>
      </c>
      <c r="C690" s="0" t="n">
        <v>1</v>
      </c>
      <c r="D690" s="0" t="n">
        <v>1</v>
      </c>
      <c r="E690" s="0" t="n">
        <v>1</v>
      </c>
    </row>
    <row r="693" customFormat="false" ht="12.75" hidden="false" customHeight="true" outlineLevel="0" collapsed="false">
      <c r="A693" s="0" t="s">
        <v>99</v>
      </c>
    </row>
    <row r="694" customFormat="false" ht="12.75" hidden="false" customHeight="true" outlineLevel="0" collapsed="false">
      <c r="A694" s="2" t="str">
        <f aca="false">HYPERLINK("https://beginnersbook.com/2014/07/java-program-to-get-ip-address")</f>
        <v>https://beginnersbook.com/2014/07/java-program-to-get-ip-address</v>
      </c>
    </row>
    <row r="696" customFormat="false" ht="12.75" hidden="false" customHeight="true" outlineLevel="0" collapsed="false">
      <c r="A696" s="2" t="str">
        <f aca="false">HYPERLINK("https://stackoverflow.com/questions/2462421/ ")</f>
        <v>https://stackoverflow.com/questions/2462421/</v>
      </c>
      <c r="B696" s="0" t="n">
        <v>2</v>
      </c>
      <c r="C696" s="0" t="n">
        <v>2</v>
      </c>
      <c r="D696" s="0" t="n">
        <v>2</v>
      </c>
      <c r="E696" s="0" t="n">
        <v>2</v>
      </c>
    </row>
    <row r="697" customFormat="false" ht="12.75" hidden="false" customHeight="true" outlineLevel="0" collapsed="false">
      <c r="A697" s="2" t="str">
        <f aca="false">HYPERLINK("https://stackoverflow.com/questions/2462433/ ")</f>
        <v>https://stackoverflow.com/questions/2462433/</v>
      </c>
      <c r="B697" s="0" t="n">
        <v>5</v>
      </c>
      <c r="C697" s="0" t="n">
        <v>5</v>
      </c>
      <c r="D697" s="0" t="n">
        <v>5</v>
      </c>
      <c r="E697" s="0" t="n">
        <v>5</v>
      </c>
    </row>
    <row r="698" customFormat="false" ht="12.75" hidden="false" customHeight="true" outlineLevel="0" collapsed="false">
      <c r="A698" s="2" t="str">
        <f aca="false">HYPERLINK("https://stackoverflow.com/questions/2939223/ ")</f>
        <v>https://stackoverflow.com/questions/2939223/</v>
      </c>
      <c r="B698" s="0" t="n">
        <v>5</v>
      </c>
      <c r="C698" s="0" t="n">
        <v>1</v>
      </c>
      <c r="D698" s="1" t="n">
        <v>4</v>
      </c>
      <c r="E698" s="1" t="n">
        <v>4</v>
      </c>
      <c r="F698" s="1" t="s">
        <v>100</v>
      </c>
    </row>
    <row r="699" customFormat="false" ht="12.75" hidden="false" customHeight="true" outlineLevel="0" collapsed="false">
      <c r="A699" s="2" t="str">
        <f aca="false">HYPERLINK("https://stackoverflow.com/questions/9286956/ ")</f>
        <v>https://stackoverflow.com/questions/9286956/</v>
      </c>
      <c r="B699" s="0" t="n">
        <v>5</v>
      </c>
      <c r="C699" s="0" t="n">
        <v>5</v>
      </c>
      <c r="D699" s="0" t="n">
        <v>5</v>
      </c>
      <c r="E699" s="0" t="n">
        <v>5</v>
      </c>
    </row>
    <row r="700" customFormat="false" ht="12.75" hidden="false" customHeight="true" outlineLevel="0" collapsed="false">
      <c r="A700" s="2" t="str">
        <f aca="false">HYPERLINK("https://stackoverflow.com/questions/9481939/ ")</f>
        <v>https://stackoverflow.com/questions/9481939/</v>
      </c>
      <c r="B700" s="0" t="n">
        <v>5</v>
      </c>
      <c r="C700" s="0" t="n">
        <v>5</v>
      </c>
      <c r="D700" s="0" t="n">
        <v>5</v>
      </c>
      <c r="E700" s="0" t="n">
        <v>5</v>
      </c>
    </row>
    <row r="701" customFormat="false" ht="12.75" hidden="false" customHeight="true" outlineLevel="0" collapsed="false">
      <c r="A701" s="2" t="str">
        <f aca="false">HYPERLINK("https://stackoverflow.com/questions/9482369/ ")</f>
        <v>https://stackoverflow.com/questions/9482369/</v>
      </c>
      <c r="B701" s="0" t="n">
        <v>3</v>
      </c>
      <c r="C701" s="0" t="n">
        <v>3</v>
      </c>
      <c r="D701" s="0" t="n">
        <v>3</v>
      </c>
      <c r="E701" s="0" t="n">
        <v>3</v>
      </c>
    </row>
    <row r="702" customFormat="false" ht="12.75" hidden="false" customHeight="true" outlineLevel="0" collapsed="false">
      <c r="A702" s="2" t="str">
        <f aca="false">HYPERLINK("https://stackoverflow.com/questions/14282952/ ")</f>
        <v>https://stackoverflow.com/questions/14282952/</v>
      </c>
      <c r="B702" s="0" t="n">
        <v>1</v>
      </c>
      <c r="C702" s="0" t="n">
        <v>2</v>
      </c>
      <c r="D702" s="0" t="n">
        <v>1</v>
      </c>
      <c r="E702" s="0" t="n">
        <v>2</v>
      </c>
    </row>
    <row r="703" customFormat="false" ht="12.75" hidden="false" customHeight="true" outlineLevel="0" collapsed="false">
      <c r="A703" s="2" t="str">
        <f aca="false">HYPERLINK("https://stackoverflow.com/questions/15038434/ ")</f>
        <v>https://stackoverflow.com/questions/15038434/</v>
      </c>
      <c r="B703" s="0" t="n">
        <v>5</v>
      </c>
      <c r="C703" s="0" t="n">
        <v>5</v>
      </c>
      <c r="D703" s="0" t="n">
        <v>5</v>
      </c>
      <c r="E703" s="0" t="n">
        <v>5</v>
      </c>
    </row>
    <row r="704" customFormat="false" ht="12.75" hidden="false" customHeight="true" outlineLevel="0" collapsed="false">
      <c r="A704" s="2" t="str">
        <f aca="false">HYPERLINK("https://stackoverflow.com/questions/15038679/ ")</f>
        <v>https://stackoverflow.com/questions/15038679/</v>
      </c>
      <c r="B704" s="0" t="n">
        <v>5</v>
      </c>
      <c r="C704" s="0" t="n">
        <v>5</v>
      </c>
      <c r="D704" s="0" t="n">
        <v>5</v>
      </c>
      <c r="E704" s="0" t="n">
        <v>5</v>
      </c>
    </row>
    <row r="705" customFormat="false" ht="12.75" hidden="false" customHeight="true" outlineLevel="0" collapsed="false">
      <c r="A705" s="2" t="str">
        <f aca="false">HYPERLINK("https://stackoverflow.com/questions/17320221/ ")</f>
        <v>https://stackoverflow.com/questions/17320221/</v>
      </c>
      <c r="B705" s="0" t="n">
        <v>1</v>
      </c>
      <c r="C705" s="0" t="n">
        <v>1</v>
      </c>
      <c r="D705" s="0" t="n">
        <v>1</v>
      </c>
      <c r="E705" s="0" t="n">
        <v>1</v>
      </c>
    </row>
    <row r="708" customFormat="false" ht="12.75" hidden="false" customHeight="true" outlineLevel="0" collapsed="false">
      <c r="A708" s="0" t="s">
        <v>101</v>
      </c>
    </row>
    <row r="709" customFormat="false" ht="12.75" hidden="false" customHeight="true" outlineLevel="0" collapsed="false">
      <c r="A709" s="2" t="str">
        <f aca="false">HYPERLINK("https://beginnersbook.com/2014/07/java-program-to-get-input-from-user")</f>
        <v>https://beginnersbook.com/2014/07/java-program-to-get-input-from-user</v>
      </c>
    </row>
    <row r="711" customFormat="false" ht="12.75" hidden="false" customHeight="true" outlineLevel="0" collapsed="false">
      <c r="A711" s="2" t="str">
        <f aca="false">HYPERLINK("https://stackoverflow.com/questions/513871/ ")</f>
        <v>https://stackoverflow.com/questions/513871/</v>
      </c>
      <c r="B711" s="0" t="n">
        <v>1</v>
      </c>
      <c r="C711" s="0" t="n">
        <v>1</v>
      </c>
      <c r="D711" s="0" t="n">
        <v>1</v>
      </c>
      <c r="E711" s="0" t="n">
        <v>1</v>
      </c>
    </row>
    <row r="712" customFormat="false" ht="12.75" hidden="false" customHeight="true" outlineLevel="0" collapsed="false">
      <c r="A712" s="2" t="str">
        <f aca="false">HYPERLINK("https://stackoverflow.com/questions/515000/ ")</f>
        <v>https://stackoverflow.com/questions/515000/</v>
      </c>
      <c r="B712" s="0" t="n">
        <v>1</v>
      </c>
      <c r="C712" s="0" t="n">
        <v>1</v>
      </c>
      <c r="D712" s="0" t="n">
        <v>1</v>
      </c>
      <c r="E712" s="0" t="n">
        <v>1</v>
      </c>
    </row>
    <row r="713" customFormat="false" ht="12.75" hidden="false" customHeight="true" outlineLevel="0" collapsed="false">
      <c r="A713" s="2" t="str">
        <f aca="false">HYPERLINK("https://stackoverflow.com/questions/1102916/ ")</f>
        <v>https://stackoverflow.com/questions/1102916/</v>
      </c>
      <c r="B713" s="0" t="n">
        <v>1</v>
      </c>
      <c r="C713" s="0" t="n">
        <v>1</v>
      </c>
      <c r="D713" s="0" t="n">
        <v>1</v>
      </c>
      <c r="E713" s="0" t="n">
        <v>1</v>
      </c>
    </row>
    <row r="714" customFormat="false" ht="12.75" hidden="false" customHeight="true" outlineLevel="0" collapsed="false">
      <c r="A714" s="2" t="str">
        <f aca="false">HYPERLINK("https://stackoverflow.com/questions/1306751/ ")</f>
        <v>https://stackoverflow.com/questions/1306751/</v>
      </c>
      <c r="B714" s="0" t="n">
        <v>1</v>
      </c>
      <c r="C714" s="0" t="n">
        <v>1</v>
      </c>
      <c r="D714" s="0" t="n">
        <v>1</v>
      </c>
      <c r="E714" s="0" t="n">
        <v>1</v>
      </c>
    </row>
    <row r="715" customFormat="false" ht="12.75" hidden="false" customHeight="true" outlineLevel="0" collapsed="false">
      <c r="A715" s="2" t="str">
        <f aca="false">HYPERLINK("https://stackoverflow.com/questions/2506109/ ")</f>
        <v>https://stackoverflow.com/questions/2506109/</v>
      </c>
      <c r="B715" s="0" t="n">
        <v>4</v>
      </c>
      <c r="C715" s="0" t="n">
        <v>4</v>
      </c>
      <c r="D715" s="0" t="n">
        <v>4</v>
      </c>
      <c r="E715" s="0" t="n">
        <v>4</v>
      </c>
    </row>
    <row r="716" customFormat="false" ht="12.75" hidden="false" customHeight="true" outlineLevel="0" collapsed="false">
      <c r="A716" s="2" t="str">
        <f aca="false">HYPERLINK("https://stackoverflow.com/questions/2506146/ ")</f>
        <v>https://stackoverflow.com/questions/2506146/</v>
      </c>
      <c r="B716" s="0" t="n">
        <v>4</v>
      </c>
      <c r="C716" s="0" t="n">
        <v>4</v>
      </c>
      <c r="D716" s="0" t="n">
        <v>4</v>
      </c>
      <c r="E716" s="0" t="n">
        <v>4</v>
      </c>
    </row>
    <row r="717" customFormat="false" ht="12.75" hidden="false" customHeight="true" outlineLevel="0" collapsed="false">
      <c r="A717" s="2" t="str">
        <f aca="false">HYPERLINK("https://stackoverflow.com/questions/5287561/ ")</f>
        <v>https://stackoverflow.com/questions/5287561/</v>
      </c>
      <c r="B717" s="0" t="n">
        <v>5</v>
      </c>
      <c r="C717" s="0" t="n">
        <v>5</v>
      </c>
      <c r="D717" s="0" t="n">
        <v>5</v>
      </c>
      <c r="E717" s="0" t="n">
        <v>5</v>
      </c>
    </row>
    <row r="718" customFormat="false" ht="12.75" hidden="false" customHeight="true" outlineLevel="0" collapsed="false">
      <c r="A718" s="2" t="str">
        <f aca="false">HYPERLINK("https://stackoverflow.com/questions/11871792/ ")</f>
        <v>https://stackoverflow.com/questions/11871792/</v>
      </c>
      <c r="B718" s="0" t="n">
        <v>5</v>
      </c>
      <c r="C718" s="0" t="n">
        <v>5</v>
      </c>
      <c r="D718" s="0" t="n">
        <v>5</v>
      </c>
      <c r="E718" s="0" t="n">
        <v>5</v>
      </c>
    </row>
    <row r="719" customFormat="false" ht="12.75" hidden="false" customHeight="true" outlineLevel="0" collapsed="false">
      <c r="A719" s="2" t="str">
        <f aca="false">HYPERLINK("https://stackoverflow.com/questions/13102066/ ")</f>
        <v>https://stackoverflow.com/questions/13102066/</v>
      </c>
      <c r="B719" s="0" t="n">
        <v>4</v>
      </c>
      <c r="C719" s="0" t="n">
        <v>4</v>
      </c>
      <c r="D719" s="0" t="n">
        <v>4</v>
      </c>
      <c r="E719" s="0" t="n">
        <v>4</v>
      </c>
    </row>
    <row r="720" customFormat="false" ht="12.75" hidden="false" customHeight="true" outlineLevel="0" collapsed="false">
      <c r="A720" s="2" t="str">
        <f aca="false">HYPERLINK("https://stackoverflow.com/questions/20154903/ ")</f>
        <v>https://stackoverflow.com/questions/20154903/</v>
      </c>
      <c r="B720" s="0" t="n">
        <v>1</v>
      </c>
      <c r="C720" s="0" t="n">
        <v>1</v>
      </c>
      <c r="D720" s="0" t="n">
        <v>1</v>
      </c>
      <c r="E720" s="0" t="n">
        <v>1</v>
      </c>
    </row>
    <row r="723" customFormat="false" ht="12.75" hidden="false" customHeight="true" outlineLevel="0" collapsed="false">
      <c r="A723" s="0" t="s">
        <v>102</v>
      </c>
    </row>
    <row r="724" customFormat="false" ht="12.75" hidden="false" customHeight="true" outlineLevel="0" collapsed="false">
      <c r="A724" s="2" t="str">
        <f aca="false">HYPERLINK("https://beginnersbook.com/2014/07/java-program-to-find-duplicate-characters-in-a-string")</f>
        <v>https://beginnersbook.com/2014/07/java-program-to-find-duplicate-characters-in-a-string</v>
      </c>
    </row>
    <row r="726" customFormat="false" ht="12.75" hidden="false" customHeight="true" outlineLevel="0" collapsed="false">
      <c r="A726" s="2" t="str">
        <f aca="false">HYPERLINK("https://stackoverflow.com/questions/513871/ ")</f>
        <v>https://stackoverflow.com/questions/513871/</v>
      </c>
      <c r="B726" s="0" t="n">
        <v>1</v>
      </c>
      <c r="C726" s="0" t="n">
        <v>1</v>
      </c>
      <c r="D726" s="0" t="n">
        <v>1</v>
      </c>
      <c r="E726" s="0" t="n">
        <v>1</v>
      </c>
    </row>
    <row r="727" customFormat="false" ht="12.75" hidden="false" customHeight="true" outlineLevel="0" collapsed="false">
      <c r="A727" s="2" t="str">
        <f aca="false">HYPERLINK("https://stackoverflow.com/questions/515000/ ")</f>
        <v>https://stackoverflow.com/questions/515000/</v>
      </c>
      <c r="B727" s="0" t="n">
        <v>1</v>
      </c>
      <c r="C727" s="0" t="n">
        <v>1</v>
      </c>
      <c r="D727" s="0" t="n">
        <v>1</v>
      </c>
      <c r="E727" s="0" t="n">
        <v>1</v>
      </c>
    </row>
    <row r="728" customFormat="false" ht="12.75" hidden="false" customHeight="true" outlineLevel="0" collapsed="false">
      <c r="A728" s="2" t="str">
        <f aca="false">HYPERLINK("https://stackoverflow.com/questions/1532484/ ")</f>
        <v>https://stackoverflow.com/questions/1532484/</v>
      </c>
      <c r="B728" s="0" t="n">
        <v>2</v>
      </c>
      <c r="C728" s="0" t="n">
        <v>1</v>
      </c>
      <c r="D728" s="0" t="n">
        <v>2</v>
      </c>
      <c r="E728" s="0" t="n">
        <v>1</v>
      </c>
    </row>
    <row r="729" customFormat="false" ht="12.75" hidden="false" customHeight="true" outlineLevel="0" collapsed="false">
      <c r="A729" s="2" t="str">
        <f aca="false">HYPERLINK("https://stackoverflow.com/questions/3801355/ ")</f>
        <v>https://stackoverflow.com/questions/3801355/</v>
      </c>
      <c r="B729" s="0" t="n">
        <v>2</v>
      </c>
      <c r="C729" s="0" t="n">
        <v>1</v>
      </c>
      <c r="D729" s="0" t="n">
        <v>2</v>
      </c>
      <c r="E729" s="0" t="n">
        <v>1</v>
      </c>
    </row>
    <row r="730" customFormat="false" ht="12.75" hidden="false" customHeight="true" outlineLevel="0" collapsed="false">
      <c r="A730" s="2" t="str">
        <f aca="false">HYPERLINK("https://stackoverflow.com/questions/11227902/ ")</f>
        <v>https://stackoverflow.com/questions/11227902/</v>
      </c>
      <c r="B730" s="0" t="n">
        <v>1</v>
      </c>
      <c r="C730" s="0" t="n">
        <v>1</v>
      </c>
      <c r="D730" s="0" t="n">
        <v>1</v>
      </c>
      <c r="E730" s="0" t="n">
        <v>1</v>
      </c>
    </row>
    <row r="731" customFormat="false" ht="12.75" hidden="false" customHeight="true" outlineLevel="0" collapsed="false">
      <c r="A731" s="2" t="str">
        <f aca="false">HYPERLINK("https://stackoverflow.com/questions/11237235/ ")</f>
        <v>https://stackoverflow.com/questions/11237235/</v>
      </c>
      <c r="B731" s="0" t="n">
        <v>1</v>
      </c>
      <c r="C731" s="0" t="n">
        <v>1</v>
      </c>
      <c r="D731" s="0" t="n">
        <v>1</v>
      </c>
      <c r="E731" s="0" t="n">
        <v>1</v>
      </c>
    </row>
    <row r="732" customFormat="false" ht="12.75" hidden="false" customHeight="true" outlineLevel="0" collapsed="false">
      <c r="A732" s="2" t="str">
        <f aca="false">HYPERLINK("https://stackoverflow.com/questions/12853037/ ")</f>
        <v>https://stackoverflow.com/questions/12853037/</v>
      </c>
      <c r="B732" s="0" t="n">
        <v>1</v>
      </c>
      <c r="C732" s="0" t="n">
        <v>1</v>
      </c>
      <c r="D732" s="0" t="n">
        <v>1</v>
      </c>
      <c r="E732" s="0" t="n">
        <v>1</v>
      </c>
    </row>
    <row r="733" customFormat="false" ht="12.75" hidden="false" customHeight="true" outlineLevel="0" collapsed="false">
      <c r="A733" s="2" t="str">
        <f aca="false">HYPERLINK("https://stackoverflow.com/questions/14889969/ ")</f>
        <v>https://stackoverflow.com/questions/14889969/</v>
      </c>
      <c r="B733" s="0" t="n">
        <v>1</v>
      </c>
      <c r="C733" s="0" t="n">
        <v>1</v>
      </c>
      <c r="D733" s="0" t="n">
        <v>1</v>
      </c>
      <c r="E733" s="0" t="n">
        <v>1</v>
      </c>
    </row>
    <row r="734" customFormat="false" ht="12.75" hidden="false" customHeight="true" outlineLevel="0" collapsed="false">
      <c r="A734" s="2" t="str">
        <f aca="false">HYPERLINK("https://stackoverflow.com/questions/17828251/ ")</f>
        <v>https://stackoverflow.com/questions/17828251/</v>
      </c>
      <c r="B734" s="0" t="n">
        <v>1</v>
      </c>
      <c r="C734" s="0" t="n">
        <v>1</v>
      </c>
      <c r="D734" s="0" t="n">
        <v>1</v>
      </c>
      <c r="E734" s="0" t="n">
        <v>1</v>
      </c>
    </row>
    <row r="735" customFormat="false" ht="12.75" hidden="false" customHeight="true" outlineLevel="0" collapsed="false">
      <c r="A735" s="2" t="str">
        <f aca="false">HYPERLINK("https://stackoverflow.com/questions/33070112/ ")</f>
        <v>https://stackoverflow.com/questions/33070112/</v>
      </c>
      <c r="B735" s="0" t="n">
        <v>1</v>
      </c>
      <c r="C735" s="0" t="n">
        <v>1</v>
      </c>
      <c r="D735" s="0" t="n">
        <v>1</v>
      </c>
      <c r="E735" s="0" t="n">
        <v>1</v>
      </c>
    </row>
    <row r="738" customFormat="false" ht="12.75" hidden="false" customHeight="true" outlineLevel="0" collapsed="false">
      <c r="A738" s="0" t="s">
        <v>103</v>
      </c>
    </row>
    <row r="739" customFormat="false" ht="12.75" hidden="false" customHeight="true" outlineLevel="0" collapsed="false">
      <c r="A739" s="2" t="str">
        <f aca="false">HYPERLINK("https://beginnersbook.com/2014/04/java-program-to-generate-random-number-example")</f>
        <v>https://beginnersbook.com/2014/04/java-program-to-generate-random-number-example</v>
      </c>
    </row>
    <row r="741" customFormat="false" ht="12.75" hidden="false" customHeight="true" outlineLevel="0" collapsed="false">
      <c r="A741" s="2" t="str">
        <f aca="false">HYPERLINK("https://stackoverflow.com/questions/363691/ ")</f>
        <v>https://stackoverflow.com/questions/363691/</v>
      </c>
      <c r="B741" s="0" t="n">
        <v>4</v>
      </c>
      <c r="C741" s="0" t="n">
        <v>4</v>
      </c>
      <c r="D741" s="0" t="n">
        <v>4</v>
      </c>
      <c r="E741" s="0" t="n">
        <v>4</v>
      </c>
    </row>
    <row r="742" customFormat="false" ht="12.75" hidden="false" customHeight="true" outlineLevel="0" collapsed="false">
      <c r="A742" s="2" t="str">
        <f aca="false">HYPERLINK("https://stackoverflow.com/questions/363693/ ")</f>
        <v>https://stackoverflow.com/questions/363693/</v>
      </c>
      <c r="B742" s="0" t="n">
        <v>4</v>
      </c>
      <c r="C742" s="0" t="n">
        <v>5</v>
      </c>
      <c r="D742" s="0" t="n">
        <v>4</v>
      </c>
      <c r="E742" s="0" t="n">
        <v>5</v>
      </c>
    </row>
    <row r="743" customFormat="false" ht="12.75" hidden="false" customHeight="true" outlineLevel="0" collapsed="false">
      <c r="A743" s="2" t="str">
        <f aca="false">HYPERLINK("https://stackoverflow.com/questions/363713/ ")</f>
        <v>https://stackoverflow.com/questions/363713/</v>
      </c>
      <c r="B743" s="0" t="n">
        <v>5</v>
      </c>
      <c r="C743" s="0" t="n">
        <v>5</v>
      </c>
      <c r="D743" s="0" t="n">
        <v>5</v>
      </c>
      <c r="E743" s="0" t="n">
        <v>5</v>
      </c>
    </row>
    <row r="744" customFormat="false" ht="12.75" hidden="false" customHeight="true" outlineLevel="0" collapsed="false">
      <c r="A744" s="2" t="str">
        <f aca="false">HYPERLINK("https://stackoverflow.com/questions/363732/ ")</f>
        <v>https://stackoverflow.com/questions/363732/</v>
      </c>
      <c r="B744" s="0" t="n">
        <v>4</v>
      </c>
      <c r="C744" s="0" t="n">
        <v>5</v>
      </c>
      <c r="D744" s="0" t="n">
        <v>4</v>
      </c>
      <c r="E744" s="0" t="n">
        <v>5</v>
      </c>
    </row>
    <row r="745" customFormat="false" ht="12.75" hidden="false" customHeight="true" outlineLevel="0" collapsed="false">
      <c r="A745" s="2" t="str">
        <f aca="false">HYPERLINK("https://stackoverflow.com/questions/2627801/ ")</f>
        <v>https://stackoverflow.com/questions/2627801/</v>
      </c>
      <c r="B745" s="0" t="n">
        <v>3</v>
      </c>
      <c r="C745" s="0" t="n">
        <v>5</v>
      </c>
      <c r="D745" s="0" t="s">
        <v>104</v>
      </c>
      <c r="E745" s="1" t="n">
        <v>3</v>
      </c>
      <c r="F745" s="1" t="s">
        <v>105</v>
      </c>
    </row>
    <row r="746" customFormat="false" ht="12.75" hidden="false" customHeight="true" outlineLevel="0" collapsed="false">
      <c r="A746" s="2" t="str">
        <f aca="false">HYPERLINK("https://stackoverflow.com/questions/5887736/ ")</f>
        <v>https://stackoverflow.com/questions/5887736/</v>
      </c>
      <c r="B746" s="0" t="n">
        <v>5</v>
      </c>
      <c r="C746" s="0" t="n">
        <v>5</v>
      </c>
      <c r="D746" s="0" t="n">
        <v>5</v>
      </c>
      <c r="E746" s="0" t="n">
        <v>5</v>
      </c>
    </row>
    <row r="747" customFormat="false" ht="12.75" hidden="false" customHeight="true" outlineLevel="0" collapsed="false">
      <c r="A747" s="2" t="str">
        <f aca="false">HYPERLINK("https://stackoverflow.com/questions/5887745/ ")</f>
        <v>https://stackoverflow.com/questions/5887745/</v>
      </c>
      <c r="B747" s="0" t="n">
        <v>5</v>
      </c>
      <c r="C747" s="0" t="n">
        <v>5</v>
      </c>
      <c r="D747" s="0" t="n">
        <v>5</v>
      </c>
      <c r="E747" s="0" t="n">
        <v>5</v>
      </c>
    </row>
    <row r="748" customFormat="false" ht="12.75" hidden="false" customHeight="true" outlineLevel="0" collapsed="false">
      <c r="A748" s="2" t="str">
        <f aca="false">HYPERLINK("https://stackoverflow.com/questions/13340579/ ")</f>
        <v>https://stackoverflow.com/questions/13340579/</v>
      </c>
      <c r="B748" s="0" t="n">
        <v>4</v>
      </c>
      <c r="C748" s="0" t="n">
        <v>4</v>
      </c>
      <c r="D748" s="0" t="n">
        <v>4</v>
      </c>
      <c r="E748" s="0" t="n">
        <v>4</v>
      </c>
    </row>
    <row r="749" customFormat="false" ht="12.75" hidden="false" customHeight="true" outlineLevel="0" collapsed="false">
      <c r="A749" s="2" t="str">
        <f aca="false">HYPERLINK("https://stackoverflow.com/questions/20389923/ ")</f>
        <v>https://stackoverflow.com/questions/20389923/</v>
      </c>
      <c r="B749" s="0" t="n">
        <v>5</v>
      </c>
      <c r="C749" s="0" t="n">
        <v>4</v>
      </c>
      <c r="D749" s="0" t="n">
        <v>5</v>
      </c>
      <c r="E749" s="0" t="n">
        <v>4</v>
      </c>
    </row>
    <row r="750" customFormat="false" ht="12.75" hidden="false" customHeight="true" outlineLevel="0" collapsed="false">
      <c r="A750" s="2" t="str">
        <f aca="false">HYPERLINK("https://stackoverflow.com/questions/32808589/ ")</f>
        <v>https://stackoverflow.com/questions/32808589/</v>
      </c>
      <c r="B750" s="0" t="n">
        <v>5</v>
      </c>
      <c r="C750" s="0" t="n">
        <v>5</v>
      </c>
      <c r="D750" s="0" t="n">
        <v>5</v>
      </c>
      <c r="E750" s="0" t="n">
        <v>5</v>
      </c>
    </row>
    <row r="753" customFormat="false" ht="12.75" hidden="false" customHeight="true" outlineLevel="0" collapsed="false">
      <c r="A753" s="0" t="s">
        <v>106</v>
      </c>
    </row>
    <row r="754" customFormat="false" ht="12.75" hidden="false" customHeight="true" outlineLevel="0" collapsed="false">
      <c r="A754" s="2" t="str">
        <f aca="false">HYPERLINK("https://beginnersbook.com/2014/04/java-program-to-print-floyds-triangle-example")</f>
        <v>https://beginnersbook.com/2014/04/java-program-to-print-floyds-triangle-example</v>
      </c>
    </row>
    <row r="756" customFormat="false" ht="12.75" hidden="false" customHeight="true" outlineLevel="0" collapsed="false">
      <c r="A756" s="2" t="str">
        <f aca="false">HYPERLINK("https://stackoverflow.com/questions/2710029/ ")</f>
        <v>https://stackoverflow.com/questions/2710029/</v>
      </c>
      <c r="B756" s="0" t="n">
        <v>1</v>
      </c>
      <c r="C756" s="0" t="n">
        <v>1</v>
      </c>
      <c r="D756" s="0" t="n">
        <v>1</v>
      </c>
      <c r="E756" s="0" t="n">
        <v>1</v>
      </c>
    </row>
    <row r="757" customFormat="false" ht="12.75" hidden="false" customHeight="true" outlineLevel="0" collapsed="false">
      <c r="A757" s="2" t="str">
        <f aca="false">HYPERLINK("https://stackoverflow.com/questions/2710109/ ")</f>
        <v>https://stackoverflow.com/questions/2710109/</v>
      </c>
      <c r="B757" s="0" t="n">
        <v>1</v>
      </c>
      <c r="C757" s="0" t="n">
        <v>1</v>
      </c>
      <c r="D757" s="0" t="n">
        <v>1</v>
      </c>
      <c r="E757" s="0" t="n">
        <v>1</v>
      </c>
    </row>
    <row r="758" customFormat="false" ht="12.75" hidden="false" customHeight="true" outlineLevel="0" collapsed="false">
      <c r="A758" s="2" t="str">
        <f aca="false">HYPERLINK("https://stackoverflow.com/questions/5328316/ ")</f>
        <v>https://stackoverflow.com/questions/5328316/</v>
      </c>
      <c r="B758" s="0" t="n">
        <v>1</v>
      </c>
      <c r="C758" s="0" t="n">
        <v>1</v>
      </c>
      <c r="D758" s="0" t="n">
        <v>1</v>
      </c>
      <c r="E758" s="0" t="n">
        <v>1</v>
      </c>
    </row>
    <row r="759" customFormat="false" ht="12.75" hidden="false" customHeight="true" outlineLevel="0" collapsed="false">
      <c r="A759" s="2" t="str">
        <f aca="false">HYPERLINK("https://stackoverflow.com/questions/5328386/ ")</f>
        <v>https://stackoverflow.com/questions/5328386/</v>
      </c>
      <c r="B759" s="0" t="n">
        <v>1</v>
      </c>
      <c r="C759" s="0" t="n">
        <v>1</v>
      </c>
      <c r="D759" s="0" t="n">
        <v>1</v>
      </c>
      <c r="E759" s="0" t="n">
        <v>1</v>
      </c>
    </row>
    <row r="760" customFormat="false" ht="12.75" hidden="false" customHeight="true" outlineLevel="0" collapsed="false">
      <c r="A760" s="2" t="str">
        <f aca="false">HYPERLINK("https://stackoverflow.com/questions/11410241/ ")</f>
        <v>https://stackoverflow.com/questions/11410241/</v>
      </c>
      <c r="B760" s="0" t="n">
        <v>2</v>
      </c>
      <c r="C760" s="0" t="n">
        <v>1</v>
      </c>
      <c r="D760" s="0" t="n">
        <v>2</v>
      </c>
      <c r="E760" s="0" t="n">
        <v>1</v>
      </c>
    </row>
    <row r="761" customFormat="false" ht="12.75" hidden="false" customHeight="true" outlineLevel="0" collapsed="false">
      <c r="A761" s="2" t="str">
        <f aca="false">HYPERLINK("https://stackoverflow.com/questions/11542230/ ")</f>
        <v>https://stackoverflow.com/questions/11542230/</v>
      </c>
      <c r="B761" s="0" t="n">
        <v>1</v>
      </c>
      <c r="C761" s="0" t="n">
        <v>1</v>
      </c>
      <c r="D761" s="0" t="n">
        <v>1</v>
      </c>
      <c r="E761" s="0" t="n">
        <v>1</v>
      </c>
    </row>
    <row r="762" customFormat="false" ht="12.75" hidden="false" customHeight="true" outlineLevel="0" collapsed="false">
      <c r="A762" s="2" t="str">
        <f aca="false">HYPERLINK("https://stackoverflow.com/questions/12055109/ ")</f>
        <v>https://stackoverflow.com/questions/12055109/</v>
      </c>
      <c r="B762" s="0" t="n">
        <v>2</v>
      </c>
      <c r="C762" s="0" t="n">
        <v>4</v>
      </c>
      <c r="D762" s="1" t="n">
        <v>3</v>
      </c>
      <c r="E762" s="1" t="n">
        <v>3</v>
      </c>
      <c r="F762" s="1" t="s">
        <v>107</v>
      </c>
    </row>
    <row r="763" customFormat="false" ht="12.75" hidden="false" customHeight="true" outlineLevel="0" collapsed="false">
      <c r="A763" s="2" t="str">
        <f aca="false">HYPERLINK("https://stackoverflow.com/questions/19919125/ ")</f>
        <v>https://stackoverflow.com/questions/19919125/</v>
      </c>
      <c r="B763" s="0" t="n">
        <v>1</v>
      </c>
      <c r="C763" s="0" t="n">
        <v>1</v>
      </c>
      <c r="D763" s="0" t="n">
        <v>1</v>
      </c>
      <c r="E763" s="0" t="n">
        <v>1</v>
      </c>
    </row>
    <row r="764" customFormat="false" ht="12.75" hidden="false" customHeight="true" outlineLevel="0" collapsed="false">
      <c r="A764" s="2" t="str">
        <f aca="false">HYPERLINK("https://stackoverflow.com/questions/20039196/ ")</f>
        <v>https://stackoverflow.com/questions/20039196/</v>
      </c>
      <c r="B764" s="0" t="n">
        <v>2</v>
      </c>
      <c r="C764" s="0" t="n">
        <v>1</v>
      </c>
      <c r="D764" s="0" t="n">
        <v>2</v>
      </c>
      <c r="E764" s="0" t="n">
        <v>1</v>
      </c>
    </row>
    <row r="765" customFormat="false" ht="12.75" hidden="false" customHeight="true" outlineLevel="0" collapsed="false">
      <c r="A765" s="2" t="str">
        <f aca="false">HYPERLINK("https://stackoverflow.com/questions/39671515/ ")</f>
        <v>https://stackoverflow.com/questions/39671515/</v>
      </c>
      <c r="B765" s="0" t="n">
        <v>1</v>
      </c>
      <c r="C765" s="0" t="n">
        <v>1</v>
      </c>
      <c r="D765" s="0" t="n">
        <v>1</v>
      </c>
      <c r="E765" s="0" t="n">
        <v>1</v>
      </c>
    </row>
    <row r="768" customFormat="false" ht="12.75" hidden="false" customHeight="true" outlineLevel="0" collapsed="false">
      <c r="A768" s="0" t="s">
        <v>108</v>
      </c>
    </row>
    <row r="769" customFormat="false" ht="12.75" hidden="false" customHeight="true" outlineLevel="0" collapsed="false">
      <c r="A769" s="2" t="str">
        <f aca="false">HYPERLINK("https://beginnersbook.com/2014/01/java-program-to-check-palindrome-string-using-recursion")</f>
        <v>https://beginnersbook.com/2014/01/java-program-to-check-palindrome-string-using-recursion</v>
      </c>
    </row>
    <row r="771" customFormat="false" ht="12.75" hidden="false" customHeight="true" outlineLevel="0" collapsed="false">
      <c r="A771" s="2" t="str">
        <f aca="false">HYPERLINK("https://stackoverflow.com/questions/4138856/ ")</f>
        <v>https://stackoverflow.com/questions/4138856/</v>
      </c>
      <c r="B771" s="0" t="n">
        <v>3</v>
      </c>
      <c r="C771" s="0" t="n">
        <v>5</v>
      </c>
      <c r="D771" s="1" t="n">
        <v>4</v>
      </c>
      <c r="E771" s="1" t="n">
        <v>3</v>
      </c>
      <c r="F771" s="1" t="s">
        <v>109</v>
      </c>
    </row>
    <row r="772" customFormat="false" ht="12.75" hidden="false" customHeight="true" outlineLevel="0" collapsed="false">
      <c r="A772" s="2" t="str">
        <f aca="false">HYPERLINK("https://stackoverflow.com/questions/4139065/ ")</f>
        <v>https://stackoverflow.com/questions/4139065/</v>
      </c>
      <c r="B772" s="0" t="n">
        <v>3</v>
      </c>
      <c r="C772" s="0" t="n">
        <v>5</v>
      </c>
      <c r="D772" s="1" t="n">
        <v>4</v>
      </c>
      <c r="E772" s="1" t="n">
        <v>3</v>
      </c>
      <c r="F772" s="1" t="s">
        <v>41</v>
      </c>
    </row>
    <row r="773" customFormat="false" ht="12.75" hidden="false" customHeight="true" outlineLevel="0" collapsed="false">
      <c r="A773" s="2" t="str">
        <f aca="false">HYPERLINK("https://stackoverflow.com/questions/4367356/ ")</f>
        <v>https://stackoverflow.com/questions/4367356/</v>
      </c>
      <c r="B773" s="0" t="n">
        <v>5</v>
      </c>
      <c r="C773" s="0" t="n">
        <v>5</v>
      </c>
      <c r="D773" s="0" t="n">
        <v>5</v>
      </c>
      <c r="E773" s="0" t="n">
        <v>5</v>
      </c>
    </row>
    <row r="774" customFormat="false" ht="12.75" hidden="false" customHeight="true" outlineLevel="0" collapsed="false">
      <c r="A774" s="2" t="str">
        <f aca="false">HYPERLINK("https://stackoverflow.com/questions/6227459/ ")</f>
        <v>https://stackoverflow.com/questions/6227459/</v>
      </c>
      <c r="B774" s="0" t="n">
        <v>3</v>
      </c>
      <c r="C774" s="0" t="n">
        <v>5</v>
      </c>
      <c r="D774" s="1" t="n">
        <v>4</v>
      </c>
      <c r="E774" s="1" t="n">
        <v>3</v>
      </c>
      <c r="F774" s="1" t="s">
        <v>41</v>
      </c>
    </row>
    <row r="775" customFormat="false" ht="12.75" hidden="false" customHeight="true" outlineLevel="0" collapsed="false">
      <c r="A775" s="2" t="str">
        <f aca="false">HYPERLINK("https://stackoverflow.com/questions/8444800/ ")</f>
        <v>https://stackoverflow.com/questions/8444800/</v>
      </c>
      <c r="B775" s="0" t="n">
        <v>3</v>
      </c>
      <c r="C775" s="0" t="n">
        <v>5</v>
      </c>
      <c r="D775" s="1" t="n">
        <v>4</v>
      </c>
      <c r="E775" s="1" t="n">
        <v>3</v>
      </c>
      <c r="F775" s="1" t="s">
        <v>41</v>
      </c>
    </row>
    <row r="776" customFormat="false" ht="12.75" hidden="false" customHeight="true" outlineLevel="0" collapsed="false">
      <c r="A776" s="2" t="str">
        <f aca="false">HYPERLINK("https://stackoverflow.com/questions/8444890/ ")</f>
        <v>https://stackoverflow.com/questions/8444890/</v>
      </c>
      <c r="B776" s="0" t="n">
        <v>3</v>
      </c>
      <c r="C776" s="0" t="n">
        <v>5</v>
      </c>
      <c r="D776" s="0" t="s">
        <v>104</v>
      </c>
      <c r="E776" s="1" t="n">
        <v>3</v>
      </c>
      <c r="F776" s="1" t="s">
        <v>41</v>
      </c>
    </row>
    <row r="777" customFormat="false" ht="12.75" hidden="false" customHeight="true" outlineLevel="0" collapsed="false">
      <c r="A777" s="2" t="str">
        <f aca="false">HYPERLINK("https://stackoverflow.com/questions/21768013/ ")</f>
        <v>https://stackoverflow.com/questions/21768013/</v>
      </c>
      <c r="B777" s="0" t="n">
        <v>2</v>
      </c>
      <c r="C777" s="0" t="n">
        <v>1</v>
      </c>
      <c r="D777" s="0" t="n">
        <v>2</v>
      </c>
      <c r="E777" s="0" t="n">
        <v>1</v>
      </c>
    </row>
    <row r="778" customFormat="false" ht="12.75" hidden="false" customHeight="true" outlineLevel="0" collapsed="false">
      <c r="A778" s="2" t="str">
        <f aca="false">HYPERLINK("https://stackoverflow.com/questions/35689090/ ")</f>
        <v>https://stackoverflow.com/questions/35689090/</v>
      </c>
      <c r="B778" s="0" t="n">
        <v>3</v>
      </c>
      <c r="C778" s="0" t="n">
        <v>1</v>
      </c>
      <c r="D778" s="1" t="n">
        <v>2</v>
      </c>
      <c r="E778" s="1" t="n">
        <v>1</v>
      </c>
      <c r="F778" s="1" t="s">
        <v>110</v>
      </c>
    </row>
    <row r="779" customFormat="false" ht="12.75" hidden="false" customHeight="true" outlineLevel="0" collapsed="false">
      <c r="A779" s="2" t="str">
        <f aca="false">HYPERLINK("https://stackoverflow.com/questions/36094660/ ")</f>
        <v>https://stackoverflow.com/questions/36094660/</v>
      </c>
      <c r="B779" s="0" t="n">
        <v>1</v>
      </c>
      <c r="C779" s="0" t="n">
        <v>1</v>
      </c>
      <c r="D779" s="0" t="n">
        <v>1</v>
      </c>
      <c r="E779" s="0" t="n">
        <v>1</v>
      </c>
    </row>
    <row r="780" customFormat="false" ht="12.75" hidden="false" customHeight="true" outlineLevel="0" collapsed="false">
      <c r="A780" s="2" t="str">
        <f aca="false">HYPERLINK("https://stackoverflow.com/questions/42599689/ ")</f>
        <v>https://stackoverflow.com/questions/42599689/</v>
      </c>
      <c r="B780" s="0" t="n">
        <v>1</v>
      </c>
      <c r="C780" s="0" t="n">
        <v>1</v>
      </c>
      <c r="D780" s="0" t="n">
        <v>1</v>
      </c>
      <c r="E780" s="0" t="n">
        <v>1</v>
      </c>
    </row>
    <row r="783" customFormat="false" ht="12.75" hidden="false" customHeight="true" outlineLevel="0" collapsed="false">
      <c r="A783" s="0" t="s">
        <v>111</v>
      </c>
    </row>
    <row r="784" customFormat="false" ht="12.75" hidden="false" customHeight="true" outlineLevel="0" collapsed="false">
      <c r="A784" s="2" t="str">
        <f aca="false">HYPERLINK("https://beginnersbook.com/2014/01/java-program-to-find-factorial-of-a-given-number-using-recursion")</f>
        <v>https://beginnersbook.com/2014/01/java-program-to-find-factorial-of-a-given-number-using-recursion</v>
      </c>
    </row>
    <row r="786" customFormat="false" ht="12.75" hidden="false" customHeight="true" outlineLevel="0" collapsed="false">
      <c r="A786" s="2" t="str">
        <f aca="false">HYPERLINK("https://stackoverflow.com/questions/8183498/ ")</f>
        <v>https://stackoverflow.com/questions/8183498/</v>
      </c>
      <c r="B786" s="0" t="n">
        <v>5</v>
      </c>
      <c r="C786" s="0" t="n">
        <v>5</v>
      </c>
      <c r="D786" s="0" t="n">
        <v>5</v>
      </c>
      <c r="E786" s="0" t="n">
        <v>5</v>
      </c>
    </row>
    <row r="787" customFormat="false" ht="12.75" hidden="false" customHeight="true" outlineLevel="0" collapsed="false">
      <c r="A787" s="2" t="str">
        <f aca="false">HYPERLINK("https://stackoverflow.com/questions/8183502/ ")</f>
        <v>https://stackoverflow.com/questions/8183502/</v>
      </c>
      <c r="B787" s="0" t="n">
        <v>1</v>
      </c>
      <c r="C787" s="0" t="n">
        <v>2</v>
      </c>
      <c r="D787" s="0" t="n">
        <v>1</v>
      </c>
      <c r="E787" s="0" t="n">
        <v>2</v>
      </c>
    </row>
    <row r="788" customFormat="false" ht="12.75" hidden="false" customHeight="true" outlineLevel="0" collapsed="false">
      <c r="A788" s="2" t="str">
        <f aca="false">HYPERLINK("https://stackoverflow.com/questions/8183556/ ")</f>
        <v>https://stackoverflow.com/questions/8183556/</v>
      </c>
      <c r="B788" s="0" t="n">
        <v>5</v>
      </c>
      <c r="C788" s="0" t="n">
        <v>5</v>
      </c>
      <c r="D788" s="0" t="n">
        <v>5</v>
      </c>
      <c r="E788" s="0" t="n">
        <v>5</v>
      </c>
    </row>
    <row r="789" customFormat="false" ht="12.75" hidden="false" customHeight="true" outlineLevel="0" collapsed="false">
      <c r="A789" s="2" t="str">
        <f aca="false">HYPERLINK("https://stackoverflow.com/questions/8183568/ ")</f>
        <v>https://stackoverflow.com/questions/8183568/</v>
      </c>
      <c r="B789" s="0" t="n">
        <v>2</v>
      </c>
      <c r="C789" s="0" t="n">
        <v>1</v>
      </c>
      <c r="D789" s="0" t="n">
        <v>2</v>
      </c>
      <c r="E789" s="0" t="n">
        <v>1</v>
      </c>
    </row>
    <row r="790" customFormat="false" ht="12.75" hidden="false" customHeight="true" outlineLevel="0" collapsed="false">
      <c r="A790" s="2" t="str">
        <f aca="false">HYPERLINK("https://stackoverflow.com/questions/14957745/ ")</f>
        <v>https://stackoverflow.com/questions/14957745/</v>
      </c>
      <c r="B790" s="0" t="n">
        <v>4</v>
      </c>
      <c r="C790" s="0" t="n">
        <v>1</v>
      </c>
      <c r="D790" s="1" t="n">
        <v>4</v>
      </c>
      <c r="E790" s="1" t="n">
        <v>4</v>
      </c>
      <c r="F790" s="1" t="s">
        <v>112</v>
      </c>
    </row>
    <row r="791" customFormat="false" ht="12.75" hidden="false" customHeight="true" outlineLevel="0" collapsed="false">
      <c r="A791" s="2" t="str">
        <f aca="false">HYPERLINK("https://stackoverflow.com/questions/14957782/ ")</f>
        <v>https://stackoverflow.com/questions/14957782/</v>
      </c>
      <c r="B791" s="0" t="n">
        <v>3</v>
      </c>
      <c r="C791" s="0" t="n">
        <v>1</v>
      </c>
      <c r="D791" s="1" t="n">
        <v>1</v>
      </c>
      <c r="E791" s="0" t="s">
        <v>104</v>
      </c>
      <c r="F791" s="1" t="s">
        <v>113</v>
      </c>
    </row>
    <row r="792" customFormat="false" ht="12.75" hidden="false" customHeight="true" outlineLevel="0" collapsed="false">
      <c r="A792" s="2" t="str">
        <f aca="false">HYPERLINK("https://stackoverflow.com/questions/14957897/ ")</f>
        <v>https://stackoverflow.com/questions/14957897/</v>
      </c>
      <c r="B792" s="0" t="n">
        <v>4</v>
      </c>
      <c r="C792" s="0" t="n">
        <v>1</v>
      </c>
      <c r="D792" s="1" t="n">
        <v>5</v>
      </c>
      <c r="E792" s="1" t="n">
        <v>4</v>
      </c>
      <c r="F792" s="1" t="s">
        <v>114</v>
      </c>
    </row>
    <row r="793" customFormat="false" ht="12.75" hidden="false" customHeight="true" outlineLevel="0" collapsed="false">
      <c r="A793" s="2" t="str">
        <f aca="false">HYPERLINK("https://stackoverflow.com/questions/17223780/ ")</f>
        <v>https://stackoverflow.com/questions/17223780/</v>
      </c>
      <c r="B793" s="0" t="n">
        <v>2</v>
      </c>
      <c r="C793" s="0" t="n">
        <v>1</v>
      </c>
      <c r="D793" s="0" t="n">
        <v>2</v>
      </c>
      <c r="E793" s="0" t="n">
        <v>1</v>
      </c>
    </row>
    <row r="794" customFormat="false" ht="12.75" hidden="false" customHeight="true" outlineLevel="0" collapsed="false">
      <c r="A794" s="2" t="str">
        <f aca="false">HYPERLINK("https://stackoverflow.com/questions/17908295/ ")</f>
        <v>https://stackoverflow.com/questions/17908295/</v>
      </c>
      <c r="B794" s="0" t="n">
        <v>1</v>
      </c>
      <c r="C794" s="0" t="n">
        <v>1</v>
      </c>
      <c r="D794" s="0" t="n">
        <v>1</v>
      </c>
      <c r="E794" s="0" t="n">
        <v>1</v>
      </c>
    </row>
    <row r="795" customFormat="false" ht="12.75" hidden="false" customHeight="true" outlineLevel="0" collapsed="false">
      <c r="A795" s="2" t="str">
        <f aca="false">HYPERLINK("https://stackoverflow.com/questions/23501657/ ")</f>
        <v>https://stackoverflow.com/questions/23501657/</v>
      </c>
      <c r="B795" s="0" t="n">
        <v>3</v>
      </c>
      <c r="C795" s="0" t="n">
        <v>5</v>
      </c>
      <c r="D795" s="1" t="n">
        <v>5</v>
      </c>
      <c r="E795" s="1" t="n">
        <v>5</v>
      </c>
      <c r="F795" s="1" t="s">
        <v>43</v>
      </c>
    </row>
    <row r="798" customFormat="false" ht="12.75" hidden="false" customHeight="true" outlineLevel="0" collapsed="false">
      <c r="A798" s="0" t="s">
        <v>115</v>
      </c>
    </row>
    <row r="799" customFormat="false" ht="12.75" hidden="false" customHeight="true" outlineLevel="0" collapsed="false">
      <c r="A799" s="2" t="str">
        <f aca="false">HYPERLINK("https://beginnersbook.com/2014/01/java-program-to-sum-the-elements-of-an-array")</f>
        <v>https://beginnersbook.com/2014/01/java-program-to-sum-the-elements-of-an-array</v>
      </c>
    </row>
    <row r="801" customFormat="false" ht="12.75" hidden="false" customHeight="true" outlineLevel="0" collapsed="false">
      <c r="A801" s="2" t="str">
        <f aca="false">HYPERLINK("https://stackoverflow.com/questions/2843371/ ")</f>
        <v>https://stackoverflow.com/questions/2843371/</v>
      </c>
      <c r="B801" s="0" t="n">
        <v>1</v>
      </c>
      <c r="C801" s="0" t="n">
        <v>1</v>
      </c>
      <c r="D801" s="0" t="n">
        <v>1</v>
      </c>
      <c r="E801" s="0" t="n">
        <v>1</v>
      </c>
    </row>
    <row r="802" customFormat="false" ht="12.75" hidden="false" customHeight="true" outlineLevel="0" collapsed="false">
      <c r="A802" s="2" t="str">
        <f aca="false">HYPERLINK("https://stackoverflow.com/questions/2843373/ ")</f>
        <v>https://stackoverflow.com/questions/2843373/</v>
      </c>
      <c r="B802" s="0" t="n">
        <v>2</v>
      </c>
      <c r="C802" s="0" t="n">
        <v>1</v>
      </c>
      <c r="D802" s="0" t="n">
        <v>2</v>
      </c>
      <c r="E802" s="0" t="n">
        <v>1</v>
      </c>
    </row>
    <row r="803" customFormat="false" ht="12.75" hidden="false" customHeight="true" outlineLevel="0" collapsed="false">
      <c r="A803" s="2" t="str">
        <f aca="false">HYPERLINK("https://stackoverflow.com/questions/14098055/ ")</f>
        <v>https://stackoverflow.com/questions/14098055/</v>
      </c>
      <c r="B803" s="0" t="n">
        <v>1</v>
      </c>
      <c r="C803" s="0" t="n">
        <v>1</v>
      </c>
      <c r="D803" s="0" t="n">
        <v>1</v>
      </c>
      <c r="E803" s="0" t="n">
        <v>1</v>
      </c>
    </row>
    <row r="804" customFormat="false" ht="12.75" hidden="false" customHeight="true" outlineLevel="0" collapsed="false">
      <c r="A804" s="2" t="str">
        <f aca="false">HYPERLINK("https://stackoverflow.com/questions/15899768/ ")</f>
        <v>https://stackoverflow.com/questions/15899768/</v>
      </c>
      <c r="B804" s="0" t="n">
        <v>1</v>
      </c>
      <c r="C804" s="0" t="n">
        <v>1</v>
      </c>
      <c r="D804" s="0" t="n">
        <v>1</v>
      </c>
      <c r="E804" s="0" t="n">
        <v>1</v>
      </c>
    </row>
    <row r="805" customFormat="false" ht="12.75" hidden="false" customHeight="true" outlineLevel="0" collapsed="false">
      <c r="A805" s="2" t="str">
        <f aca="false">HYPERLINK("https://stackoverflow.com/questions/17846344/ ")</f>
        <v>https://stackoverflow.com/questions/17846344/</v>
      </c>
      <c r="B805" s="0" t="n">
        <v>5</v>
      </c>
      <c r="C805" s="0" t="n">
        <v>5</v>
      </c>
      <c r="D805" s="0" t="n">
        <v>5</v>
      </c>
      <c r="E805" s="0" t="n">
        <v>5</v>
      </c>
    </row>
    <row r="806" customFormat="false" ht="12.75" hidden="false" customHeight="true" outlineLevel="0" collapsed="false">
      <c r="A806" s="2" t="str">
        <f aca="false">HYPERLINK("https://stackoverflow.com/questions/17847138/ ")</f>
        <v>https://stackoverflow.com/questions/17847138/</v>
      </c>
      <c r="B806" s="0" t="n">
        <v>5</v>
      </c>
      <c r="C806" s="0" t="n">
        <v>5</v>
      </c>
      <c r="D806" s="0" t="n">
        <v>5</v>
      </c>
      <c r="E806" s="0" t="n">
        <v>5</v>
      </c>
    </row>
    <row r="807" customFormat="false" ht="12.75" hidden="false" customHeight="true" outlineLevel="0" collapsed="false">
      <c r="A807" s="2" t="str">
        <f aca="false">HYPERLINK("https://stackoverflow.com/questions/20860423/ ")</f>
        <v>https://stackoverflow.com/questions/20860423/</v>
      </c>
      <c r="B807" s="0" t="n">
        <v>5</v>
      </c>
      <c r="C807" s="0" t="n">
        <v>5</v>
      </c>
      <c r="D807" s="0" t="n">
        <v>5</v>
      </c>
      <c r="E807" s="0" t="n">
        <v>5</v>
      </c>
    </row>
    <row r="808" customFormat="false" ht="12.75" hidden="false" customHeight="true" outlineLevel="0" collapsed="false">
      <c r="A808" s="2" t="str">
        <f aca="false">HYPERLINK("https://stackoverflow.com/questions/24087722/ ")</f>
        <v>https://stackoverflow.com/questions/24087722/</v>
      </c>
      <c r="B808" s="0" t="n">
        <v>5</v>
      </c>
      <c r="C808" s="0" t="n">
        <v>5</v>
      </c>
      <c r="D808" s="0" t="n">
        <v>5</v>
      </c>
      <c r="E808" s="0" t="n">
        <v>5</v>
      </c>
    </row>
    <row r="809" customFormat="false" ht="12.75" hidden="false" customHeight="true" outlineLevel="0" collapsed="false">
      <c r="A809" s="2" t="str">
        <f aca="false">HYPERLINK("https://stackoverflow.com/questions/38712366/ ")</f>
        <v>https://stackoverflow.com/questions/38712366/</v>
      </c>
      <c r="B809" s="0" t="n">
        <v>1</v>
      </c>
      <c r="C809" s="0" t="n">
        <v>1</v>
      </c>
      <c r="D809" s="0" t="n">
        <v>1</v>
      </c>
      <c r="E809" s="0" t="n">
        <v>1</v>
      </c>
    </row>
    <row r="810" customFormat="false" ht="12.75" hidden="false" customHeight="true" outlineLevel="0" collapsed="false">
      <c r="A810" s="2" t="str">
        <f aca="false">HYPERLINK("https://stackoverflow.com/questions/45360648/ ")</f>
        <v>https://stackoverflow.com/questions/45360648/</v>
      </c>
      <c r="B810" s="0" t="n">
        <v>1</v>
      </c>
      <c r="C810" s="0" t="n">
        <v>1</v>
      </c>
      <c r="D810" s="0" t="n">
        <v>1</v>
      </c>
      <c r="E810" s="0" t="n">
        <v>1</v>
      </c>
    </row>
    <row r="813" customFormat="false" ht="12.75" hidden="false" customHeight="true" outlineLevel="0" collapsed="false">
      <c r="A813" s="0" t="s">
        <v>116</v>
      </c>
    </row>
    <row r="814" customFormat="false" ht="12.75" hidden="false" customHeight="true" outlineLevel="0" collapsed="false">
      <c r="A814" s="2" t="str">
        <f aca="false">HYPERLINK("https://beginnersbook.com/2014/01/java-program-to-calculate-area-of-rectangle")</f>
        <v>https://beginnersbook.com/2014/01/java-program-to-calculate-area-of-rectangle</v>
      </c>
    </row>
    <row r="816" customFormat="false" ht="12.75" hidden="false" customHeight="true" outlineLevel="0" collapsed="false">
      <c r="A816" s="2" t="str">
        <f aca="false">HYPERLINK("https://stackoverflow.com/questions/15432089/ ")</f>
        <v>https://stackoverflow.com/questions/15432089/</v>
      </c>
      <c r="B816" s="0" t="n">
        <v>1</v>
      </c>
      <c r="C816" s="0" t="n">
        <v>1</v>
      </c>
      <c r="D816" s="0" t="n">
        <v>1</v>
      </c>
      <c r="E816" s="0" t="n">
        <v>1</v>
      </c>
    </row>
    <row r="817" customFormat="false" ht="12.75" hidden="false" customHeight="true" outlineLevel="0" collapsed="false">
      <c r="A817" s="2" t="str">
        <f aca="false">HYPERLINK("https://stackoverflow.com/questions/15432351/ ")</f>
        <v>https://stackoverflow.com/questions/15432351/</v>
      </c>
      <c r="B817" s="0" t="n">
        <v>4</v>
      </c>
      <c r="C817" s="0" t="n">
        <v>1</v>
      </c>
      <c r="D817" s="1" t="n">
        <v>2</v>
      </c>
      <c r="E817" s="1" t="n">
        <v>1</v>
      </c>
      <c r="F817" s="1" t="s">
        <v>39</v>
      </c>
    </row>
    <row r="818" customFormat="false" ht="12.75" hidden="false" customHeight="true" outlineLevel="0" collapsed="false">
      <c r="A818" s="2" t="str">
        <f aca="false">HYPERLINK("https://stackoverflow.com/questions/18497480/ ")</f>
        <v>https://stackoverflow.com/questions/18497480/</v>
      </c>
      <c r="B818" s="0" t="n">
        <v>1</v>
      </c>
      <c r="C818" s="0" t="n">
        <v>1</v>
      </c>
      <c r="D818" s="0" t="n">
        <v>1</v>
      </c>
      <c r="E818" s="0" t="n">
        <v>1</v>
      </c>
    </row>
    <row r="819" customFormat="false" ht="12.75" hidden="false" customHeight="true" outlineLevel="0" collapsed="false">
      <c r="A819" s="2" t="str">
        <f aca="false">HYPERLINK("https://stackoverflow.com/questions/18497546/ ")</f>
        <v>https://stackoverflow.com/questions/18497546/</v>
      </c>
      <c r="B819" s="0" t="n">
        <v>3</v>
      </c>
      <c r="C819" s="0" t="n">
        <v>3</v>
      </c>
      <c r="D819" s="0" t="n">
        <v>3</v>
      </c>
      <c r="E819" s="0" t="n">
        <v>3</v>
      </c>
    </row>
    <row r="820" customFormat="false" ht="12.75" hidden="false" customHeight="true" outlineLevel="0" collapsed="false">
      <c r="A820" s="2" t="str">
        <f aca="false">HYPERLINK("https://stackoverflow.com/questions/18497763/ ")</f>
        <v>https://stackoverflow.com/questions/18497763/</v>
      </c>
      <c r="B820" s="0" t="n">
        <v>1</v>
      </c>
      <c r="C820" s="0" t="n">
        <v>1</v>
      </c>
      <c r="D820" s="0" t="n">
        <v>1</v>
      </c>
      <c r="E820" s="0" t="n">
        <v>1</v>
      </c>
    </row>
    <row r="821" customFormat="false" ht="12.75" hidden="false" customHeight="true" outlineLevel="0" collapsed="false">
      <c r="A821" s="2" t="str">
        <f aca="false">HYPERLINK("https://stackoverflow.com/questions/20462778/ ")</f>
        <v>https://stackoverflow.com/questions/20462778/</v>
      </c>
      <c r="B821" s="0" t="n">
        <v>1</v>
      </c>
      <c r="C821" s="0" t="n">
        <v>1</v>
      </c>
      <c r="D821" s="0" t="n">
        <v>1</v>
      </c>
      <c r="E821" s="0" t="n">
        <v>1</v>
      </c>
    </row>
    <row r="822" customFormat="false" ht="12.75" hidden="false" customHeight="true" outlineLevel="0" collapsed="false">
      <c r="A822" s="2" t="str">
        <f aca="false">HYPERLINK("https://stackoverflow.com/questions/24625784/ ")</f>
        <v>https://stackoverflow.com/questions/24625784/</v>
      </c>
      <c r="B822" s="0" t="n">
        <v>1</v>
      </c>
      <c r="C822" s="0" t="n">
        <v>3</v>
      </c>
      <c r="D822" s="1" t="n">
        <v>2</v>
      </c>
      <c r="E822" s="1" t="n">
        <v>2</v>
      </c>
      <c r="F822" s="1" t="s">
        <v>117</v>
      </c>
    </row>
    <row r="823" customFormat="false" ht="12.75" hidden="false" customHeight="true" outlineLevel="0" collapsed="false">
      <c r="A823" s="2" t="str">
        <f aca="false">HYPERLINK("https://stackoverflow.com/questions/25260838/ ")</f>
        <v>https://stackoverflow.com/questions/25260838/</v>
      </c>
      <c r="B823" s="0" t="n">
        <v>3</v>
      </c>
      <c r="C823" s="0" t="n">
        <v>2</v>
      </c>
      <c r="D823" s="0" t="n">
        <v>3</v>
      </c>
      <c r="E823" s="0" t="n">
        <v>2</v>
      </c>
    </row>
    <row r="824" customFormat="false" ht="12.75" hidden="false" customHeight="true" outlineLevel="0" collapsed="false">
      <c r="A824" s="2" t="str">
        <f aca="false">HYPERLINK("https://stackoverflow.com/questions/29569830/ ")</f>
        <v>https://stackoverflow.com/questions/29569830/</v>
      </c>
      <c r="B824" s="0" t="n">
        <v>2</v>
      </c>
      <c r="C824" s="0" t="n">
        <v>2</v>
      </c>
      <c r="D824" s="0" t="n">
        <v>2</v>
      </c>
      <c r="E824" s="0" t="n">
        <v>2</v>
      </c>
    </row>
    <row r="827" customFormat="false" ht="12.75" hidden="false" customHeight="true" outlineLevel="0" collapsed="false">
      <c r="A827" s="0" t="s">
        <v>118</v>
      </c>
    </row>
    <row r="828" customFormat="false" ht="12.75" hidden="false" customHeight="true" outlineLevel="0" collapsed="false">
      <c r="A828" s="2" t="str">
        <f aca="false">HYPERLINK("http://www.java2s.com/Tutorial/Java/0220__I18N/InternationalizedResourceIdentifiers.htm")</f>
        <v>http://www.java2s.com/Tutorial/Java/0220__I18N/InternationalizedResourceIdentifiers.htm</v>
      </c>
    </row>
    <row r="830" customFormat="false" ht="12.75" hidden="false" customHeight="true" outlineLevel="0" collapsed="false">
      <c r="A830" s="2" t="str">
        <f aca="false">HYPERLINK("https://stackoverflow.com/questions/4490774/ ")</f>
        <v>https://stackoverflow.com/questions/4490774/</v>
      </c>
      <c r="B830" s="0" t="n">
        <v>2</v>
      </c>
      <c r="C830" s="0" t="n">
        <v>1</v>
      </c>
      <c r="D830" s="0" t="n">
        <v>2</v>
      </c>
      <c r="E830" s="0" t="n">
        <v>1</v>
      </c>
    </row>
    <row r="831" customFormat="false" ht="12.75" hidden="false" customHeight="true" outlineLevel="0" collapsed="false">
      <c r="A831" s="2" t="str">
        <f aca="false">HYPERLINK("https://stackoverflow.com/questions/4491062/ ")</f>
        <v>https://stackoverflow.com/questions/4491062/</v>
      </c>
      <c r="B831" s="0" t="n">
        <v>3</v>
      </c>
      <c r="C831" s="0" t="n">
        <v>1</v>
      </c>
      <c r="D831" s="1" t="n">
        <v>3</v>
      </c>
      <c r="E831" s="1" t="n">
        <v>3</v>
      </c>
      <c r="F831" s="1" t="s">
        <v>119</v>
      </c>
    </row>
    <row r="832" customFormat="false" ht="12.75" hidden="false" customHeight="true" outlineLevel="0" collapsed="false">
      <c r="A832" s="2" t="str">
        <f aca="false">HYPERLINK("https://stackoverflow.com/questions/4491223/ ")</f>
        <v>https://stackoverflow.com/questions/4491223/</v>
      </c>
      <c r="B832" s="0" t="n">
        <v>4</v>
      </c>
      <c r="C832" s="0" t="n">
        <v>1</v>
      </c>
      <c r="D832" s="1" t="n">
        <v>3</v>
      </c>
      <c r="E832" s="1" t="n">
        <v>3</v>
      </c>
      <c r="F832" s="1" t="s">
        <v>41</v>
      </c>
    </row>
    <row r="833" customFormat="false" ht="12.75" hidden="false" customHeight="true" outlineLevel="0" collapsed="false">
      <c r="A833" s="2" t="str">
        <f aca="false">HYPERLINK("https://stackoverflow.com/questions/4494641/ ")</f>
        <v>https://stackoverflow.com/questions/4494641/</v>
      </c>
      <c r="B833" s="0" t="n">
        <v>2</v>
      </c>
      <c r="C833" s="0" t="n">
        <v>1</v>
      </c>
      <c r="D833" s="0" t="n">
        <v>2</v>
      </c>
      <c r="E833" s="0" t="n">
        <v>1</v>
      </c>
    </row>
    <row r="834" customFormat="false" ht="12.75" hidden="false" customHeight="true" outlineLevel="0" collapsed="false">
      <c r="A834" s="2" t="str">
        <f aca="false">HYPERLINK("https://stackoverflow.com/questions/12072910/ ")</f>
        <v>https://stackoverflow.com/questions/12072910/</v>
      </c>
      <c r="B834" s="0" t="n">
        <v>3</v>
      </c>
      <c r="C834" s="0" t="n">
        <v>1</v>
      </c>
      <c r="D834" s="1" t="n">
        <v>3</v>
      </c>
      <c r="E834" s="1" t="n">
        <v>3</v>
      </c>
      <c r="F834" s="1" t="s">
        <v>41</v>
      </c>
    </row>
    <row r="835" customFormat="false" ht="12.75" hidden="false" customHeight="true" outlineLevel="0" collapsed="false">
      <c r="A835" s="2" t="str">
        <f aca="false">HYPERLINK("https://stackoverflow.com/questions/12073530/ ")</f>
        <v>https://stackoverflow.com/questions/12073530/</v>
      </c>
      <c r="B835" s="0" t="n">
        <v>3</v>
      </c>
      <c r="C835" s="0" t="n">
        <v>1</v>
      </c>
      <c r="D835" s="1" t="n">
        <v>3</v>
      </c>
      <c r="E835" s="1" t="n">
        <v>2</v>
      </c>
      <c r="F835" s="1" t="s">
        <v>41</v>
      </c>
    </row>
    <row r="836" customFormat="false" ht="12.75" hidden="false" customHeight="true" outlineLevel="0" collapsed="false">
      <c r="A836" s="2" t="str">
        <f aca="false">HYPERLINK("https://stackoverflow.com/questions/12073815/ ")</f>
        <v>https://stackoverflow.com/questions/12073815/</v>
      </c>
      <c r="B836" s="0" t="n">
        <v>2</v>
      </c>
      <c r="C836" s="0" t="n">
        <v>1</v>
      </c>
      <c r="D836" s="0" t="n">
        <v>2</v>
      </c>
      <c r="E836" s="0" t="n">
        <v>1</v>
      </c>
    </row>
    <row r="837" customFormat="false" ht="12.75" hidden="false" customHeight="true" outlineLevel="0" collapsed="false">
      <c r="A837" s="2" t="str">
        <f aca="false">HYPERLINK("https://stackoverflow.com/questions/14326884/ ")</f>
        <v>https://stackoverflow.com/questions/14326884/</v>
      </c>
      <c r="B837" s="0" t="n">
        <v>1</v>
      </c>
      <c r="C837" s="0" t="n">
        <v>1</v>
      </c>
      <c r="D837" s="0" t="n">
        <v>1</v>
      </c>
      <c r="E837" s="0" t="n">
        <v>1</v>
      </c>
    </row>
    <row r="838" customFormat="false" ht="12.75" hidden="false" customHeight="true" outlineLevel="0" collapsed="false">
      <c r="A838" s="2" t="str">
        <f aca="false">HYPERLINK("https://stackoverflow.com/questions/14327683/ ")</f>
        <v>https://stackoverflow.com/questions/14327683/</v>
      </c>
      <c r="B838" s="0" t="n">
        <v>3</v>
      </c>
      <c r="C838" s="0" t="n">
        <v>1</v>
      </c>
      <c r="D838" s="1" t="n">
        <v>3</v>
      </c>
      <c r="E838" s="1" t="n">
        <v>3</v>
      </c>
      <c r="F838" s="1" t="s">
        <v>41</v>
      </c>
    </row>
    <row r="839" customFormat="false" ht="12.75" hidden="false" customHeight="true" outlineLevel="0" collapsed="false">
      <c r="A839" s="2" t="str">
        <f aca="false">HYPERLINK("https://stackoverflow.com/questions/34551293/ ")</f>
        <v>https://stackoverflow.com/questions/34551293/</v>
      </c>
      <c r="B839" s="0" t="n">
        <v>2</v>
      </c>
      <c r="C839" s="0" t="n">
        <v>1</v>
      </c>
      <c r="D839" s="0" t="n">
        <v>2</v>
      </c>
      <c r="E839" s="0" t="n">
        <v>1</v>
      </c>
    </row>
    <row r="842" customFormat="false" ht="12.75" hidden="false" customHeight="true" outlineLevel="0" collapsed="false">
      <c r="A842" s="0" t="s">
        <v>120</v>
      </c>
    </row>
    <row r="843" customFormat="false" ht="12.75" hidden="false" customHeight="true" outlineLevel="0" collapsed="false">
      <c r="A843" s="2" t="str">
        <f aca="false">HYPERLINK("http://www.java2s.com/Tutorial/Java/0240__Swing/CreatingaJButton.htm")</f>
        <v>http://www.java2s.com/Tutorial/Java/0240__Swing/CreatingaJButton.htm</v>
      </c>
    </row>
    <row r="845" customFormat="false" ht="12.75" hidden="false" customHeight="true" outlineLevel="0" collapsed="false">
      <c r="A845" s="2" t="str">
        <f aca="false">HYPERLINK("https://stackoverflow.com/questions/2245/ ")</f>
        <v>https://stackoverflow.com/questions/2245/</v>
      </c>
      <c r="B845" s="0" t="n">
        <v>2</v>
      </c>
      <c r="C845" s="0" t="n">
        <v>1</v>
      </c>
      <c r="D845" s="0" t="n">
        <v>2</v>
      </c>
      <c r="E845" s="0" t="n">
        <v>1</v>
      </c>
    </row>
    <row r="846" customFormat="false" ht="12.75" hidden="false" customHeight="true" outlineLevel="0" collapsed="false">
      <c r="A846" s="2" t="str">
        <f aca="false">HYPERLINK("https://stackoverflow.com/questions/2856518/ ")</f>
        <v>https://stackoverflow.com/questions/2856518/</v>
      </c>
      <c r="B846" s="0" t="n">
        <v>1</v>
      </c>
      <c r="C846" s="0" t="n">
        <v>1</v>
      </c>
      <c r="D846" s="0" t="n">
        <v>1</v>
      </c>
      <c r="E846" s="0" t="n">
        <v>1</v>
      </c>
    </row>
    <row r="847" customFormat="false" ht="12.75" hidden="false" customHeight="true" outlineLevel="0" collapsed="false">
      <c r="A847" s="2" t="str">
        <f aca="false">HYPERLINK("https://stackoverflow.com/questions/7092289/ ")</f>
        <v>https://stackoverflow.com/questions/7092289/</v>
      </c>
      <c r="B847" s="0" t="n">
        <v>1</v>
      </c>
      <c r="C847" s="0" t="n">
        <v>1</v>
      </c>
      <c r="D847" s="0" t="n">
        <v>1</v>
      </c>
      <c r="E847" s="0" t="n">
        <v>1</v>
      </c>
    </row>
    <row r="848" customFormat="false" ht="12.75" hidden="false" customHeight="true" outlineLevel="0" collapsed="false">
      <c r="A848" s="2" t="str">
        <f aca="false">HYPERLINK("https://stackoverflow.com/questions/7242249/ ")</f>
        <v>https://stackoverflow.com/questions/7242249/</v>
      </c>
      <c r="B848" s="0" t="n">
        <v>1</v>
      </c>
      <c r="C848" s="0" t="n">
        <v>1</v>
      </c>
      <c r="D848" s="0" t="n">
        <v>1</v>
      </c>
      <c r="E848" s="0" t="n">
        <v>1</v>
      </c>
    </row>
    <row r="849" customFormat="false" ht="12.75" hidden="false" customHeight="true" outlineLevel="0" collapsed="false">
      <c r="A849" s="2" t="str">
        <f aca="false">HYPERLINK("https://stackoverflow.com/questions/7242345/ ")</f>
        <v>https://stackoverflow.com/questions/7242345/</v>
      </c>
      <c r="B849" s="0" t="n">
        <v>1</v>
      </c>
      <c r="C849" s="0" t="n">
        <v>1</v>
      </c>
      <c r="D849" s="0" t="n">
        <v>1</v>
      </c>
      <c r="E849" s="0" t="n">
        <v>1</v>
      </c>
    </row>
    <row r="850" customFormat="false" ht="12.75" hidden="false" customHeight="true" outlineLevel="0" collapsed="false">
      <c r="A850" s="2" t="str">
        <f aca="false">HYPERLINK("https://stackoverflow.com/questions/7775705/ ")</f>
        <v>https://stackoverflow.com/questions/7775705/</v>
      </c>
      <c r="B850" s="0" t="n">
        <v>1</v>
      </c>
      <c r="C850" s="0" t="n">
        <v>1</v>
      </c>
      <c r="D850" s="0" t="n">
        <v>1</v>
      </c>
      <c r="E850" s="0" t="n">
        <v>1</v>
      </c>
    </row>
    <row r="851" customFormat="false" ht="12.75" hidden="false" customHeight="true" outlineLevel="0" collapsed="false">
      <c r="A851" s="2" t="str">
        <f aca="false">HYPERLINK("https://stackoverflow.com/questions/7823104/ ")</f>
        <v>https://stackoverflow.com/questions/7823104/</v>
      </c>
      <c r="B851" s="0" t="n">
        <v>1</v>
      </c>
      <c r="C851" s="0" t="n">
        <v>1</v>
      </c>
      <c r="D851" s="0" t="n">
        <v>1</v>
      </c>
      <c r="E851" s="0" t="n">
        <v>1</v>
      </c>
    </row>
    <row r="852" customFormat="false" ht="12.75" hidden="false" customHeight="true" outlineLevel="0" collapsed="false">
      <c r="A852" s="2" t="str">
        <f aca="false">HYPERLINK("https://stackoverflow.com/questions/10861974/ ")</f>
        <v>https://stackoverflow.com/questions/10861974/</v>
      </c>
      <c r="B852" s="0" t="n">
        <v>1</v>
      </c>
      <c r="C852" s="0" t="n">
        <v>1</v>
      </c>
      <c r="D852" s="0" t="n">
        <v>1</v>
      </c>
      <c r="E852" s="0" t="n">
        <v>1</v>
      </c>
    </row>
    <row r="853" customFormat="false" ht="12.75" hidden="false" customHeight="true" outlineLevel="0" collapsed="false">
      <c r="A853" s="2" t="str">
        <f aca="false">HYPERLINK("https://stackoverflow.com/questions/13160501/ ")</f>
        <v>https://stackoverflow.com/questions/13160501/</v>
      </c>
      <c r="B853" s="0" t="n">
        <v>1</v>
      </c>
      <c r="C853" s="0" t="n">
        <v>1</v>
      </c>
      <c r="D853" s="0" t="n">
        <v>1</v>
      </c>
      <c r="E853" s="0" t="n">
        <v>1</v>
      </c>
    </row>
    <row r="854" customFormat="false" ht="12.75" hidden="false" customHeight="true" outlineLevel="0" collapsed="false">
      <c r="A854" s="2" t="str">
        <f aca="false">HYPERLINK("https://stackoverflow.com/questions/29235961/ ")</f>
        <v>https://stackoverflow.com/questions/29235961/</v>
      </c>
      <c r="B854" s="0" t="n">
        <v>1</v>
      </c>
      <c r="C854" s="0" t="n">
        <v>1</v>
      </c>
      <c r="D854" s="0" t="n">
        <v>1</v>
      </c>
      <c r="E854" s="0" t="n">
        <v>1</v>
      </c>
    </row>
    <row r="857" customFormat="false" ht="12.75" hidden="false" customHeight="true" outlineLevel="0" collapsed="false">
      <c r="A857" s="0" t="s">
        <v>121</v>
      </c>
    </row>
    <row r="858" customFormat="false" ht="12.75" hidden="false" customHeight="true" outlineLevel="0" collapsed="false">
      <c r="A858" s="2" t="str">
        <f aca="false">HYPERLINK("http://www.java2s.com/Tutorial/Java/0260__Swing-Event/ListeningtoComponentEventswithaPropertyChangeListener.htm")</f>
        <v>http://www.java2s.com/Tutorial/Java/0260__Swing-Event/ListeningtoComponentEventswithaPropertyChangeListener.htm</v>
      </c>
    </row>
    <row r="860" customFormat="false" ht="12.75" hidden="false" customHeight="true" outlineLevel="0" collapsed="false">
      <c r="A860" s="2" t="str">
        <f aca="false">HYPERLINK("https://stackoverflow.com/questions/145559/ ")</f>
        <v>https://stackoverflow.com/questions/145559/</v>
      </c>
      <c r="B860" s="0" t="n">
        <v>1</v>
      </c>
      <c r="C860" s="0" t="n">
        <v>1</v>
      </c>
      <c r="D860" s="0" t="n">
        <v>1</v>
      </c>
      <c r="E860" s="0" t="n">
        <v>1</v>
      </c>
    </row>
    <row r="861" customFormat="false" ht="12.75" hidden="false" customHeight="true" outlineLevel="0" collapsed="false">
      <c r="A861" s="2" t="str">
        <f aca="false">HYPERLINK("https://stackoverflow.com/questions/3072979/ ")</f>
        <v>https://stackoverflow.com/questions/3072979/</v>
      </c>
      <c r="B861" s="0" t="n">
        <v>2</v>
      </c>
      <c r="C861" s="0" t="n">
        <v>2</v>
      </c>
      <c r="D861" s="0" t="n">
        <v>2</v>
      </c>
      <c r="E861" s="0" t="n">
        <v>2</v>
      </c>
    </row>
    <row r="862" customFormat="false" ht="12.75" hidden="false" customHeight="true" outlineLevel="0" collapsed="false">
      <c r="A862" s="2" t="str">
        <f aca="false">HYPERLINK("https://stackoverflow.com/questions/3953219/ ")</f>
        <v>https://stackoverflow.com/questions/3953219/</v>
      </c>
      <c r="B862" s="0" t="n">
        <v>1</v>
      </c>
      <c r="C862" s="0" t="n">
        <v>1</v>
      </c>
      <c r="D862" s="0" t="n">
        <v>1</v>
      </c>
      <c r="E862" s="0" t="n">
        <v>1</v>
      </c>
    </row>
    <row r="863" customFormat="false" ht="12.75" hidden="false" customHeight="true" outlineLevel="0" collapsed="false">
      <c r="A863" s="2" t="str">
        <f aca="false">HYPERLINK("https://stackoverflow.com/questions/5443731/ ")</f>
        <v>https://stackoverflow.com/questions/5443731/</v>
      </c>
      <c r="B863" s="0" t="n">
        <v>2</v>
      </c>
      <c r="C863" s="0" t="n">
        <v>1</v>
      </c>
      <c r="D863" s="0" t="n">
        <v>2</v>
      </c>
      <c r="E863" s="0" t="n">
        <v>1</v>
      </c>
    </row>
    <row r="864" customFormat="false" ht="12.75" hidden="false" customHeight="true" outlineLevel="0" collapsed="false">
      <c r="A864" s="2" t="str">
        <f aca="false">HYPERLINK("https://stackoverflow.com/questions/9433997/ ")</f>
        <v>https://stackoverflow.com/questions/9433997/</v>
      </c>
      <c r="B864" s="0" t="n">
        <v>1</v>
      </c>
      <c r="C864" s="0" t="n">
        <v>1</v>
      </c>
      <c r="D864" s="0" t="n">
        <v>1</v>
      </c>
      <c r="E864" s="0" t="n">
        <v>1</v>
      </c>
    </row>
    <row r="865" customFormat="false" ht="12.75" hidden="false" customHeight="true" outlineLevel="0" collapsed="false">
      <c r="A865" s="2" t="str">
        <f aca="false">HYPERLINK("https://stackoverflow.com/questions/12765925/ ")</f>
        <v>https://stackoverflow.com/questions/12765925/</v>
      </c>
      <c r="B865" s="0" t="n">
        <v>2</v>
      </c>
      <c r="C865" s="0" t="n">
        <v>1</v>
      </c>
      <c r="D865" s="0" t="n">
        <v>2</v>
      </c>
      <c r="E865" s="0" t="n">
        <v>1</v>
      </c>
    </row>
    <row r="866" customFormat="false" ht="12.75" hidden="false" customHeight="true" outlineLevel="0" collapsed="false">
      <c r="A866" s="2" t="str">
        <f aca="false">HYPERLINK("https://stackoverflow.com/questions/17693413/ ")</f>
        <v>https://stackoverflow.com/questions/17693413/</v>
      </c>
      <c r="B866" s="0" t="n">
        <v>2</v>
      </c>
      <c r="C866" s="0" t="n">
        <v>1</v>
      </c>
      <c r="D866" s="0" t="n">
        <v>2</v>
      </c>
      <c r="E866" s="0" t="n">
        <v>1</v>
      </c>
    </row>
    <row r="867" customFormat="false" ht="12.75" hidden="false" customHeight="true" outlineLevel="0" collapsed="false">
      <c r="A867" s="2" t="str">
        <f aca="false">HYPERLINK("https://stackoverflow.com/questions/19021365/ ")</f>
        <v>https://stackoverflow.com/questions/19021365/</v>
      </c>
      <c r="B867" s="0" t="n">
        <v>2</v>
      </c>
      <c r="C867" s="0" t="n">
        <v>1</v>
      </c>
      <c r="D867" s="0" t="n">
        <v>2</v>
      </c>
      <c r="E867" s="0" t="n">
        <v>1</v>
      </c>
    </row>
    <row r="868" customFormat="false" ht="12.75" hidden="false" customHeight="true" outlineLevel="0" collapsed="false">
      <c r="A868" s="2" t="str">
        <f aca="false">HYPERLINK("https://stackoverflow.com/questions/30161053/ ")</f>
        <v>https://stackoverflow.com/questions/30161053/</v>
      </c>
      <c r="B868" s="0" t="n">
        <v>2</v>
      </c>
      <c r="C868" s="0" t="n">
        <v>1</v>
      </c>
      <c r="D868" s="0" t="n">
        <v>2</v>
      </c>
      <c r="E868" s="0" t="n">
        <v>1</v>
      </c>
    </row>
    <row r="869" customFormat="false" ht="12.75" hidden="false" customHeight="true" outlineLevel="0" collapsed="false">
      <c r="A869" s="2" t="str">
        <f aca="false">HYPERLINK("https://stackoverflow.com/questions/30553012/ ")</f>
        <v>https://stackoverflow.com/questions/30553012/</v>
      </c>
      <c r="B869" s="0" t="n">
        <v>1</v>
      </c>
      <c r="C869" s="0" t="n">
        <v>1</v>
      </c>
      <c r="D869" s="0" t="n">
        <v>1</v>
      </c>
      <c r="E869" s="0" t="n">
        <v>1</v>
      </c>
    </row>
    <row r="872" customFormat="false" ht="12.75" hidden="false" customHeight="true" outlineLevel="0" collapsed="false">
      <c r="A872" s="0" t="s">
        <v>122</v>
      </c>
    </row>
    <row r="873" customFormat="false" ht="12.75" hidden="false" customHeight="true" outlineLevel="0" collapsed="false">
      <c r="A873" s="2" t="str">
        <f aca="false">HYPERLINK("http://www.java2s.com/Tutorial/Java/0261__2D-Graphics/LoadanImagefromaJARfile.htm")</f>
        <v>http://www.java2s.com/Tutorial/Java/0261__2D-Graphics/LoadanImagefromaJARfile.htm</v>
      </c>
    </row>
    <row r="875" customFormat="false" ht="12.75" hidden="false" customHeight="true" outlineLevel="0" collapsed="false">
      <c r="A875" s="2" t="str">
        <f aca="false">HYPERLINK("https://stackoverflow.com/questions/45580/ ")</f>
        <v>https://stackoverflow.com/questions/45580/</v>
      </c>
      <c r="B875" s="0" t="n">
        <v>4</v>
      </c>
      <c r="C875" s="0" t="n">
        <v>4</v>
      </c>
      <c r="D875" s="0" t="n">
        <v>4</v>
      </c>
      <c r="E875" s="0" t="n">
        <v>4</v>
      </c>
    </row>
    <row r="876" customFormat="false" ht="12.75" hidden="false" customHeight="true" outlineLevel="0" collapsed="false">
      <c r="A876" s="2" t="str">
        <f aca="false">HYPERLINK("https://stackoverflow.com/questions/513871/ ")</f>
        <v>https://stackoverflow.com/questions/513871/</v>
      </c>
      <c r="B876" s="0" t="n">
        <v>1</v>
      </c>
      <c r="C876" s="0" t="n">
        <v>1</v>
      </c>
      <c r="D876" s="0" t="n">
        <v>1</v>
      </c>
      <c r="E876" s="0" t="n">
        <v>1</v>
      </c>
    </row>
    <row r="877" customFormat="false" ht="12.75" hidden="false" customHeight="true" outlineLevel="0" collapsed="false">
      <c r="A877" s="2" t="str">
        <f aca="false">HYPERLINK("https://stackoverflow.com/questions/515000/ ")</f>
        <v>https://stackoverflow.com/questions/515000/</v>
      </c>
      <c r="B877" s="0" t="n">
        <v>1</v>
      </c>
      <c r="C877" s="0" t="n">
        <v>1</v>
      </c>
      <c r="D877" s="0" t="n">
        <v>1</v>
      </c>
      <c r="E877" s="0" t="n">
        <v>1</v>
      </c>
    </row>
    <row r="878" customFormat="false" ht="12.75" hidden="false" customHeight="true" outlineLevel="0" collapsed="false">
      <c r="A878" s="2" t="str">
        <f aca="false">HYPERLINK("https://stackoverflow.com/questions/2271974/ ")</f>
        <v>https://stackoverflow.com/questions/2271974/</v>
      </c>
      <c r="B878" s="0" t="n">
        <v>3</v>
      </c>
      <c r="C878" s="0" t="n">
        <v>4</v>
      </c>
      <c r="D878" s="0" t="n">
        <v>3</v>
      </c>
      <c r="E878" s="0" t="n">
        <v>4</v>
      </c>
    </row>
    <row r="879" customFormat="false" ht="12.75" hidden="false" customHeight="true" outlineLevel="0" collapsed="false">
      <c r="A879" s="2" t="str">
        <f aca="false">HYPERLINK("https://stackoverflow.com/questions/6608824/ ")</f>
        <v>https://stackoverflow.com/questions/6608824/</v>
      </c>
      <c r="B879" s="0" t="n">
        <v>1</v>
      </c>
      <c r="C879" s="0" t="n">
        <v>2</v>
      </c>
      <c r="D879" s="0" t="n">
        <v>1</v>
      </c>
      <c r="E879" s="0" t="n">
        <v>2</v>
      </c>
    </row>
    <row r="880" customFormat="false" ht="12.75" hidden="false" customHeight="true" outlineLevel="0" collapsed="false">
      <c r="A880" s="2" t="str">
        <f aca="false">HYPERLINK("https://stackoverflow.com/questions/6608848/ ")</f>
        <v>https://stackoverflow.com/questions/6608848/</v>
      </c>
      <c r="B880" s="0" t="n">
        <v>1</v>
      </c>
      <c r="C880" s="0" t="n">
        <v>5</v>
      </c>
      <c r="D880" s="1" t="n">
        <v>2</v>
      </c>
      <c r="E880" s="1" t="n">
        <v>2</v>
      </c>
      <c r="F880" s="1" t="s">
        <v>123</v>
      </c>
    </row>
    <row r="881" customFormat="false" ht="12.75" hidden="false" customHeight="true" outlineLevel="0" collapsed="false">
      <c r="A881" s="2" t="str">
        <f aca="false">HYPERLINK("https://stackoverflow.com/questions/9278270/ ")</f>
        <v>https://stackoverflow.com/questions/9278270/</v>
      </c>
      <c r="B881" s="0" t="n">
        <v>4</v>
      </c>
      <c r="C881" s="0" t="n">
        <v>5</v>
      </c>
      <c r="D881" s="0" t="n">
        <v>4</v>
      </c>
      <c r="E881" s="0" t="n">
        <v>5</v>
      </c>
    </row>
    <row r="882" customFormat="false" ht="12.75" hidden="false" customHeight="true" outlineLevel="0" collapsed="false">
      <c r="A882" s="2" t="str">
        <f aca="false">HYPERLINK("https://stackoverflow.com/questions/9613393/ ")</f>
        <v>https://stackoverflow.com/questions/9613393/</v>
      </c>
      <c r="B882" s="0" t="n">
        <v>1</v>
      </c>
      <c r="C882" s="0" t="n">
        <v>1</v>
      </c>
      <c r="D882" s="0" t="n">
        <v>1</v>
      </c>
      <c r="E882" s="0" t="n">
        <v>1</v>
      </c>
    </row>
    <row r="883" customFormat="false" ht="12.75" hidden="false" customHeight="true" outlineLevel="0" collapsed="false">
      <c r="A883" s="2" t="str">
        <f aca="false">HYPERLINK("https://stackoverflow.com/questions/12488889/ ")</f>
        <v>https://stackoverflow.com/questions/12488889/</v>
      </c>
      <c r="B883" s="0" t="n">
        <v>5</v>
      </c>
      <c r="C883" s="0" t="n">
        <v>5</v>
      </c>
      <c r="D883" s="0" t="n">
        <v>5</v>
      </c>
      <c r="E883" s="0" t="n">
        <v>5</v>
      </c>
    </row>
    <row r="884" customFormat="false" ht="12.75" hidden="false" customHeight="true" outlineLevel="0" collapsed="false">
      <c r="A884" s="2" t="str">
        <f aca="false">HYPERLINK("https://stackoverflow.com/questions/16487108/ ")</f>
        <v>https://stackoverflow.com/questions/16487108/</v>
      </c>
      <c r="B884" s="0" t="n">
        <v>4</v>
      </c>
      <c r="C884" s="0" t="n">
        <v>5</v>
      </c>
      <c r="D884" s="0" t="n">
        <v>4</v>
      </c>
      <c r="E884" s="0" t="n">
        <v>5</v>
      </c>
    </row>
    <row r="887" customFormat="false" ht="12.75" hidden="false" customHeight="true" outlineLevel="0" collapsed="false">
      <c r="A887" s="0" t="s">
        <v>124</v>
      </c>
    </row>
    <row r="888" customFormat="false" ht="12.75" hidden="false" customHeight="true" outlineLevel="0" collapsed="false">
      <c r="A888" s="2" t="str">
        <f aca="false">HYPERLINK("http://www.java2s.com/Tutorial/Java/0280__SWT/StyledTextbulletedlistexample.htm")</f>
        <v>http://www.java2s.com/Tutorial/Java/0280__SWT/StyledTextbulletedlistexample.htm</v>
      </c>
    </row>
    <row r="890" customFormat="false" ht="12.75" hidden="false" customHeight="true" outlineLevel="0" collapsed="false">
      <c r="A890" s="2" t="str">
        <f aca="false">HYPERLINK("https://stackoverflow.com/questions/354283/ ")</f>
        <v>https://stackoverflow.com/questions/354283/</v>
      </c>
      <c r="B890" s="0" t="n">
        <v>1</v>
      </c>
      <c r="C890" s="0" t="n">
        <v>1</v>
      </c>
      <c r="D890" s="0" t="n">
        <v>1</v>
      </c>
      <c r="E890" s="0" t="n">
        <v>1</v>
      </c>
    </row>
    <row r="891" customFormat="false" ht="12.75" hidden="false" customHeight="true" outlineLevel="0" collapsed="false">
      <c r="A891" s="2" t="str">
        <f aca="false">HYPERLINK("https://stackoverflow.com/questions/359811/ ")</f>
        <v>https://stackoverflow.com/questions/359811/</v>
      </c>
      <c r="B891" s="0" t="n">
        <v>1</v>
      </c>
      <c r="C891" s="0" t="n">
        <v>1</v>
      </c>
      <c r="D891" s="0" t="n">
        <v>1</v>
      </c>
      <c r="E891" s="0" t="n">
        <v>1</v>
      </c>
    </row>
    <row r="892" customFormat="false" ht="12.75" hidden="false" customHeight="true" outlineLevel="0" collapsed="false">
      <c r="A892" s="2" t="str">
        <f aca="false">HYPERLINK("https://stackoverflow.com/questions/4671956/ ")</f>
        <v>https://stackoverflow.com/questions/4671956/</v>
      </c>
      <c r="B892" s="0" t="n">
        <v>1</v>
      </c>
      <c r="C892" s="0" t="n">
        <v>1</v>
      </c>
      <c r="D892" s="0" t="n">
        <v>1</v>
      </c>
      <c r="E892" s="0" t="n">
        <v>1</v>
      </c>
    </row>
    <row r="893" customFormat="false" ht="12.75" hidden="false" customHeight="true" outlineLevel="0" collapsed="false">
      <c r="A893" s="2" t="str">
        <f aca="false">HYPERLINK("https://stackoverflow.com/questions/5572935/ ")</f>
        <v>https://stackoverflow.com/questions/5572935/</v>
      </c>
      <c r="B893" s="0" t="n">
        <v>1</v>
      </c>
      <c r="C893" s="0" t="n">
        <v>1</v>
      </c>
      <c r="D893" s="0" t="n">
        <v>1</v>
      </c>
      <c r="E893" s="0" t="n">
        <v>1</v>
      </c>
    </row>
    <row r="894" customFormat="false" ht="12.75" hidden="false" customHeight="true" outlineLevel="0" collapsed="false">
      <c r="A894" s="2" t="str">
        <f aca="false">HYPERLINK("https://stackoverflow.com/questions/11569461/ ")</f>
        <v>https://stackoverflow.com/questions/11569461/</v>
      </c>
      <c r="B894" s="0" t="n">
        <v>2</v>
      </c>
      <c r="C894" s="0" t="n">
        <v>1</v>
      </c>
      <c r="D894" s="0" t="n">
        <v>2</v>
      </c>
      <c r="E894" s="0" t="n">
        <v>1</v>
      </c>
    </row>
    <row r="895" customFormat="false" ht="12.75" hidden="false" customHeight="true" outlineLevel="0" collapsed="false">
      <c r="A895" s="2" t="str">
        <f aca="false">HYPERLINK("https://stackoverflow.com/questions/18348622/ ")</f>
        <v>https://stackoverflow.com/questions/18348622/</v>
      </c>
      <c r="B895" s="0" t="n">
        <v>2</v>
      </c>
      <c r="C895" s="0" t="n">
        <v>1</v>
      </c>
      <c r="D895" s="0" t="n">
        <v>2</v>
      </c>
      <c r="E895" s="0" t="n">
        <v>1</v>
      </c>
    </row>
    <row r="896" customFormat="false" ht="12.75" hidden="false" customHeight="true" outlineLevel="0" collapsed="false">
      <c r="A896" s="2" t="str">
        <f aca="false">HYPERLINK("https://stackoverflow.com/questions/20054785/ ")</f>
        <v>https://stackoverflow.com/questions/20054785/</v>
      </c>
      <c r="B896" s="0" t="n">
        <v>1</v>
      </c>
      <c r="C896" s="0" t="n">
        <v>1</v>
      </c>
      <c r="D896" s="0" t="n">
        <v>1</v>
      </c>
      <c r="E896" s="0" t="n">
        <v>1</v>
      </c>
    </row>
    <row r="897" customFormat="false" ht="12.75" hidden="false" customHeight="true" outlineLevel="0" collapsed="false">
      <c r="A897" s="2" t="str">
        <f aca="false">HYPERLINK("https://stackoverflow.com/questions/20054857/ ")</f>
        <v>https://stackoverflow.com/questions/20054857/</v>
      </c>
      <c r="B897" s="0" t="n">
        <v>1</v>
      </c>
      <c r="C897" s="0" t="n">
        <v>1</v>
      </c>
      <c r="D897" s="0" t="n">
        <v>1</v>
      </c>
      <c r="E897" s="0" t="n">
        <v>1</v>
      </c>
    </row>
    <row r="898" customFormat="false" ht="12.75" hidden="false" customHeight="true" outlineLevel="0" collapsed="false">
      <c r="A898" s="2" t="str">
        <f aca="false">HYPERLINK("https://stackoverflow.com/questions/20055012/ ")</f>
        <v>https://stackoverflow.com/questions/20055012/</v>
      </c>
      <c r="B898" s="0" t="n">
        <v>1</v>
      </c>
      <c r="C898" s="0" t="n">
        <v>1</v>
      </c>
      <c r="D898" s="0" t="n">
        <v>1</v>
      </c>
      <c r="E898" s="0" t="n">
        <v>1</v>
      </c>
    </row>
    <row r="899" customFormat="false" ht="12.75" hidden="false" customHeight="true" outlineLevel="0" collapsed="false">
      <c r="A899" s="2" t="str">
        <f aca="false">HYPERLINK("https://stackoverflow.com/questions/29849284/ ")</f>
        <v>https://stackoverflow.com/questions/29849284/</v>
      </c>
      <c r="B899" s="0" t="n">
        <v>3</v>
      </c>
      <c r="C899" s="0" t="n">
        <v>3</v>
      </c>
      <c r="D899" s="0" t="n">
        <v>3</v>
      </c>
      <c r="E899" s="0" t="n">
        <v>3</v>
      </c>
    </row>
    <row r="902" customFormat="false" ht="12.75" hidden="false" customHeight="true" outlineLevel="0" collapsed="false">
      <c r="A902" s="0" t="s">
        <v>125</v>
      </c>
    </row>
    <row r="903" customFormat="false" ht="12.75" hidden="false" customHeight="true" outlineLevel="0" collapsed="false">
      <c r="A903" s="2" t="str">
        <f aca="false">HYPERLINK("http://www.java2s.com/Tutorial/Java/0320__Network/ConvertingBetweenaURLandaURI.htm")</f>
        <v>http://www.java2s.com/Tutorial/Java/0320__Network/ConvertingBetweenaURLandaURI.htm</v>
      </c>
    </row>
    <row r="905" customFormat="false" ht="12.75" hidden="false" customHeight="true" outlineLevel="0" collapsed="false">
      <c r="A905" s="2" t="str">
        <f aca="false">HYPERLINK("https://stackoverflow.com/questions/1652560/ ")</f>
        <v>https://stackoverflow.com/questions/1652560/</v>
      </c>
      <c r="B905" s="0" t="n">
        <v>2</v>
      </c>
      <c r="C905" s="0" t="n">
        <v>1</v>
      </c>
      <c r="D905" s="0" t="n">
        <v>2</v>
      </c>
      <c r="E905" s="0" t="n">
        <v>1</v>
      </c>
    </row>
    <row r="906" customFormat="false" ht="12.75" hidden="false" customHeight="true" outlineLevel="0" collapsed="false">
      <c r="A906" s="2" t="str">
        <f aca="false">HYPERLINK("https://stackoverflow.com/questions/2593230/ ")</f>
        <v>https://stackoverflow.com/questions/2593230/</v>
      </c>
      <c r="B906" s="0" t="n">
        <v>1</v>
      </c>
      <c r="C906" s="0" t="n">
        <v>1</v>
      </c>
      <c r="D906" s="0" t="n">
        <v>1</v>
      </c>
      <c r="E906" s="0" t="n">
        <v>1</v>
      </c>
    </row>
    <row r="907" customFormat="false" ht="12.75" hidden="false" customHeight="true" outlineLevel="0" collapsed="false">
      <c r="A907" s="2" t="str">
        <f aca="false">HYPERLINK("https://stackoverflow.com/questions/2593319/ ")</f>
        <v>https://stackoverflow.com/questions/2593319/</v>
      </c>
      <c r="B907" s="0" t="n">
        <v>2</v>
      </c>
      <c r="C907" s="0" t="n">
        <v>1</v>
      </c>
      <c r="D907" s="0" t="n">
        <v>2</v>
      </c>
      <c r="E907" s="0" t="n">
        <v>1</v>
      </c>
    </row>
    <row r="908" customFormat="false" ht="12.75" hidden="false" customHeight="true" outlineLevel="0" collapsed="false">
      <c r="A908" s="2" t="str">
        <f aca="false">HYPERLINK("https://stackoverflow.com/questions/2810434/ ")</f>
        <v>https://stackoverflow.com/questions/2810434/</v>
      </c>
      <c r="B908" s="0" t="n">
        <v>1</v>
      </c>
      <c r="C908" s="0" t="n">
        <v>1</v>
      </c>
      <c r="D908" s="0" t="n">
        <v>1</v>
      </c>
      <c r="E908" s="0" t="n">
        <v>1</v>
      </c>
    </row>
    <row r="909" customFormat="false" ht="12.75" hidden="false" customHeight="true" outlineLevel="0" collapsed="false">
      <c r="A909" s="2" t="str">
        <f aca="false">HYPERLINK("https://stackoverflow.com/questions/2817883/ ")</f>
        <v>https://stackoverflow.com/questions/2817883/</v>
      </c>
      <c r="B909" s="0" t="n">
        <v>1</v>
      </c>
      <c r="C909" s="0" t="n">
        <v>1</v>
      </c>
      <c r="D909" s="0" t="n">
        <v>1</v>
      </c>
      <c r="E909" s="0" t="n">
        <v>1</v>
      </c>
    </row>
    <row r="910" customFormat="false" ht="12.75" hidden="false" customHeight="true" outlineLevel="0" collapsed="false">
      <c r="A910" s="2" t="str">
        <f aca="false">HYPERLINK("https://stackoverflow.com/questions/3487413/ ")</f>
        <v>https://stackoverflow.com/questions/3487413/</v>
      </c>
      <c r="B910" s="0" t="n">
        <v>2</v>
      </c>
      <c r="C910" s="0" t="n">
        <v>1</v>
      </c>
      <c r="D910" s="0" t="n">
        <v>2</v>
      </c>
      <c r="E910" s="0" t="n">
        <v>1</v>
      </c>
    </row>
    <row r="911" customFormat="false" ht="12.75" hidden="false" customHeight="true" outlineLevel="0" collapsed="false">
      <c r="A911" s="2" t="str">
        <f aca="false">HYPERLINK("https://stackoverflow.com/questions/4737967/ ")</f>
        <v>https://stackoverflow.com/questions/4737967/</v>
      </c>
      <c r="B911" s="0" t="n">
        <v>1</v>
      </c>
      <c r="C911" s="0" t="n">
        <v>1</v>
      </c>
      <c r="D911" s="0" t="n">
        <v>1</v>
      </c>
      <c r="E911" s="0" t="n">
        <v>1</v>
      </c>
    </row>
    <row r="912" customFormat="false" ht="12.75" hidden="false" customHeight="true" outlineLevel="0" collapsed="false">
      <c r="A912" s="2" t="str">
        <f aca="false">HYPERLINK("https://stackoverflow.com/questions/5330239/ ")</f>
        <v>https://stackoverflow.com/questions/5330239/</v>
      </c>
      <c r="B912" s="0" t="n">
        <v>1</v>
      </c>
      <c r="C912" s="0" t="n">
        <v>1</v>
      </c>
      <c r="D912" s="0" t="n">
        <v>1</v>
      </c>
      <c r="E912" s="0" t="n">
        <v>1</v>
      </c>
    </row>
    <row r="913" customFormat="false" ht="12.75" hidden="false" customHeight="true" outlineLevel="0" collapsed="false">
      <c r="A913" s="2" t="str">
        <f aca="false">HYPERLINK("https://stackoverflow.com/questions/8240200/ ")</f>
        <v>https://stackoverflow.com/questions/8240200/</v>
      </c>
      <c r="B913" s="0" t="n">
        <v>5</v>
      </c>
      <c r="C913" s="0" t="n">
        <v>3</v>
      </c>
      <c r="D913" s="1" t="n">
        <v>5</v>
      </c>
      <c r="E913" s="1" t="n">
        <v>5</v>
      </c>
      <c r="F913" s="1" t="s">
        <v>126</v>
      </c>
    </row>
    <row r="914" customFormat="false" ht="12.75" hidden="false" customHeight="true" outlineLevel="0" collapsed="false">
      <c r="A914" s="2" t="str">
        <f aca="false">HYPERLINK("https://stackoverflow.com/questions/10786112/ ")</f>
        <v>https://stackoverflow.com/questions/10786112/</v>
      </c>
      <c r="B914" s="0" t="n">
        <v>2</v>
      </c>
      <c r="C914" s="0" t="n">
        <v>1</v>
      </c>
      <c r="D914" s="0" t="n">
        <v>2</v>
      </c>
      <c r="E914" s="0" t="n">
        <v>1</v>
      </c>
    </row>
    <row r="917" customFormat="false" ht="12.75" hidden="false" customHeight="true" outlineLevel="0" collapsed="false">
      <c r="A917" s="0" t="s">
        <v>127</v>
      </c>
    </row>
    <row r="918" customFormat="false" ht="12.75" hidden="false" customHeight="true" outlineLevel="0" collapsed="false">
      <c r="A918" s="2" t="str">
        <f aca="false">HYPERLINK("http://www.java2s.com/Tutorial/Java/0340__Database/CallaprocedurewithoneINOUTparameter.htm")</f>
        <v>http://www.java2s.com/Tutorial/Java/0340__Database/CallaprocedurewithoneINOUTparameter.htm</v>
      </c>
    </row>
    <row r="920" customFormat="false" ht="12.75" hidden="false" customHeight="true" outlineLevel="0" collapsed="false">
      <c r="A920" s="2" t="str">
        <f aca="false">HYPERLINK("https://stackoverflow.com/questions/3573111/ ")</f>
        <v>https://stackoverflow.com/questions/3573111/</v>
      </c>
      <c r="B920" s="0" t="n">
        <v>4</v>
      </c>
      <c r="C920" s="0" t="n">
        <v>2</v>
      </c>
      <c r="D920" s="1" t="n">
        <v>4</v>
      </c>
      <c r="E920" s="1" t="n">
        <v>4</v>
      </c>
      <c r="F920" s="1" t="s">
        <v>128</v>
      </c>
    </row>
    <row r="921" customFormat="false" ht="12.75" hidden="false" customHeight="true" outlineLevel="0" collapsed="false">
      <c r="A921" s="2" t="str">
        <f aca="false">HYPERLINK("https://stackoverflow.com/questions/3573413/ ")</f>
        <v>https://stackoverflow.com/questions/3573413/</v>
      </c>
      <c r="B921" s="0" t="n">
        <v>2</v>
      </c>
      <c r="C921" s="0" t="n">
        <v>3</v>
      </c>
      <c r="D921" s="0" t="n">
        <v>2</v>
      </c>
      <c r="E921" s="0" t="n">
        <v>3</v>
      </c>
    </row>
    <row r="922" customFormat="false" ht="12.75" hidden="false" customHeight="true" outlineLevel="0" collapsed="false">
      <c r="A922" s="2" t="str">
        <f aca="false">HYPERLINK("https://stackoverflow.com/questions/4455707/ ")</f>
        <v>https://stackoverflow.com/questions/4455707/</v>
      </c>
      <c r="B922" s="0" t="n">
        <v>1</v>
      </c>
      <c r="C922" s="0" t="n">
        <v>1</v>
      </c>
      <c r="D922" s="0" t="n">
        <v>1</v>
      </c>
      <c r="E922" s="0" t="n">
        <v>1</v>
      </c>
    </row>
    <row r="923" customFormat="false" ht="12.75" hidden="false" customHeight="true" outlineLevel="0" collapsed="false">
      <c r="A923" s="2" t="str">
        <f aca="false">HYPERLINK("https://stackoverflow.com/questions/5230558/ ")</f>
        <v>https://stackoverflow.com/questions/5230558/</v>
      </c>
      <c r="B923" s="0" t="n">
        <v>5</v>
      </c>
      <c r="C923" s="0" t="n">
        <v>5</v>
      </c>
      <c r="D923" s="0" t="n">
        <v>5</v>
      </c>
      <c r="E923" s="0" t="n">
        <v>5</v>
      </c>
    </row>
    <row r="924" customFormat="false" ht="12.75" hidden="false" customHeight="true" outlineLevel="0" collapsed="false">
      <c r="A924" s="2" t="str">
        <f aca="false">HYPERLINK("https://stackoverflow.com/questions/5406333/ ")</f>
        <v>https://stackoverflow.com/questions/5406333/</v>
      </c>
      <c r="B924" s="0" t="n">
        <v>2</v>
      </c>
      <c r="C924" s="0" t="n">
        <v>1</v>
      </c>
      <c r="D924" s="0" t="n">
        <v>2</v>
      </c>
      <c r="E924" s="0" t="n">
        <v>1</v>
      </c>
    </row>
    <row r="925" customFormat="false" ht="12.75" hidden="false" customHeight="true" outlineLevel="0" collapsed="false">
      <c r="A925" s="2" t="str">
        <f aca="false">HYPERLINK("https://stackoverflow.com/questions/10443718/ ")</f>
        <v>https://stackoverflow.com/questions/10443718/</v>
      </c>
      <c r="B925" s="0" t="n">
        <v>1</v>
      </c>
      <c r="C925" s="0" t="n">
        <v>1</v>
      </c>
      <c r="D925" s="0" t="n">
        <v>1</v>
      </c>
      <c r="E925" s="0" t="n">
        <v>1</v>
      </c>
    </row>
    <row r="926" customFormat="false" ht="12.75" hidden="false" customHeight="true" outlineLevel="0" collapsed="false">
      <c r="A926" s="2" t="str">
        <f aca="false">HYPERLINK("https://stackoverflow.com/questions/14977399/ ")</f>
        <v>https://stackoverflow.com/questions/14977399/</v>
      </c>
      <c r="B926" s="0" t="n">
        <v>1</v>
      </c>
      <c r="C926" s="0" t="n">
        <v>1</v>
      </c>
      <c r="D926" s="0" t="n">
        <v>1</v>
      </c>
      <c r="E926" s="0" t="n">
        <v>1</v>
      </c>
    </row>
    <row r="927" customFormat="false" ht="12.75" hidden="false" customHeight="true" outlineLevel="0" collapsed="false">
      <c r="A927" s="2" t="str">
        <f aca="false">HYPERLINK("https://stackoverflow.com/questions/14987831/ ")</f>
        <v>https://stackoverflow.com/questions/14987831/</v>
      </c>
      <c r="B927" s="0" t="n">
        <v>1</v>
      </c>
      <c r="C927" s="0" t="n">
        <v>1</v>
      </c>
      <c r="D927" s="0" t="n">
        <v>1</v>
      </c>
      <c r="E927" s="0" t="n">
        <v>1</v>
      </c>
    </row>
    <row r="928" customFormat="false" ht="12.75" hidden="false" customHeight="true" outlineLevel="0" collapsed="false">
      <c r="A928" s="2" t="str">
        <f aca="false">HYPERLINK("https://stackoverflow.com/questions/16808416/ ")</f>
        <v>https://stackoverflow.com/questions/16808416/</v>
      </c>
      <c r="B928" s="0" t="n">
        <v>5</v>
      </c>
      <c r="C928" s="0" t="n">
        <v>2</v>
      </c>
      <c r="D928" s="1" t="n">
        <v>3</v>
      </c>
      <c r="E928" s="1" t="n">
        <v>3</v>
      </c>
      <c r="F928" s="1" t="s">
        <v>129</v>
      </c>
    </row>
    <row r="929" customFormat="false" ht="12.75" hidden="false" customHeight="true" outlineLevel="0" collapsed="false">
      <c r="A929" s="2" t="str">
        <f aca="false">HYPERLINK("https://stackoverflow.com/questions/18555770/ ")</f>
        <v>https://stackoverflow.com/questions/18555770/</v>
      </c>
      <c r="B929" s="0" t="n">
        <v>5</v>
      </c>
      <c r="C929" s="0" t="n">
        <v>5</v>
      </c>
      <c r="D929" s="0" t="n">
        <v>5</v>
      </c>
      <c r="E929" s="0" t="n">
        <v>5</v>
      </c>
    </row>
    <row r="932" customFormat="false" ht="12.75" hidden="false" customHeight="true" outlineLevel="0" collapsed="false">
      <c r="A932" s="0" t="s">
        <v>130</v>
      </c>
    </row>
    <row r="933" customFormat="false" ht="12.75" hidden="false" customHeight="true" outlineLevel="0" collapsed="false">
      <c r="A933" s="2" t="str">
        <f aca="false">HYPERLINK("http://www.java2s.com/Tutorial/Java/0350__Hibernate/HSQLDeleteWithParameter.htm")</f>
        <v>http://www.java2s.com/Tutorial/Java/0350__Hibernate/HSQLDeleteWithParameter.htm</v>
      </c>
    </row>
    <row r="935" customFormat="false" ht="12.75" hidden="false" customHeight="true" outlineLevel="0" collapsed="false">
      <c r="A935" s="2" t="str">
        <f aca="false">HYPERLINK("https://stackoverflow.com/questions/180872/ ")</f>
        <v>https://stackoverflow.com/questions/180872/</v>
      </c>
      <c r="B935" s="0" t="n">
        <v>2</v>
      </c>
      <c r="C935" s="0" t="n">
        <v>1</v>
      </c>
      <c r="D935" s="0" t="n">
        <v>2</v>
      </c>
      <c r="E935" s="0" t="n">
        <v>1</v>
      </c>
    </row>
    <row r="936" customFormat="false" ht="12.75" hidden="false" customHeight="true" outlineLevel="0" collapsed="false">
      <c r="A936" s="2" t="str">
        <f aca="false">HYPERLINK("https://stackoverflow.com/questions/2975821/ ")</f>
        <v>https://stackoverflow.com/questions/2975821/</v>
      </c>
      <c r="B936" s="0" t="n">
        <v>3</v>
      </c>
      <c r="C936" s="0" t="n">
        <v>1</v>
      </c>
      <c r="D936" s="1" t="n">
        <v>2</v>
      </c>
      <c r="E936" s="1" t="n">
        <v>1</v>
      </c>
      <c r="F936" s="1" t="s">
        <v>24</v>
      </c>
    </row>
    <row r="937" customFormat="false" ht="12.75" hidden="false" customHeight="true" outlineLevel="0" collapsed="false">
      <c r="A937" s="2" t="str">
        <f aca="false">HYPERLINK("https://stackoverflow.com/questions/3107059/ ")</f>
        <v>https://stackoverflow.com/questions/3107059/</v>
      </c>
      <c r="B937" s="0" t="n">
        <v>2</v>
      </c>
      <c r="C937" s="0" t="n">
        <v>1</v>
      </c>
      <c r="D937" s="0" t="n">
        <v>2</v>
      </c>
      <c r="E937" s="0" t="n">
        <v>1</v>
      </c>
    </row>
    <row r="938" customFormat="false" ht="12.75" hidden="false" customHeight="true" outlineLevel="0" collapsed="false">
      <c r="A938" s="2" t="str">
        <f aca="false">HYPERLINK("https://stackoverflow.com/questions/4828203/ ")</f>
        <v>https://stackoverflow.com/questions/4828203/</v>
      </c>
      <c r="B938" s="0" t="n">
        <v>2</v>
      </c>
      <c r="C938" s="0" t="n">
        <v>1</v>
      </c>
      <c r="D938" s="0" t="n">
        <v>2</v>
      </c>
      <c r="E938" s="0" t="n">
        <v>1</v>
      </c>
    </row>
    <row r="939" customFormat="false" ht="12.75" hidden="false" customHeight="true" outlineLevel="0" collapsed="false">
      <c r="A939" s="2" t="str">
        <f aca="false">HYPERLINK("https://stackoverflow.com/questions/5891338/ ")</f>
        <v>https://stackoverflow.com/questions/5891338/</v>
      </c>
      <c r="B939" s="0" t="n">
        <v>1</v>
      </c>
      <c r="C939" s="0" t="n">
        <v>1</v>
      </c>
      <c r="D939" s="0" t="n">
        <v>1</v>
      </c>
      <c r="E939" s="0" t="n">
        <v>1</v>
      </c>
    </row>
    <row r="940" customFormat="false" ht="12.75" hidden="false" customHeight="true" outlineLevel="0" collapsed="false">
      <c r="A940" s="2" t="str">
        <f aca="false">HYPERLINK("https://stackoverflow.com/questions/8959971/ ")</f>
        <v>https://stackoverflow.com/questions/8959971/</v>
      </c>
      <c r="B940" s="0" t="n">
        <v>4</v>
      </c>
      <c r="C940" s="0" t="n">
        <v>5</v>
      </c>
      <c r="D940" s="0" t="n">
        <v>4</v>
      </c>
      <c r="E940" s="0" t="n">
        <v>5</v>
      </c>
    </row>
    <row r="941" customFormat="false" ht="12.75" hidden="false" customHeight="true" outlineLevel="0" collapsed="false">
      <c r="A941" s="2" t="str">
        <f aca="false">HYPERLINK("https://stackoverflow.com/questions/10898738/ ")</f>
        <v>https://stackoverflow.com/questions/10898738/</v>
      </c>
      <c r="B941" s="0" t="n">
        <v>3</v>
      </c>
      <c r="C941" s="0" t="n">
        <v>1</v>
      </c>
      <c r="D941" s="1" t="n">
        <v>3</v>
      </c>
      <c r="E941" s="1" t="n">
        <v>3</v>
      </c>
      <c r="F941" s="1" t="s">
        <v>131</v>
      </c>
    </row>
    <row r="942" customFormat="false" ht="12.75" hidden="false" customHeight="true" outlineLevel="0" collapsed="false">
      <c r="A942" s="2" t="str">
        <f aca="false">HYPERLINK("https://stackoverflow.com/questions/18196675/ ")</f>
        <v>https://stackoverflow.com/questions/18196675/</v>
      </c>
      <c r="B942" s="0" t="n">
        <v>1</v>
      </c>
      <c r="C942" s="0" t="n">
        <v>1</v>
      </c>
      <c r="D942" s="0" t="n">
        <v>1</v>
      </c>
      <c r="E942" s="0" t="n">
        <v>1</v>
      </c>
    </row>
    <row r="943" customFormat="false" ht="12.75" hidden="false" customHeight="true" outlineLevel="0" collapsed="false">
      <c r="A943" s="2" t="str">
        <f aca="false">HYPERLINK("https://stackoverflow.com/questions/28829942/ ")</f>
        <v>https://stackoverflow.com/questions/28829942/</v>
      </c>
      <c r="B943" s="0" t="n">
        <v>3</v>
      </c>
      <c r="C943" s="0" t="n">
        <v>1</v>
      </c>
      <c r="D943" s="1" t="n">
        <v>2</v>
      </c>
      <c r="E943" s="1" t="n">
        <v>1</v>
      </c>
      <c r="F943" s="1" t="s">
        <v>132</v>
      </c>
    </row>
    <row r="944" customFormat="false" ht="12.75" hidden="false" customHeight="true" outlineLevel="0" collapsed="false">
      <c r="A944" s="2" t="str">
        <f aca="false">HYPERLINK("https://stackoverflow.com/questions/45074699/ ")</f>
        <v>https://stackoverflow.com/questions/45074699/</v>
      </c>
      <c r="B944" s="0" t="n">
        <v>2</v>
      </c>
      <c r="C944" s="0" t="n">
        <v>1</v>
      </c>
      <c r="D944" s="0" t="n">
        <v>2</v>
      </c>
      <c r="E944" s="0" t="n">
        <v>1</v>
      </c>
    </row>
    <row r="947" customFormat="false" ht="12.75" hidden="false" customHeight="true" outlineLevel="0" collapsed="false">
      <c r="A947" s="0" t="s">
        <v>133</v>
      </c>
    </row>
    <row r="948" customFormat="false" ht="12.75" hidden="false" customHeight="true" outlineLevel="0" collapsed="false">
      <c r="A948" s="2" t="str">
        <f aca="false">HYPERLINK("http://www.java2s.com/Tutorial/Java/0360__JSP/UsingjspgetPropertytogetvaluefromjavabean.htm")</f>
        <v>http://www.java2s.com/Tutorial/Java/0360__JSP/UsingjspgetPropertytogetvaluefromjavabean.htm</v>
      </c>
    </row>
    <row r="950" customFormat="false" ht="12.75" hidden="false" customHeight="true" outlineLevel="0" collapsed="false">
      <c r="A950" s="2" t="str">
        <f aca="false">HYPERLINK("https://stackoverflow.com/questions/1673950/ ")</f>
        <v>https://stackoverflow.com/questions/1673950/</v>
      </c>
      <c r="B950" s="0" t="n">
        <v>1</v>
      </c>
      <c r="C950" s="0" t="n">
        <v>1</v>
      </c>
      <c r="D950" s="0" t="n">
        <v>1</v>
      </c>
      <c r="E950" s="0" t="n">
        <v>1</v>
      </c>
    </row>
    <row r="951" customFormat="false" ht="12.75" hidden="false" customHeight="true" outlineLevel="0" collapsed="false">
      <c r="A951" s="2" t="str">
        <f aca="false">HYPERLINK("https://stackoverflow.com/questions/2707195/ ")</f>
        <v>https://stackoverflow.com/questions/2707195/</v>
      </c>
      <c r="B951" s="0" t="n">
        <v>1</v>
      </c>
      <c r="C951" s="0" t="n">
        <v>1</v>
      </c>
      <c r="D951" s="0" t="n">
        <v>1</v>
      </c>
      <c r="E951" s="0" t="n">
        <v>1</v>
      </c>
    </row>
    <row r="952" customFormat="false" ht="12.75" hidden="false" customHeight="true" outlineLevel="0" collapsed="false">
      <c r="A952" s="2" t="str">
        <f aca="false">HYPERLINK("https://stackoverflow.com/questions/3542297/ ")</f>
        <v>https://stackoverflow.com/questions/3542297/</v>
      </c>
      <c r="B952" s="0" t="n">
        <v>2</v>
      </c>
      <c r="C952" s="0" t="n">
        <v>1</v>
      </c>
      <c r="D952" s="0" t="n">
        <v>2</v>
      </c>
      <c r="E952" s="0" t="n">
        <v>1</v>
      </c>
    </row>
    <row r="953" customFormat="false" ht="12.75" hidden="false" customHeight="true" outlineLevel="0" collapsed="false">
      <c r="A953" s="2" t="str">
        <f aca="false">HYPERLINK("https://stackoverflow.com/questions/5003701/ ")</f>
        <v>https://stackoverflow.com/questions/5003701/</v>
      </c>
      <c r="B953" s="0" t="n">
        <v>4</v>
      </c>
      <c r="C953" s="0" t="n">
        <v>4</v>
      </c>
      <c r="D953" s="0" t="n">
        <v>4</v>
      </c>
      <c r="E953" s="0" t="n">
        <v>4</v>
      </c>
    </row>
    <row r="954" customFormat="false" ht="12.75" hidden="false" customHeight="true" outlineLevel="0" collapsed="false">
      <c r="A954" s="2" t="str">
        <f aca="false">HYPERLINK("https://stackoverflow.com/questions/5028915/ ")</f>
        <v>https://stackoverflow.com/questions/5028915/</v>
      </c>
      <c r="B954" s="0" t="n">
        <v>4</v>
      </c>
      <c r="C954" s="0" t="n">
        <v>4</v>
      </c>
      <c r="D954" s="0" t="n">
        <v>4</v>
      </c>
      <c r="E954" s="0" t="n">
        <v>4</v>
      </c>
    </row>
    <row r="955" customFormat="false" ht="12.75" hidden="false" customHeight="true" outlineLevel="0" collapsed="false">
      <c r="A955" s="2" t="str">
        <f aca="false">HYPERLINK("https://stackoverflow.com/questions/5058732/ ")</f>
        <v>https://stackoverflow.com/questions/5058732/</v>
      </c>
      <c r="B955" s="0" t="n">
        <v>4</v>
      </c>
      <c r="C955" s="0" t="n">
        <v>4</v>
      </c>
      <c r="D955" s="0" t="n">
        <v>4</v>
      </c>
      <c r="E955" s="0" t="n">
        <v>4</v>
      </c>
    </row>
    <row r="956" customFormat="false" ht="12.75" hidden="false" customHeight="true" outlineLevel="0" collapsed="false">
      <c r="A956" s="2" t="str">
        <f aca="false">HYPERLINK("https://stackoverflow.com/questions/5096590/ ")</f>
        <v>https://stackoverflow.com/questions/5096590/</v>
      </c>
      <c r="B956" s="0" t="n">
        <v>1</v>
      </c>
      <c r="C956" s="0" t="n">
        <v>2</v>
      </c>
      <c r="D956" s="0" t="n">
        <v>1</v>
      </c>
      <c r="E956" s="0" t="n">
        <v>2</v>
      </c>
    </row>
    <row r="957" customFormat="false" ht="12.75" hidden="false" customHeight="true" outlineLevel="0" collapsed="false">
      <c r="A957" s="2" t="str">
        <f aca="false">HYPERLINK("https://stackoverflow.com/questions/7505933/ ")</f>
        <v>https://stackoverflow.com/questions/7505933/</v>
      </c>
      <c r="B957" s="0" t="n">
        <v>1</v>
      </c>
      <c r="C957" s="0" t="n">
        <v>1</v>
      </c>
      <c r="D957" s="0" t="n">
        <v>1</v>
      </c>
      <c r="E957" s="0" t="n">
        <v>1</v>
      </c>
    </row>
    <row r="958" customFormat="false" ht="12.75" hidden="false" customHeight="true" outlineLevel="0" collapsed="false">
      <c r="A958" s="2" t="str">
        <f aca="false">HYPERLINK("https://stackoverflow.com/questions/14586132/ ")</f>
        <v>https://stackoverflow.com/questions/14586132/</v>
      </c>
      <c r="B958" s="0" t="n">
        <v>3</v>
      </c>
      <c r="C958" s="0" t="n">
        <v>5</v>
      </c>
      <c r="D958" s="1" t="n">
        <v>4</v>
      </c>
      <c r="E958" s="1" t="n">
        <v>5</v>
      </c>
      <c r="F958" s="1" t="s">
        <v>29</v>
      </c>
    </row>
    <row r="959" customFormat="false" ht="12.75" hidden="false" customHeight="true" outlineLevel="0" collapsed="false">
      <c r="A959" s="2" t="str">
        <f aca="false">HYPERLINK("https://stackoverflow.com/questions/20960081/ ")</f>
        <v>https://stackoverflow.com/questions/20960081/</v>
      </c>
      <c r="B959" s="0" t="n">
        <v>4</v>
      </c>
      <c r="C959" s="0" t="n">
        <v>2</v>
      </c>
      <c r="D959" s="1" t="n">
        <v>4</v>
      </c>
      <c r="E959" s="1" t="n">
        <v>4</v>
      </c>
      <c r="F959" s="1" t="s">
        <v>134</v>
      </c>
    </row>
    <row r="962" customFormat="false" ht="12.75" hidden="false" customHeight="true" outlineLevel="0" collapsed="false">
      <c r="A962" s="0" t="s">
        <v>135</v>
      </c>
    </row>
    <row r="963" customFormat="false" ht="12.75" hidden="false" customHeight="true" outlineLevel="0" collapsed="false">
      <c r="A963" s="2" t="str">
        <f aca="false">HYPERLINK("http://www.java2s.com/Tutorial/Java/0380__JSTL/JSTLForEachLoop.htm")</f>
        <v>http://www.java2s.com/Tutorial/Java/0380__JSTL/JSTLForEachLoop.htm</v>
      </c>
    </row>
    <row r="965" customFormat="false" ht="12.75" hidden="false" customHeight="true" outlineLevel="0" collapsed="false">
      <c r="A965" s="2" t="str">
        <f aca="false">HYPERLINK("https://stackoverflow.com/questions/1835742/ ")</f>
        <v>https://stackoverflow.com/questions/1835742/</v>
      </c>
      <c r="B965" s="0" t="n">
        <v>4</v>
      </c>
      <c r="C965" s="0" t="n">
        <v>5</v>
      </c>
      <c r="D965" s="0" t="n">
        <v>4</v>
      </c>
      <c r="E965" s="0" t="n">
        <v>5</v>
      </c>
    </row>
    <row r="966" customFormat="false" ht="12.75" hidden="false" customHeight="true" outlineLevel="0" collapsed="false">
      <c r="A966" s="2" t="str">
        <f aca="false">HYPERLINK("https://stackoverflow.com/questions/2017776/ ")</f>
        <v>https://stackoverflow.com/questions/2017776/</v>
      </c>
      <c r="B966" s="0" t="n">
        <v>5</v>
      </c>
      <c r="C966" s="0" t="n">
        <v>5</v>
      </c>
      <c r="D966" s="0" t="n">
        <v>5</v>
      </c>
      <c r="E966" s="0" t="n">
        <v>5</v>
      </c>
    </row>
    <row r="967" customFormat="false" ht="12.75" hidden="false" customHeight="true" outlineLevel="0" collapsed="false">
      <c r="A967" s="2" t="str">
        <f aca="false">HYPERLINK("https://stackoverflow.com/questions/2210951/ ")</f>
        <v>https://stackoverflow.com/questions/2210951/</v>
      </c>
      <c r="B967" s="0" t="n">
        <v>5</v>
      </c>
      <c r="C967" s="0" t="n">
        <v>5</v>
      </c>
      <c r="D967" s="0" t="n">
        <v>5</v>
      </c>
      <c r="E967" s="0" t="n">
        <v>5</v>
      </c>
    </row>
    <row r="968" customFormat="false" ht="12.75" hidden="false" customHeight="true" outlineLevel="0" collapsed="false">
      <c r="A968" s="2" t="str">
        <f aca="false">HYPERLINK("https://stackoverflow.com/questions/3177761/ ")</f>
        <v>https://stackoverflow.com/questions/3177761/</v>
      </c>
      <c r="B968" s="0" t="n">
        <v>2</v>
      </c>
      <c r="C968" s="0" t="n">
        <v>1</v>
      </c>
      <c r="D968" s="0" t="n">
        <v>2</v>
      </c>
      <c r="E968" s="0" t="n">
        <v>1</v>
      </c>
    </row>
    <row r="969" customFormat="false" ht="12.75" hidden="false" customHeight="true" outlineLevel="0" collapsed="false">
      <c r="A969" s="2" t="str">
        <f aca="false">HYPERLINK("https://stackoverflow.com/questions/3883595/ ")</f>
        <v>https://stackoverflow.com/questions/3883595/</v>
      </c>
      <c r="B969" s="0" t="n">
        <v>5</v>
      </c>
      <c r="C969" s="0" t="n">
        <v>5</v>
      </c>
      <c r="D969" s="0" t="n">
        <v>5</v>
      </c>
      <c r="E969" s="0" t="n">
        <v>5</v>
      </c>
    </row>
    <row r="970" customFormat="false" ht="12.75" hidden="false" customHeight="true" outlineLevel="0" collapsed="false">
      <c r="A970" s="2" t="str">
        <f aca="false">HYPERLINK("https://stackoverflow.com/questions/6600763/ ")</f>
        <v>https://stackoverflow.com/questions/6600763/</v>
      </c>
      <c r="B970" s="0" t="n">
        <v>1</v>
      </c>
      <c r="C970" s="0" t="n">
        <v>1</v>
      </c>
      <c r="D970" s="0" t="n">
        <v>1</v>
      </c>
      <c r="E970" s="0" t="n">
        <v>1</v>
      </c>
    </row>
    <row r="971" customFormat="false" ht="12.75" hidden="false" customHeight="true" outlineLevel="0" collapsed="false">
      <c r="A971" s="2" t="str">
        <f aca="false">HYPERLINK("https://stackoverflow.com/questions/15839540/ ")</f>
        <v>https://stackoverflow.com/questions/15839540/</v>
      </c>
      <c r="B971" s="0" t="n">
        <v>5</v>
      </c>
      <c r="C971" s="0" t="n">
        <v>5</v>
      </c>
      <c r="D971" s="0" t="n">
        <v>5</v>
      </c>
      <c r="E971" s="0" t="n">
        <v>5</v>
      </c>
    </row>
    <row r="972" customFormat="false" ht="12.75" hidden="false" customHeight="true" outlineLevel="0" collapsed="false">
      <c r="A972" s="2" t="str">
        <f aca="false">HYPERLINK("https://stackoverflow.com/questions/18826043/ ")</f>
        <v>https://stackoverflow.com/questions/18826043/</v>
      </c>
      <c r="B972" s="0" t="n">
        <v>5</v>
      </c>
      <c r="C972" s="0" t="n">
        <v>5</v>
      </c>
      <c r="D972" s="0" t="n">
        <v>5</v>
      </c>
      <c r="E972" s="0" t="n">
        <v>5</v>
      </c>
    </row>
    <row r="973" customFormat="false" ht="12.75" hidden="false" customHeight="true" outlineLevel="0" collapsed="false">
      <c r="A973" s="2" t="str">
        <f aca="false">HYPERLINK("https://stackoverflow.com/questions/18826066/ ")</f>
        <v>https://stackoverflow.com/questions/18826066/</v>
      </c>
      <c r="B973" s="0" t="n">
        <v>4</v>
      </c>
      <c r="C973" s="0" t="n">
        <v>5</v>
      </c>
      <c r="D973" s="0" t="n">
        <v>4</v>
      </c>
      <c r="E973" s="0" t="n">
        <v>5</v>
      </c>
    </row>
    <row r="974" customFormat="false" ht="12.75" hidden="false" customHeight="true" outlineLevel="0" collapsed="false">
      <c r="A974" s="2" t="str">
        <f aca="false">HYPERLINK("https://stackoverflow.com/questions/27165989/ ")</f>
        <v>https://stackoverflow.com/questions/27165989/</v>
      </c>
      <c r="B974" s="0" t="n">
        <v>1</v>
      </c>
      <c r="C974" s="0" t="n">
        <v>2</v>
      </c>
      <c r="D974" s="0" t="n">
        <v>1</v>
      </c>
      <c r="E974" s="0" t="n">
        <v>2</v>
      </c>
    </row>
    <row r="977" customFormat="false" ht="12.75" hidden="false" customHeight="true" outlineLevel="0" collapsed="false">
      <c r="A977" s="0" t="s">
        <v>136</v>
      </c>
    </row>
    <row r="978" customFormat="false" ht="12.75" hidden="false" customHeight="true" outlineLevel="0" collapsed="false">
      <c r="A978" s="2" t="str">
        <f aca="false">HYPERLINK("http://www.java2s.com/Tutorial/Java/0400__Servlet/GetServletContextInitParameter.htm")</f>
        <v>http://www.java2s.com/Tutorial/Java/0400__Servlet/GetServletContextInitParameter.htm</v>
      </c>
    </row>
    <row r="980" customFormat="false" ht="12.75" hidden="false" customHeight="true" outlineLevel="0" collapsed="false">
      <c r="A980" s="2" t="str">
        <f aca="false">HYPERLINK("https://stackoverflow.com/questions/1276086/ ")</f>
        <v>https://stackoverflow.com/questions/1276086/</v>
      </c>
      <c r="B980" s="0" t="n">
        <v>3</v>
      </c>
      <c r="C980" s="0" t="n">
        <v>5</v>
      </c>
      <c r="D980" s="1" t="n">
        <v>5</v>
      </c>
      <c r="E980" s="1" t="n">
        <v>5</v>
      </c>
      <c r="F980" s="1" t="s">
        <v>29</v>
      </c>
    </row>
    <row r="981" customFormat="false" ht="12.75" hidden="false" customHeight="true" outlineLevel="0" collapsed="false">
      <c r="A981" s="2" t="str">
        <f aca="false">HYPERLINK("https://stackoverflow.com/questions/2070046/ ")</f>
        <v>https://stackoverflow.com/questions/2070046/</v>
      </c>
      <c r="B981" s="0" t="n">
        <v>4</v>
      </c>
      <c r="C981" s="0" t="n">
        <v>5</v>
      </c>
      <c r="D981" s="0" t="n">
        <v>4</v>
      </c>
      <c r="E981" s="0" t="n">
        <v>5</v>
      </c>
    </row>
    <row r="982" customFormat="false" ht="12.75" hidden="false" customHeight="true" outlineLevel="0" collapsed="false">
      <c r="A982" s="2" t="str">
        <f aca="false">HYPERLINK("https://stackoverflow.com/questions/2073218/ ")</f>
        <v>https://stackoverflow.com/questions/2073218/</v>
      </c>
      <c r="B982" s="0" t="n">
        <v>5</v>
      </c>
      <c r="C982" s="0" t="n">
        <v>5</v>
      </c>
      <c r="D982" s="0" t="n">
        <v>5</v>
      </c>
      <c r="E982" s="0" t="n">
        <v>5</v>
      </c>
    </row>
    <row r="983" customFormat="false" ht="12.75" hidden="false" customHeight="true" outlineLevel="0" collapsed="false">
      <c r="A983" s="2" t="str">
        <f aca="false">HYPERLINK("https://stackoverflow.com/questions/14039254/ ")</f>
        <v>https://stackoverflow.com/questions/14039254/</v>
      </c>
      <c r="B983" s="0" t="n">
        <v>3</v>
      </c>
      <c r="C983" s="0" t="n">
        <v>5</v>
      </c>
      <c r="D983" s="1" t="n">
        <v>4</v>
      </c>
      <c r="E983" s="1" t="n">
        <v>5</v>
      </c>
      <c r="F983" s="1" t="s">
        <v>29</v>
      </c>
    </row>
    <row r="984" customFormat="false" ht="12.75" hidden="false" customHeight="true" outlineLevel="0" collapsed="false">
      <c r="A984" s="2" t="str">
        <f aca="false">HYPERLINK("https://stackoverflow.com/questions/14039281/ ")</f>
        <v>https://stackoverflow.com/questions/14039281/</v>
      </c>
      <c r="B984" s="0" t="n">
        <v>3</v>
      </c>
      <c r="C984" s="0" t="n">
        <v>3</v>
      </c>
      <c r="D984" s="0" t="n">
        <v>3</v>
      </c>
      <c r="E984" s="0" t="n">
        <v>3</v>
      </c>
    </row>
    <row r="985" customFormat="false" ht="12.75" hidden="false" customHeight="true" outlineLevel="0" collapsed="false">
      <c r="A985" s="2" t="str">
        <f aca="false">HYPERLINK("https://stackoverflow.com/questions/14677792/ ")</f>
        <v>https://stackoverflow.com/questions/14677792/</v>
      </c>
      <c r="B985" s="0" t="n">
        <v>2</v>
      </c>
      <c r="C985" s="0" t="n">
        <v>4</v>
      </c>
      <c r="D985" s="1" t="n">
        <v>3</v>
      </c>
      <c r="E985" s="1" t="n">
        <v>4</v>
      </c>
      <c r="F985" s="1" t="s">
        <v>137</v>
      </c>
    </row>
    <row r="986" customFormat="false" ht="12.75" hidden="false" customHeight="true" outlineLevel="0" collapsed="false">
      <c r="A986" s="2" t="str">
        <f aca="false">HYPERLINK("https://stackoverflow.com/questions/20662154/ ")</f>
        <v>https://stackoverflow.com/questions/20662154/</v>
      </c>
      <c r="B986" s="0" t="n">
        <v>4</v>
      </c>
      <c r="C986" s="0" t="n">
        <v>5</v>
      </c>
      <c r="D986" s="0" t="n">
        <v>4</v>
      </c>
      <c r="E986" s="0" t="n">
        <v>5</v>
      </c>
    </row>
    <row r="987" customFormat="false" ht="12.75" hidden="false" customHeight="true" outlineLevel="0" collapsed="false">
      <c r="A987" s="2" t="str">
        <f aca="false">HYPERLINK("https://stackoverflow.com/questions/27923668/ ")</f>
        <v>https://stackoverflow.com/questions/27923668/</v>
      </c>
      <c r="B987" s="0" t="n">
        <v>3</v>
      </c>
      <c r="C987" s="0" t="n">
        <v>5</v>
      </c>
      <c r="D987" s="1" t="n">
        <v>4</v>
      </c>
      <c r="E987" s="1" t="n">
        <v>5</v>
      </c>
      <c r="F987" s="1" t="s">
        <v>29</v>
      </c>
    </row>
    <row r="988" customFormat="false" ht="12.75" hidden="false" customHeight="true" outlineLevel="0" collapsed="false">
      <c r="A988" s="2" t="str">
        <f aca="false">HYPERLINK("https://stackoverflow.com/questions/28393315/ ")</f>
        <v>https://stackoverflow.com/questions/28393315/</v>
      </c>
      <c r="B988" s="0" t="n">
        <v>3</v>
      </c>
      <c r="C988" s="0" t="n">
        <v>5</v>
      </c>
      <c r="D988" s="1" t="n">
        <v>4</v>
      </c>
      <c r="E988" s="1" t="n">
        <v>5</v>
      </c>
      <c r="F988" s="1" t="s">
        <v>29</v>
      </c>
    </row>
    <row r="989" customFormat="false" ht="12.75" hidden="false" customHeight="true" outlineLevel="0" collapsed="false">
      <c r="A989" s="2" t="str">
        <f aca="false">HYPERLINK("https://stackoverflow.com/questions/28443011/ ")</f>
        <v>https://stackoverflow.com/questions/28443011/</v>
      </c>
      <c r="B989" s="0" t="n">
        <v>3</v>
      </c>
      <c r="C989" s="0" t="n">
        <v>2</v>
      </c>
      <c r="D989" s="0" t="n">
        <v>3</v>
      </c>
      <c r="E989" s="0" t="n">
        <v>2</v>
      </c>
    </row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2018-09-24T10:40:50Z</dcterms:modified>
  <cp:revision>2</cp:revision>
  <dc:subject/>
  <dc:title/>
</cp:coreProperties>
</file>