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hase2AfterAgreement" sheetId="1" r:id="rId3"/>
  </sheets>
  <definedNames/>
  <calcPr/>
</workbook>
</file>

<file path=xl/sharedStrings.xml><?xml version="1.0" encoding="utf-8"?>
<sst xmlns="http://schemas.openxmlformats.org/spreadsheetml/2006/main" count="135" uniqueCount="75">
  <si>
    <t>Researcher1</t>
  </si>
  <si>
    <t>Researcher2</t>
  </si>
  <si>
    <t>Rodrigo agreement</t>
  </si>
  <si>
    <t>Klerisson agreement</t>
  </si>
  <si>
    <t>Justification 1</t>
  </si>
  <si>
    <t>Justificativa 2</t>
  </si>
  <si>
    <t>id:(1) | Refid: 1 - How do I convert number into Roman Numerals?</t>
  </si>
  <si>
    <t>xxx</t>
  </si>
  <si>
    <t>solution does not take into consideration values like 89. Input: 89, output = xxxxxxxxix</t>
  </si>
  <si>
    <t>id:(2) | Refid: 2 - How do I create a generic Set?</t>
  </si>
  <si>
    <t>Could lead to Set with a little bit of programmer interpretation. I reduced the likert.</t>
  </si>
  <si>
    <t>id:(3) | Refid: 3 - How to split a string by a number of characters?</t>
  </si>
  <si>
    <t>Works fine ! Each dot corresponds to a number of chars. Tested at Eclipse. Keeping likert.</t>
  </si>
  <si>
    <t>same as above. In a nutshell.</t>
  </si>
  <si>
    <t>idem...</t>
  </si>
  <si>
    <t>not as good as the above, but works.</t>
  </si>
  <si>
    <t>same as above.</t>
  </si>
  <si>
    <t>id:(4) | Refid: 4 - How do I write a text file in JDK 7?</t>
  </si>
  <si>
    <t>short and simple solution. Few lines.</t>
  </si>
  <si>
    <t>id:(5) | Refid: 5 - How do I draw a line in Java 2D?</t>
  </si>
  <si>
    <t xml:space="preserve">incomplete.. </t>
  </si>
  <si>
    <t>not exactly</t>
  </si>
  <si>
    <t>id:(6) | Refid: 6 - How do I get the state of a thread?</t>
  </si>
  <si>
    <t>id:(7) | Refid: 7 - How do I pause the current thread?</t>
  </si>
  <si>
    <t>agree..</t>
  </si>
  <si>
    <t xml:space="preserve">seems a good solution to me... </t>
  </si>
  <si>
    <t>id:(8) | Refid: 8 - How do I use the “this” keyword in Java?</t>
  </si>
  <si>
    <t>agree... more a explanation than a code solution.</t>
  </si>
  <si>
    <t>not complete...</t>
  </si>
  <si>
    <t>agree</t>
  </si>
  <si>
    <t>id:(9) | Refid: 9 - How do I extend classes in Java?</t>
  </si>
  <si>
    <t>id:(10) | Refid: 10 - How do I get a formatted date for a specific pattern and locale?</t>
  </si>
  <si>
    <t>id:(11) | Refid: 11 - How do I remove elements from Deque?</t>
  </si>
  <si>
    <t>id:(12) | Refid: 34 - Java Program to Calculate average of numbers using Array</t>
  </si>
  <si>
    <t>id:(13) | Refid: 35 - Java Program to Check Even or Odd Number</t>
  </si>
  <si>
    <t>solution does provide code to transform a number to binary representation. So, it is incomplete.</t>
  </si>
  <si>
    <t>complete solution, simple and with few lines.</t>
  </si>
  <si>
    <t>id:(14) | Refid: 36 - Java Program to display first 100 prime numbers</t>
  </si>
  <si>
    <t>Programmer just need to input n. Good solution to me.</t>
  </si>
  <si>
    <t>Agree.</t>
  </si>
  <si>
    <t>agree, does not work as expected.</t>
  </si>
  <si>
    <t>idem</t>
  </si>
  <si>
    <t>id:(15) | Refid: 37 - Java Program to check Prime Number</t>
  </si>
  <si>
    <t>agree.</t>
  </si>
  <si>
    <t>works fine...</t>
  </si>
  <si>
    <t>id:(16) | Refid: 38 - Java Program to check Leap Year</t>
  </si>
  <si>
    <t>keeping evaluation. Solutions seems good.</t>
  </si>
  <si>
    <t>id:(17) | Refid: 39 - Java Program to find ASCII value of a character</t>
  </si>
  <si>
    <t>seems good to me...</t>
  </si>
  <si>
    <t>id:(18) | Refid: 40 - Java Program to Multiply two Numbers</t>
  </si>
  <si>
    <t>id:(19) | Refid: 41 - Java Program to read number from Standard Input</t>
  </si>
  <si>
    <t>Solution does not compile. It misses Scanner class.</t>
  </si>
  <si>
    <t>id:(20) | Refid: 42 - Java Program to Add two Numbers</t>
  </si>
  <si>
    <t>it works.</t>
  </si>
  <si>
    <t>id:(21) | Refid: 43 - Java Program to convert decimal to hexadecimal</t>
  </si>
  <si>
    <t>wrong result (should be 14)</t>
  </si>
  <si>
    <t>this solution is the opposite</t>
  </si>
  <si>
    <t>id:(22) | Refid: 44 - Java Program to Convert Decimal to Binary</t>
  </si>
  <si>
    <t>id:(23) | Refid: 67 - To invoke an applet packaged as a JAR file</t>
  </si>
  <si>
    <t>id:(24) | Refid: 68 - Gets len characters from the middle of a String</t>
  </si>
  <si>
    <t>keeping... the programmer just need to replace an argument.</t>
  </si>
  <si>
    <t>not a complete solution</t>
  </si>
  <si>
    <t>id:(25) | Refid: 69 - The op= Operators</t>
  </si>
  <si>
    <t>id:(26) | Refid: 70 - Using 'final' with method arguments</t>
  </si>
  <si>
    <t>id:(27) | Refid: 71 - Throwing an Exception from a Method</t>
  </si>
  <si>
    <t>id:(28) | Refid: 72 - Loading a Class That Is Not on the Classpath</t>
  </si>
  <si>
    <t>id:(29) | Refid: 73 - Matching Line Boundaries in a Regular Expression</t>
  </si>
  <si>
    <t xml:space="preserve">This is the oracle solution. </t>
  </si>
  <si>
    <t>id:(30) | Refid: 74 - Find maximum element of ArrayList</t>
  </si>
  <si>
    <t>The second argument is optional</t>
  </si>
  <si>
    <t>id:(31) | Refid: 75 - Stopping a Thread with interrupt()</t>
  </si>
  <si>
    <t>id:(32) | Refid: 76 - Write lines of text to file using a PrintWriter</t>
  </si>
  <si>
    <t>agree because solution does not use PrintWriter</t>
  </si>
  <si>
    <t>id:(33) | Refid: 77 - Generic Interfaces</t>
  </si>
  <si>
    <t>somehow related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</si>
</sst>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b/>
      <color rgb="FF38761D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5.14"/>
    <col customWidth="1" min="2" max="3" width="11.71"/>
    <col customWidth="1" min="4" max="5" width="20.71"/>
    <col customWidth="1" min="6" max="6" width="84.43"/>
    <col customWidth="1" min="7" max="7" width="30.29"/>
    <col customWidth="1" min="8" max="26" width="8.71"/>
  </cols>
  <sheetData>
    <row r="1" ht="12.75" customHeight="1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2.75" customHeight="1"/>
    <row r="3" ht="12.75" customHeight="1">
      <c r="A3" t="s">
        <v>6</v>
      </c>
    </row>
    <row r="4" ht="12.75" customHeight="1">
      <c r="A4" s="2" t="str">
        <f>HYPERLINK("https://kodejava.org/category/java/core-api/page/1/")</f>
        <v>https://kodejava.org/category/java/core-api/page/1/</v>
      </c>
    </row>
    <row r="5" ht="12.75" customHeight="1"/>
    <row r="6" ht="12.75" customHeight="1">
      <c r="A6" s="2" t="str">
        <f>HYPERLINK("https://stackoverflow.com/questions/4450064/ ")</f>
        <v>https://stackoverflow.com/questions/4450064/ </v>
      </c>
      <c r="B6">
        <v>1.0</v>
      </c>
      <c r="C6">
        <v>1.0</v>
      </c>
      <c r="D6">
        <v>1.0</v>
      </c>
      <c r="E6">
        <v>1.0</v>
      </c>
    </row>
    <row r="7" ht="12.75" customHeight="1">
      <c r="A7" s="2" t="str">
        <f>HYPERLINK("https://stackoverflow.com/questions/4450166/ ")</f>
        <v>https://stackoverflow.com/questions/4450166/ </v>
      </c>
      <c r="B7">
        <v>1.0</v>
      </c>
      <c r="C7">
        <v>1.0</v>
      </c>
      <c r="D7">
        <v>1.0</v>
      </c>
      <c r="E7">
        <v>1.0</v>
      </c>
    </row>
    <row r="8" ht="12.75" customHeight="1">
      <c r="A8" s="2" t="str">
        <f>HYPERLINK("https://stackoverflow.com/questions/9073310/ ")</f>
        <v>https://stackoverflow.com/questions/9073310/ </v>
      </c>
      <c r="B8">
        <v>1.0</v>
      </c>
      <c r="C8">
        <v>1.0</v>
      </c>
      <c r="D8">
        <v>1.0</v>
      </c>
      <c r="E8">
        <v>1.0</v>
      </c>
    </row>
    <row r="9" ht="12.75" customHeight="1">
      <c r="A9" s="2" t="str">
        <f>HYPERLINK("https://stackoverflow.com/questions/12968022/ ")</f>
        <v>https://stackoverflow.com/questions/12968022/ </v>
      </c>
      <c r="B9">
        <v>4.0</v>
      </c>
      <c r="C9">
        <v>4.0</v>
      </c>
      <c r="D9">
        <v>4.0</v>
      </c>
      <c r="E9">
        <v>4.0</v>
      </c>
    </row>
    <row r="10" ht="12.75" customHeight="1">
      <c r="A10" s="2" t="str">
        <f>HYPERLINK("https://stackoverflow.com/questions/17479297/ ")</f>
        <v>https://stackoverflow.com/questions/17479297/ </v>
      </c>
      <c r="B10">
        <v>1.0</v>
      </c>
      <c r="C10">
        <v>1.0</v>
      </c>
      <c r="D10">
        <v>1.0</v>
      </c>
      <c r="E10">
        <v>1.0</v>
      </c>
    </row>
    <row r="11" ht="12.75" customHeight="1">
      <c r="A11" s="2" t="str">
        <f>HYPERLINK("https://stackoverflow.com/questions/17534350/ ")</f>
        <v>https://stackoverflow.com/questions/17534350/ </v>
      </c>
      <c r="B11">
        <v>1.0</v>
      </c>
      <c r="C11">
        <v>1.0</v>
      </c>
      <c r="D11">
        <v>1.0</v>
      </c>
      <c r="E11">
        <v>1.0</v>
      </c>
    </row>
    <row r="12" ht="12.75" customHeight="1">
      <c r="A12" s="2" t="str">
        <f>HYPERLINK("https://stackoverflow.com/questions/18973920/ ")</f>
        <v>https://stackoverflow.com/questions/18973920/ </v>
      </c>
      <c r="B12">
        <v>1.0</v>
      </c>
      <c r="C12">
        <v>1.0</v>
      </c>
      <c r="D12">
        <v>1.0</v>
      </c>
      <c r="E12">
        <v>1.0</v>
      </c>
    </row>
    <row r="13" ht="12.75" customHeight="1">
      <c r="A13" s="2" t="str">
        <f>HYPERLINK("https://stackoverflow.com/questions/19759564/ ")</f>
        <v>https://stackoverflow.com/questions/19759564/ </v>
      </c>
      <c r="B13">
        <v>5.0</v>
      </c>
      <c r="C13">
        <v>4.0</v>
      </c>
      <c r="D13">
        <v>5.0</v>
      </c>
      <c r="E13">
        <v>4.0</v>
      </c>
    </row>
    <row r="14" ht="12.75" customHeight="1">
      <c r="A14" s="2" t="str">
        <f>HYPERLINK("https://stackoverflow.com/questions/20313302/ ")</f>
        <v>https://stackoverflow.com/questions/20313302/ </v>
      </c>
      <c r="B14">
        <v>2.0</v>
      </c>
      <c r="C14">
        <v>5.0</v>
      </c>
      <c r="D14" s="1">
        <v>2.0</v>
      </c>
      <c r="E14" t="s">
        <v>7</v>
      </c>
      <c r="F14" s="1" t="s">
        <v>8</v>
      </c>
    </row>
    <row r="15" ht="12.75" customHeight="1">
      <c r="A15" s="2" t="str">
        <f>HYPERLINK("https://stackoverflow.com/questions/39429499/ ")</f>
        <v>https://stackoverflow.com/questions/39429499/ </v>
      </c>
      <c r="B15">
        <v>4.0</v>
      </c>
      <c r="C15">
        <v>5.0</v>
      </c>
      <c r="D15">
        <v>4.0</v>
      </c>
      <c r="E15">
        <v>5.0</v>
      </c>
    </row>
    <row r="16" ht="12.75" customHeight="1"/>
    <row r="17" ht="12.75" customHeight="1"/>
    <row r="18" ht="12.75" customHeight="1">
      <c r="A18" t="s">
        <v>9</v>
      </c>
    </row>
    <row r="19" ht="12.75" customHeight="1">
      <c r="A19" s="2" t="str">
        <f>HYPERLINK("https://kodejava.org/category/java/core-api/page/8/")</f>
        <v>https://kodejava.org/category/java/core-api/page/8/</v>
      </c>
    </row>
    <row r="20" ht="12.75" customHeight="1"/>
    <row r="21" ht="12.75" customHeight="1">
      <c r="A21" s="2" t="str">
        <f>HYPERLINK("https://stackoverflow.com/questions/37632/ ")</f>
        <v>https://stackoverflow.com/questions/37632/ </v>
      </c>
      <c r="B21">
        <v>1.0</v>
      </c>
      <c r="C21">
        <v>1.0</v>
      </c>
      <c r="D21">
        <v>1.0</v>
      </c>
      <c r="E21">
        <v>1.0</v>
      </c>
    </row>
    <row r="22" ht="12.75" customHeight="1">
      <c r="A22" s="2" t="str">
        <f>HYPERLINK("https://stackoverflow.com/questions/54912/ ")</f>
        <v>https://stackoverflow.com/questions/54912/ </v>
      </c>
      <c r="B22">
        <v>1.0</v>
      </c>
      <c r="C22">
        <v>1.0</v>
      </c>
      <c r="D22">
        <v>1.0</v>
      </c>
      <c r="E22">
        <v>1.0</v>
      </c>
    </row>
    <row r="23" ht="12.75" customHeight="1">
      <c r="A23" s="2" t="str">
        <f>HYPERLINK("https://stackoverflow.com/questions/197993/ ")</f>
        <v>https://stackoverflow.com/questions/197993/ </v>
      </c>
      <c r="B23">
        <v>3.0</v>
      </c>
      <c r="C23">
        <v>1.0</v>
      </c>
      <c r="D23" s="1">
        <v>2.0</v>
      </c>
      <c r="E23" t="s">
        <v>7</v>
      </c>
      <c r="F23" s="1" t="s">
        <v>10</v>
      </c>
    </row>
    <row r="24" ht="12.75" customHeight="1">
      <c r="A24" s="2" t="str">
        <f>HYPERLINK("https://stackoverflow.com/questions/450874/ ")</f>
        <v>https://stackoverflow.com/questions/450874/ </v>
      </c>
      <c r="B24">
        <v>1.0</v>
      </c>
      <c r="C24">
        <v>1.0</v>
      </c>
      <c r="D24">
        <v>1.0</v>
      </c>
      <c r="E24">
        <v>1.0</v>
      </c>
    </row>
    <row r="25" ht="12.75" customHeight="1">
      <c r="A25" s="2" t="str">
        <f>HYPERLINK("https://stackoverflow.com/questions/2924453/ ")</f>
        <v>https://stackoverflow.com/questions/2924453/ </v>
      </c>
      <c r="B25">
        <v>1.0</v>
      </c>
      <c r="C25">
        <v>1.0</v>
      </c>
      <c r="D25">
        <v>1.0</v>
      </c>
      <c r="E25">
        <v>1.0</v>
      </c>
    </row>
    <row r="26" ht="12.75" customHeight="1">
      <c r="A26" s="2" t="str">
        <f>HYPERLINK("https://stackoverflow.com/questions/2934330/ ")</f>
        <v>https://stackoverflow.com/questions/2934330/ </v>
      </c>
      <c r="B26">
        <v>1.0</v>
      </c>
      <c r="C26">
        <v>1.0</v>
      </c>
      <c r="D26">
        <v>1.0</v>
      </c>
      <c r="E26">
        <v>1.0</v>
      </c>
    </row>
    <row r="27" ht="12.75" customHeight="1">
      <c r="A27" s="2" t="str">
        <f>HYPERLINK("https://stackoverflow.com/questions/3866251/ ")</f>
        <v>https://stackoverflow.com/questions/3866251/ </v>
      </c>
      <c r="B27">
        <v>1.0</v>
      </c>
      <c r="C27">
        <v>1.0</v>
      </c>
      <c r="D27">
        <v>1.0</v>
      </c>
      <c r="E27">
        <v>1.0</v>
      </c>
    </row>
    <row r="28" ht="12.75" customHeight="1">
      <c r="A28" s="2" t="str">
        <f>HYPERLINK("https://stackoverflow.com/questions/9572820/ ")</f>
        <v>https://stackoverflow.com/questions/9572820/ </v>
      </c>
      <c r="B28">
        <v>1.0</v>
      </c>
      <c r="C28">
        <v>1.0</v>
      </c>
      <c r="D28">
        <v>1.0</v>
      </c>
      <c r="E28">
        <v>1.0</v>
      </c>
    </row>
    <row r="29" ht="12.75" customHeight="1">
      <c r="A29" s="2" t="str">
        <f>HYPERLINK("https://stackoverflow.com/questions/23079174/ ")</f>
        <v>https://stackoverflow.com/questions/23079174/ </v>
      </c>
      <c r="B29">
        <v>1.0</v>
      </c>
      <c r="C29">
        <v>1.0</v>
      </c>
      <c r="D29">
        <v>1.0</v>
      </c>
      <c r="E29">
        <v>1.0</v>
      </c>
    </row>
    <row r="30" ht="12.75" customHeight="1">
      <c r="A30" s="2" t="str">
        <f>HYPERLINK("https://stackoverflow.com/questions/23184843/ ")</f>
        <v>https://stackoverflow.com/questions/23184843/ </v>
      </c>
      <c r="B30">
        <v>1.0</v>
      </c>
      <c r="C30">
        <v>1.0</v>
      </c>
      <c r="D30">
        <v>1.0</v>
      </c>
      <c r="E30">
        <v>1.0</v>
      </c>
    </row>
    <row r="31" ht="12.75" customHeight="1"/>
    <row r="32" ht="12.75" customHeight="1"/>
    <row r="33" ht="12.75" customHeight="1">
      <c r="A33" t="s">
        <v>11</v>
      </c>
    </row>
    <row r="34" ht="12.75" customHeight="1">
      <c r="A34" s="2" t="str">
        <f>HYPERLINK("https://kodejava.org/category/java/core-api/page/15/")</f>
        <v>https://kodejava.org/category/java/core-api/page/15/</v>
      </c>
    </row>
    <row r="35" ht="12.75" customHeight="1"/>
    <row r="36" ht="12.75" customHeight="1">
      <c r="A36" s="2" t="str">
        <f>HYPERLINK("https://stackoverflow.com/questions/2297450/ ")</f>
        <v>https://stackoverflow.com/questions/2297450/ </v>
      </c>
      <c r="B36">
        <v>5.0</v>
      </c>
      <c r="C36">
        <v>1.0</v>
      </c>
      <c r="D36" s="1">
        <v>5.0</v>
      </c>
      <c r="E36" t="s">
        <v>7</v>
      </c>
      <c r="F36" s="1" t="s">
        <v>12</v>
      </c>
    </row>
    <row r="37" ht="12.75" customHeight="1">
      <c r="A37" s="2" t="str">
        <f>HYPERLINK("https://stackoverflow.com/questions/2298477/ ")</f>
        <v>https://stackoverflow.com/questions/2298477/ </v>
      </c>
      <c r="B37">
        <v>5.0</v>
      </c>
      <c r="C37">
        <v>2.0</v>
      </c>
      <c r="D37" s="1">
        <v>5.0</v>
      </c>
      <c r="E37" t="s">
        <v>7</v>
      </c>
      <c r="F37" s="1" t="s">
        <v>13</v>
      </c>
    </row>
    <row r="38" ht="12.75" customHeight="1">
      <c r="A38" s="2" t="str">
        <f>HYPERLINK("https://stackoverflow.com/questions/2441523/ ")</f>
        <v>https://stackoverflow.com/questions/2441523/ </v>
      </c>
      <c r="B38">
        <v>1.0</v>
      </c>
      <c r="C38">
        <v>1.0</v>
      </c>
      <c r="D38">
        <v>1.0</v>
      </c>
      <c r="E38">
        <v>1.0</v>
      </c>
    </row>
    <row r="39" ht="12.75" customHeight="1">
      <c r="A39" s="2" t="str">
        <f>HYPERLINK("https://stackoverflow.com/questions/3761521/ ")</f>
        <v>https://stackoverflow.com/questions/3761521/ </v>
      </c>
      <c r="B39">
        <v>5.0</v>
      </c>
      <c r="C39">
        <v>1.0</v>
      </c>
      <c r="D39" s="1">
        <v>5.0</v>
      </c>
      <c r="E39" t="s">
        <v>7</v>
      </c>
      <c r="F39" s="1" t="s">
        <v>14</v>
      </c>
    </row>
    <row r="40" ht="12.75" customHeight="1">
      <c r="A40" s="2" t="str">
        <f>HYPERLINK("https://stackoverflow.com/questions/4097704/ ")</f>
        <v>https://stackoverflow.com/questions/4097704/ </v>
      </c>
      <c r="B40">
        <v>5.0</v>
      </c>
      <c r="C40">
        <v>2.0</v>
      </c>
      <c r="D40" s="1">
        <v>5.0</v>
      </c>
      <c r="E40" t="s">
        <v>7</v>
      </c>
      <c r="F40" s="1" t="s">
        <v>14</v>
      </c>
    </row>
    <row r="41" ht="12.75" customHeight="1">
      <c r="A41" s="2" t="str">
        <f>HYPERLINK("https://stackoverflow.com/questions/5585800/ ")</f>
        <v>https://stackoverflow.com/questions/5585800/ </v>
      </c>
      <c r="B41">
        <v>1.0</v>
      </c>
      <c r="C41">
        <v>1.0</v>
      </c>
      <c r="D41">
        <v>1.0</v>
      </c>
      <c r="E41">
        <v>1.0</v>
      </c>
    </row>
    <row r="42" ht="12.75" customHeight="1">
      <c r="A42" s="2" t="str">
        <f>HYPERLINK("https://stackoverflow.com/questions/5585876/ ")</f>
        <v>https://stackoverflow.com/questions/5585876/ </v>
      </c>
      <c r="B42">
        <v>1.0</v>
      </c>
      <c r="C42">
        <v>1.0</v>
      </c>
      <c r="D42">
        <v>1.0</v>
      </c>
      <c r="E42">
        <v>1.0</v>
      </c>
    </row>
    <row r="43" ht="12.75" customHeight="1">
      <c r="A43" s="2" t="str">
        <f>HYPERLINK("https://stackoverflow.com/questions/8270824/ ")</f>
        <v>https://stackoverflow.com/questions/8270824/ </v>
      </c>
      <c r="B43">
        <v>1.0</v>
      </c>
      <c r="C43">
        <v>1.0</v>
      </c>
      <c r="D43">
        <v>1.0</v>
      </c>
      <c r="E43">
        <v>1.0</v>
      </c>
    </row>
    <row r="44" ht="12.75" customHeight="1">
      <c r="A44" s="2" t="str">
        <f>HYPERLINK("https://stackoverflow.com/questions/9276710/ ")</f>
        <v>https://stackoverflow.com/questions/9276710/ </v>
      </c>
      <c r="B44">
        <v>5.0</v>
      </c>
      <c r="C44">
        <v>2.0</v>
      </c>
      <c r="D44" s="1">
        <v>4.0</v>
      </c>
      <c r="E44" t="s">
        <v>7</v>
      </c>
      <c r="F44" s="1" t="s">
        <v>15</v>
      </c>
    </row>
    <row r="45" ht="12.75" customHeight="1">
      <c r="A45" s="2" t="str">
        <f>HYPERLINK("https://stackoverflow.com/questions/21081595/ ")</f>
        <v>https://stackoverflow.com/questions/21081595/ </v>
      </c>
      <c r="B45">
        <v>4.0</v>
      </c>
      <c r="C45">
        <v>2.0</v>
      </c>
      <c r="D45" s="1">
        <v>4.0</v>
      </c>
      <c r="E45" t="s">
        <v>7</v>
      </c>
      <c r="F45" s="1" t="s">
        <v>16</v>
      </c>
    </row>
    <row r="46" ht="12.75" customHeight="1"/>
    <row r="47" ht="12.75" customHeight="1"/>
    <row r="48" ht="12.75" customHeight="1">
      <c r="A48" t="s">
        <v>17</v>
      </c>
    </row>
    <row r="49" ht="12.75" customHeight="1">
      <c r="A49" s="2" t="str">
        <f>HYPERLINK("https://kodejava.org/category/java/core-api/page/22/")</f>
        <v>https://kodejava.org/category/java/core-api/page/22/</v>
      </c>
    </row>
    <row r="50" ht="12.75" customHeight="1"/>
    <row r="51" ht="12.75" customHeight="1">
      <c r="A51" s="2" t="str">
        <f>HYPERLINK("https://stackoverflow.com/questions/285809/ ")</f>
        <v>https://stackoverflow.com/questions/285809/ </v>
      </c>
      <c r="B51">
        <v>1.0</v>
      </c>
      <c r="C51">
        <v>1.0</v>
      </c>
      <c r="D51">
        <v>1.0</v>
      </c>
      <c r="E51">
        <v>1.0</v>
      </c>
    </row>
    <row r="52" ht="12.75" customHeight="1">
      <c r="A52" s="2" t="str">
        <f>HYPERLINK("https://stackoverflow.com/questions/454913/ ")</f>
        <v>https://stackoverflow.com/questions/454913/ </v>
      </c>
      <c r="B52">
        <v>1.0</v>
      </c>
      <c r="C52">
        <v>1.0</v>
      </c>
      <c r="D52">
        <v>1.0</v>
      </c>
      <c r="E52">
        <v>1.0</v>
      </c>
    </row>
    <row r="53" ht="12.75" customHeight="1">
      <c r="A53" s="2" t="str">
        <f>HYPERLINK("https://stackoverflow.com/questions/454919/ ")</f>
        <v>https://stackoverflow.com/questions/454919/ </v>
      </c>
      <c r="B53">
        <v>1.0</v>
      </c>
      <c r="C53">
        <v>1.0</v>
      </c>
      <c r="D53">
        <v>1.0</v>
      </c>
      <c r="E53">
        <v>1.0</v>
      </c>
    </row>
    <row r="54" ht="12.75" customHeight="1">
      <c r="A54" s="2" t="str">
        <f>HYPERLINK("https://stackoverflow.com/questions/1053475/ ")</f>
        <v>https://stackoverflow.com/questions/1053475/ </v>
      </c>
      <c r="B54">
        <v>5.0</v>
      </c>
      <c r="C54">
        <v>3.0</v>
      </c>
      <c r="D54" s="1">
        <v>5.0</v>
      </c>
      <c r="E54" t="s">
        <v>7</v>
      </c>
      <c r="F54" s="1" t="s">
        <v>18</v>
      </c>
    </row>
    <row r="55" ht="12.75" customHeight="1">
      <c r="A55" s="2" t="str">
        <f>HYPERLINK("https://stackoverflow.com/questions/1053487/ ")</f>
        <v>https://stackoverflow.com/questions/1053487/ </v>
      </c>
      <c r="B55">
        <v>4.0</v>
      </c>
      <c r="C55">
        <v>3.0</v>
      </c>
      <c r="D55">
        <v>4.0</v>
      </c>
      <c r="E55">
        <v>3.0</v>
      </c>
    </row>
    <row r="56" ht="12.75" customHeight="1">
      <c r="A56" s="2" t="str">
        <f>HYPERLINK("https://stackoverflow.com/questions/1566026/ ")</f>
        <v>https://stackoverflow.com/questions/1566026/ </v>
      </c>
      <c r="B56">
        <v>1.0</v>
      </c>
      <c r="C56">
        <v>1.0</v>
      </c>
      <c r="D56">
        <v>1.0</v>
      </c>
      <c r="E56">
        <v>1.0</v>
      </c>
    </row>
    <row r="57" ht="12.75" customHeight="1">
      <c r="A57" s="2" t="str">
        <f>HYPERLINK("https://stackoverflow.com/questions/4576372/ ")</f>
        <v>https://stackoverflow.com/questions/4576372/ </v>
      </c>
      <c r="B57">
        <v>1.0</v>
      </c>
      <c r="C57">
        <v>1.0</v>
      </c>
      <c r="D57">
        <v>1.0</v>
      </c>
      <c r="E57">
        <v>1.0</v>
      </c>
    </row>
    <row r="58" ht="12.75" customHeight="1">
      <c r="A58" s="2" t="str">
        <f>HYPERLINK("https://stackoverflow.com/questions/6058070/ ")</f>
        <v>https://stackoverflow.com/questions/6058070/ </v>
      </c>
      <c r="B58">
        <v>1.0</v>
      </c>
      <c r="C58">
        <v>1.0</v>
      </c>
      <c r="D58">
        <v>1.0</v>
      </c>
      <c r="E58">
        <v>1.0</v>
      </c>
    </row>
    <row r="59" ht="12.75" customHeight="1">
      <c r="A59" s="2" t="str">
        <f>HYPERLINK("https://stackoverflow.com/questions/6366543/ ")</f>
        <v>https://stackoverflow.com/questions/6366543/ </v>
      </c>
      <c r="B59">
        <v>1.0</v>
      </c>
      <c r="C59">
        <v>1.0</v>
      </c>
      <c r="D59">
        <v>1.0</v>
      </c>
      <c r="E59">
        <v>1.0</v>
      </c>
    </row>
    <row r="60" ht="12.75" customHeight="1">
      <c r="A60" s="2" t="str">
        <f>HYPERLINK("https://stackoverflow.com/questions/7800008/ ")</f>
        <v>https://stackoverflow.com/questions/7800008/ </v>
      </c>
      <c r="B60">
        <v>1.0</v>
      </c>
      <c r="C60">
        <v>1.0</v>
      </c>
      <c r="D60">
        <v>1.0</v>
      </c>
      <c r="E60">
        <v>1.0</v>
      </c>
    </row>
    <row r="61" ht="12.75" customHeight="1"/>
    <row r="62" ht="12.75" customHeight="1"/>
    <row r="63" ht="12.75" customHeight="1">
      <c r="A63" t="s">
        <v>19</v>
      </c>
    </row>
    <row r="64" ht="12.75" customHeight="1">
      <c r="A64" s="2" t="str">
        <f>HYPERLINK("https://kodejava.org/category/java/core-api/page/29/")</f>
        <v>https://kodejava.org/category/java/core-api/page/29/</v>
      </c>
    </row>
    <row r="65" ht="12.75" customHeight="1"/>
    <row r="66" ht="12.75" customHeight="1">
      <c r="A66" s="2" t="str">
        <f>HYPERLINK("https://stackoverflow.com/questions/2839517/ ")</f>
        <v>https://stackoverflow.com/questions/2839517/ </v>
      </c>
      <c r="B66">
        <v>5.0</v>
      </c>
      <c r="C66">
        <v>5.0</v>
      </c>
      <c r="D66">
        <v>5.0</v>
      </c>
      <c r="E66">
        <v>5.0</v>
      </c>
    </row>
    <row r="67" ht="12.75" customHeight="1">
      <c r="A67" s="2" t="str">
        <f>HYPERLINK("https://stackoverflow.com/questions/3406599/ ")</f>
        <v>https://stackoverflow.com/questions/3406599/ </v>
      </c>
      <c r="B67">
        <v>1.0</v>
      </c>
      <c r="C67">
        <v>1.0</v>
      </c>
      <c r="D67">
        <v>1.0</v>
      </c>
      <c r="E67">
        <v>1.0</v>
      </c>
    </row>
    <row r="68" ht="12.75" customHeight="1">
      <c r="A68" s="2" t="str">
        <f>HYPERLINK("https://stackoverflow.com/questions/3536455/ ")</f>
        <v>https://stackoverflow.com/questions/3536455/ </v>
      </c>
      <c r="B68">
        <v>1.0</v>
      </c>
      <c r="C68">
        <v>1.0</v>
      </c>
      <c r="D68">
        <v>1.0</v>
      </c>
      <c r="E68">
        <v>1.0</v>
      </c>
    </row>
    <row r="69" ht="12.75" customHeight="1">
      <c r="A69" s="2" t="str">
        <f>HYPERLINK("https://stackoverflow.com/questions/5801808/ ")</f>
        <v>https://stackoverflow.com/questions/5801808/ </v>
      </c>
      <c r="B69">
        <v>4.0</v>
      </c>
      <c r="C69">
        <v>3.0</v>
      </c>
      <c r="D69">
        <v>4.0</v>
      </c>
      <c r="E69">
        <v>3.0</v>
      </c>
    </row>
    <row r="70" ht="12.75" customHeight="1">
      <c r="A70" s="2" t="str">
        <f>HYPERLINK("https://stackoverflow.com/questions/7229662/ ")</f>
        <v>https://stackoverflow.com/questions/7229662/ </v>
      </c>
      <c r="B70">
        <v>1.0</v>
      </c>
      <c r="C70">
        <v>1.0</v>
      </c>
      <c r="D70">
        <v>1.0</v>
      </c>
      <c r="E70">
        <v>1.0</v>
      </c>
    </row>
    <row r="71" ht="12.75" customHeight="1">
      <c r="A71" s="2" t="str">
        <f>HYPERLINK("https://stackoverflow.com/questions/7759569/ ")</f>
        <v>https://stackoverflow.com/questions/7759569/ </v>
      </c>
      <c r="B71">
        <v>5.0</v>
      </c>
      <c r="C71">
        <v>5.0</v>
      </c>
      <c r="D71">
        <v>5.0</v>
      </c>
      <c r="E71">
        <v>5.0</v>
      </c>
    </row>
    <row r="72" ht="12.75" customHeight="1">
      <c r="A72" s="2" t="str">
        <f>HYPERLINK("https://stackoverflow.com/questions/12416616/ ")</f>
        <v>https://stackoverflow.com/questions/12416616/ </v>
      </c>
      <c r="B72">
        <v>1.0</v>
      </c>
      <c r="C72">
        <v>1.0</v>
      </c>
      <c r="D72">
        <v>1.0</v>
      </c>
      <c r="E72">
        <v>1.0</v>
      </c>
    </row>
    <row r="73" ht="12.75" customHeight="1">
      <c r="A73" s="2" t="str">
        <f>HYPERLINK("https://stackoverflow.com/questions/16995788/ ")</f>
        <v>https://stackoverflow.com/questions/16995788/ </v>
      </c>
      <c r="B73">
        <v>4.0</v>
      </c>
      <c r="C73">
        <v>1.0</v>
      </c>
      <c r="D73" s="1">
        <v>2.0</v>
      </c>
      <c r="E73" t="s">
        <v>7</v>
      </c>
      <c r="F73" s="1" t="s">
        <v>20</v>
      </c>
    </row>
    <row r="74" ht="12.75" customHeight="1">
      <c r="A74" s="2" t="str">
        <f>HYPERLINK("https://stackoverflow.com/questions/21989406/ ")</f>
        <v>https://stackoverflow.com/questions/21989406/ </v>
      </c>
      <c r="B74">
        <v>4.0</v>
      </c>
      <c r="C74">
        <v>2.0</v>
      </c>
      <c r="D74" s="1">
        <v>3.0</v>
      </c>
      <c r="E74" t="s">
        <v>7</v>
      </c>
      <c r="F74" s="1" t="s">
        <v>21</v>
      </c>
    </row>
    <row r="75" ht="12.75" customHeight="1">
      <c r="A75" s="2" t="str">
        <f>HYPERLINK("https://stackoverflow.com/questions/39239780/ ")</f>
        <v>https://stackoverflow.com/questions/39239780/ </v>
      </c>
      <c r="B75">
        <v>4.0</v>
      </c>
      <c r="C75">
        <v>3.0</v>
      </c>
      <c r="D75">
        <v>4.0</v>
      </c>
      <c r="E75">
        <v>3.0</v>
      </c>
    </row>
    <row r="76" ht="12.75" customHeight="1"/>
    <row r="77" ht="12.75" customHeight="1"/>
    <row r="78" ht="12.75" customHeight="1">
      <c r="A78" t="s">
        <v>22</v>
      </c>
    </row>
    <row r="79" ht="12.75" customHeight="1">
      <c r="A79" s="2" t="str">
        <f>HYPERLINK("https://kodejava.org/category/java/core-api/page/36/")</f>
        <v>https://kodejava.org/category/java/core-api/page/36/</v>
      </c>
    </row>
    <row r="80" ht="12.75" customHeight="1"/>
    <row r="81" ht="12.75" customHeight="1">
      <c r="A81" s="2" t="str">
        <f>HYPERLINK("https://stackoverflow.com/questions/42686/ ")</f>
        <v>https://stackoverflow.com/questions/42686/ </v>
      </c>
      <c r="B81">
        <v>1.0</v>
      </c>
      <c r="C81">
        <v>1.0</v>
      </c>
      <c r="D81">
        <v>1.0</v>
      </c>
      <c r="E81">
        <v>1.0</v>
      </c>
    </row>
    <row r="82" ht="12.75" customHeight="1">
      <c r="A82" s="2" t="str">
        <f>HYPERLINK("https://stackoverflow.com/questions/55679/ ")</f>
        <v>https://stackoverflow.com/questions/55679/ </v>
      </c>
      <c r="B82">
        <v>1.0</v>
      </c>
      <c r="C82">
        <v>1.0</v>
      </c>
      <c r="D82">
        <v>1.0</v>
      </c>
      <c r="E82">
        <v>1.0</v>
      </c>
    </row>
    <row r="83" ht="12.75" customHeight="1">
      <c r="A83" s="2" t="str">
        <f>HYPERLINK("https://stackoverflow.com/questions/64164/ ")</f>
        <v>https://stackoverflow.com/questions/64164/ </v>
      </c>
      <c r="B83">
        <v>1.0</v>
      </c>
      <c r="C83">
        <v>1.0</v>
      </c>
      <c r="D83">
        <v>1.0</v>
      </c>
      <c r="E83">
        <v>1.0</v>
      </c>
    </row>
    <row r="84" ht="12.75" customHeight="1">
      <c r="A84" s="2" t="str">
        <f>HYPERLINK("https://stackoverflow.com/questions/238827/ ")</f>
        <v>https://stackoverflow.com/questions/238827/ </v>
      </c>
      <c r="B84">
        <v>1.0</v>
      </c>
      <c r="C84">
        <v>1.0</v>
      </c>
      <c r="D84">
        <v>1.0</v>
      </c>
      <c r="E84">
        <v>1.0</v>
      </c>
    </row>
    <row r="85" ht="12.75" customHeight="1">
      <c r="A85" s="2" t="str">
        <f>HYPERLINK("https://stackoverflow.com/questions/541527/ ")</f>
        <v>https://stackoverflow.com/questions/541527/ </v>
      </c>
      <c r="B85">
        <v>1.0</v>
      </c>
      <c r="C85">
        <v>1.0</v>
      </c>
      <c r="D85">
        <v>1.0</v>
      </c>
      <c r="E85">
        <v>1.0</v>
      </c>
    </row>
    <row r="86" ht="12.75" customHeight="1">
      <c r="A86" s="2" t="str">
        <f>HYPERLINK("https://stackoverflow.com/questions/1859579/ ")</f>
        <v>https://stackoverflow.com/questions/1859579/ </v>
      </c>
      <c r="B86">
        <v>1.0</v>
      </c>
      <c r="C86">
        <v>1.0</v>
      </c>
      <c r="D86">
        <v>1.0</v>
      </c>
      <c r="E86">
        <v>1.0</v>
      </c>
    </row>
    <row r="87" ht="12.75" customHeight="1">
      <c r="A87" s="2" t="str">
        <f>HYPERLINK("https://stackoverflow.com/questions/3147440/ ")</f>
        <v>https://stackoverflow.com/questions/3147440/ </v>
      </c>
      <c r="B87">
        <v>1.0</v>
      </c>
      <c r="C87">
        <v>1.0</v>
      </c>
      <c r="D87">
        <v>1.0</v>
      </c>
      <c r="E87">
        <v>1.0</v>
      </c>
    </row>
    <row r="88" ht="12.75" customHeight="1">
      <c r="A88" s="2" t="str">
        <f>HYPERLINK("https://stackoverflow.com/questions/36777486/ ")</f>
        <v>https://stackoverflow.com/questions/36777486/ </v>
      </c>
      <c r="B88">
        <v>1.0</v>
      </c>
      <c r="C88">
        <v>1.0</v>
      </c>
      <c r="D88">
        <v>1.0</v>
      </c>
      <c r="E88">
        <v>1.0</v>
      </c>
    </row>
    <row r="89" ht="12.75" customHeight="1">
      <c r="A89" s="2" t="str">
        <f>HYPERLINK("https://stackoverflow.com/questions/44225918/ ")</f>
        <v>https://stackoverflow.com/questions/44225918/ </v>
      </c>
      <c r="B89">
        <v>1.0</v>
      </c>
      <c r="C89">
        <v>1.0</v>
      </c>
      <c r="D89">
        <v>1.0</v>
      </c>
      <c r="E89">
        <v>1.0</v>
      </c>
    </row>
    <row r="90" ht="12.75" customHeight="1">
      <c r="A90" s="2" t="str">
        <f>HYPERLINK("https://stackoverflow.com/questions/44225926/ ")</f>
        <v>https://stackoverflow.com/questions/44225926/ </v>
      </c>
      <c r="B90">
        <v>1.0</v>
      </c>
      <c r="C90">
        <v>1.0</v>
      </c>
      <c r="D90">
        <v>1.0</v>
      </c>
      <c r="E90">
        <v>1.0</v>
      </c>
    </row>
    <row r="91" ht="12.75" customHeight="1"/>
    <row r="92" ht="12.75" customHeight="1"/>
    <row r="93" ht="12.75" customHeight="1">
      <c r="A93" t="s">
        <v>23</v>
      </c>
    </row>
    <row r="94" ht="12.75" customHeight="1">
      <c r="A94" s="2" t="str">
        <f>HYPERLINK("https://kodejava.org/category/java/core-api/page/43/")</f>
        <v>https://kodejava.org/category/java/core-api/page/43/</v>
      </c>
    </row>
    <row r="95" ht="12.75" customHeight="1"/>
    <row r="96" ht="12.75" customHeight="1">
      <c r="A96" s="2" t="str">
        <f>HYPERLINK("https://stackoverflow.com/questions/2077223/ ")</f>
        <v>https://stackoverflow.com/questions/2077223/ </v>
      </c>
      <c r="B96">
        <v>5.0</v>
      </c>
      <c r="C96">
        <v>4.0</v>
      </c>
      <c r="D96">
        <v>5.0</v>
      </c>
      <c r="E96">
        <v>4.0</v>
      </c>
    </row>
    <row r="97" ht="12.75" customHeight="1">
      <c r="A97" s="2" t="str">
        <f>HYPERLINK("https://stackoverflow.com/questions/2779565/ ")</f>
        <v>https://stackoverflow.com/questions/2779565/ </v>
      </c>
      <c r="B97">
        <v>3.0</v>
      </c>
      <c r="C97">
        <v>1.0</v>
      </c>
      <c r="D97" s="1">
        <v>1.0</v>
      </c>
      <c r="E97" s="3">
        <v>1.0</v>
      </c>
      <c r="F97" s="1" t="s">
        <v>24</v>
      </c>
    </row>
    <row r="98" ht="12.75" customHeight="1">
      <c r="A98" s="2" t="str">
        <f>HYPERLINK("https://stackoverflow.com/questions/2779674/ ")</f>
        <v>https://stackoverflow.com/questions/2779674/ </v>
      </c>
      <c r="B98">
        <v>3.0</v>
      </c>
      <c r="C98">
        <v>1.0</v>
      </c>
      <c r="D98" s="1">
        <v>1.0</v>
      </c>
      <c r="E98" s="3">
        <v>1.0</v>
      </c>
      <c r="F98" s="1" t="s">
        <v>24</v>
      </c>
    </row>
    <row r="99" ht="12.75" customHeight="1">
      <c r="A99" s="2" t="str">
        <f>HYPERLINK("https://stackoverflow.com/questions/3342668/ ")</f>
        <v>https://stackoverflow.com/questions/3342668/ </v>
      </c>
      <c r="B99">
        <v>5.0</v>
      </c>
      <c r="C99">
        <v>5.0</v>
      </c>
      <c r="D99">
        <v>5.0</v>
      </c>
      <c r="E99">
        <v>5.0</v>
      </c>
    </row>
    <row r="100" ht="12.75" customHeight="1">
      <c r="A100" s="2" t="str">
        <f>HYPERLINK("https://stackoverflow.com/questions/10962613/ ")</f>
        <v>https://stackoverflow.com/questions/10962613/ </v>
      </c>
      <c r="B100">
        <v>1.0</v>
      </c>
      <c r="C100">
        <v>1.0</v>
      </c>
      <c r="D100">
        <v>1.0</v>
      </c>
      <c r="E100">
        <v>1.0</v>
      </c>
    </row>
    <row r="101" ht="12.75" customHeight="1">
      <c r="A101" s="2" t="str">
        <f>HYPERLINK("https://stackoverflow.com/questions/14005562/ ")</f>
        <v>https://stackoverflow.com/questions/14005562/ </v>
      </c>
      <c r="B101">
        <v>5.0</v>
      </c>
      <c r="C101">
        <v>5.0</v>
      </c>
      <c r="D101">
        <v>5.0</v>
      </c>
      <c r="E101">
        <v>5.0</v>
      </c>
    </row>
    <row r="102" ht="12.75" customHeight="1">
      <c r="A102" s="2" t="str">
        <f>HYPERLINK("https://stackoverflow.com/questions/16057610/ ")</f>
        <v>https://stackoverflow.com/questions/16057610/ </v>
      </c>
      <c r="B102">
        <v>1.0</v>
      </c>
      <c r="C102">
        <v>1.0</v>
      </c>
      <c r="D102">
        <v>1.0</v>
      </c>
      <c r="E102">
        <v>1.0</v>
      </c>
    </row>
    <row r="103" ht="12.75" customHeight="1">
      <c r="A103" s="2" t="str">
        <f>HYPERLINK("https://stackoverflow.com/questions/19425549/ ")</f>
        <v>https://stackoverflow.com/questions/19425549/ </v>
      </c>
      <c r="B103">
        <v>1.0</v>
      </c>
      <c r="C103">
        <v>1.0</v>
      </c>
      <c r="D103">
        <v>1.0</v>
      </c>
      <c r="E103">
        <v>1.0</v>
      </c>
    </row>
    <row r="104" ht="12.75" customHeight="1">
      <c r="A104" s="2" t="str">
        <f>HYPERLINK("https://stackoverflow.com/questions/24104427/ ")</f>
        <v>https://stackoverflow.com/questions/24104427/ </v>
      </c>
      <c r="B104">
        <v>5.0</v>
      </c>
      <c r="C104">
        <v>1.0</v>
      </c>
      <c r="D104" s="1">
        <v>5.0</v>
      </c>
      <c r="E104" t="s">
        <v>7</v>
      </c>
      <c r="F104" s="1" t="s">
        <v>25</v>
      </c>
    </row>
    <row r="105" ht="12.75" customHeight="1">
      <c r="A105" s="2" t="str">
        <f>HYPERLINK("https://stackoverflow.com/questions/35641743/ ")</f>
        <v>https://stackoverflow.com/questions/35641743/ </v>
      </c>
      <c r="B105">
        <v>2.0</v>
      </c>
      <c r="C105">
        <v>1.0</v>
      </c>
      <c r="D105">
        <v>2.0</v>
      </c>
      <c r="E105">
        <v>1.0</v>
      </c>
    </row>
    <row r="106" ht="12.75" customHeight="1"/>
    <row r="107" ht="12.75" customHeight="1"/>
    <row r="108" ht="12.75" customHeight="1">
      <c r="A108" t="s">
        <v>26</v>
      </c>
    </row>
    <row r="109" ht="12.75" customHeight="1">
      <c r="A109" s="2" t="str">
        <f>HYPERLINK("https://kodejava.org/category/java/core-api/page/50/")</f>
        <v>https://kodejava.org/category/java/core-api/page/50/</v>
      </c>
    </row>
    <row r="110" ht="12.75" customHeight="1"/>
    <row r="111" ht="12.75" customHeight="1">
      <c r="A111" s="2" t="str">
        <f>HYPERLINK("https://stackoverflow.com/questions/413904/ ")</f>
        <v>https://stackoverflow.com/questions/413904/ </v>
      </c>
      <c r="B111">
        <v>1.0</v>
      </c>
      <c r="C111">
        <v>1.0</v>
      </c>
      <c r="D111">
        <v>1.0</v>
      </c>
      <c r="E111">
        <v>1.0</v>
      </c>
    </row>
    <row r="112" ht="12.75" customHeight="1">
      <c r="A112" s="2" t="str">
        <f>HYPERLINK("https://stackoverflow.com/questions/1081664/ ")</f>
        <v>https://stackoverflow.com/questions/1081664/ </v>
      </c>
      <c r="B112">
        <v>1.0</v>
      </c>
      <c r="C112">
        <v>1.0</v>
      </c>
      <c r="D112">
        <v>1.0</v>
      </c>
      <c r="E112">
        <v>1.0</v>
      </c>
    </row>
    <row r="113" ht="12.75" customHeight="1">
      <c r="A113" s="2" t="str">
        <f>HYPERLINK("https://stackoverflow.com/questions/2042836/ ")</f>
        <v>https://stackoverflow.com/questions/2042836/ </v>
      </c>
      <c r="B113">
        <v>1.0</v>
      </c>
      <c r="C113">
        <v>1.0</v>
      </c>
      <c r="D113">
        <v>1.0</v>
      </c>
      <c r="E113">
        <v>1.0</v>
      </c>
    </row>
    <row r="114" ht="12.75" customHeight="1">
      <c r="A114" s="2" t="str">
        <f>HYPERLINK("https://stackoverflow.com/questions/2429082/ ")</f>
        <v>https://stackoverflow.com/questions/2429082/ </v>
      </c>
      <c r="B114">
        <v>4.0</v>
      </c>
      <c r="C114">
        <v>1.0</v>
      </c>
      <c r="D114" s="1">
        <v>1.0</v>
      </c>
      <c r="E114" s="3">
        <v>1.0</v>
      </c>
      <c r="F114" s="1" t="s">
        <v>27</v>
      </c>
    </row>
    <row r="115" ht="12.75" customHeight="1">
      <c r="A115" s="2" t="str">
        <f>HYPERLINK("https://stackoverflow.com/questions/2429096/ ")</f>
        <v>https://stackoverflow.com/questions/2429096/ </v>
      </c>
      <c r="B115">
        <v>4.0</v>
      </c>
      <c r="C115">
        <v>3.0</v>
      </c>
      <c r="D115">
        <v>4.0</v>
      </c>
      <c r="E115">
        <v>3.0</v>
      </c>
    </row>
    <row r="116" ht="12.75" customHeight="1">
      <c r="A116" s="2" t="str">
        <f>HYPERLINK("https://stackoverflow.com/questions/3728084/ ")</f>
        <v>https://stackoverflow.com/questions/3728084/ </v>
      </c>
      <c r="B116">
        <v>2.0</v>
      </c>
      <c r="C116">
        <v>5.0</v>
      </c>
      <c r="D116" s="1">
        <v>3.0</v>
      </c>
      <c r="E116" t="s">
        <v>7</v>
      </c>
      <c r="F116" s="1" t="s">
        <v>28</v>
      </c>
    </row>
    <row r="117" ht="12.75" customHeight="1">
      <c r="A117" s="2" t="str">
        <f>HYPERLINK("https://stackoverflow.com/questions/11993118/ ")</f>
        <v>https://stackoverflow.com/questions/11993118/ </v>
      </c>
      <c r="B117">
        <v>1.0</v>
      </c>
      <c r="C117">
        <v>1.0</v>
      </c>
      <c r="D117">
        <v>1.0</v>
      </c>
      <c r="E117">
        <v>1.0</v>
      </c>
    </row>
    <row r="118" ht="12.75" customHeight="1">
      <c r="A118" s="2" t="str">
        <f>HYPERLINK("https://stackoverflow.com/questions/23353921/ ")</f>
        <v>https://stackoverflow.com/questions/23353921/ </v>
      </c>
      <c r="B118">
        <v>2.0</v>
      </c>
      <c r="C118">
        <v>2.0</v>
      </c>
      <c r="D118">
        <v>2.0</v>
      </c>
      <c r="E118">
        <v>2.0</v>
      </c>
    </row>
    <row r="119" ht="12.75" customHeight="1">
      <c r="A119" s="2" t="str">
        <f>HYPERLINK("https://stackoverflow.com/questions/23353929/ ")</f>
        <v>https://stackoverflow.com/questions/23353929/ </v>
      </c>
      <c r="B119">
        <v>2.0</v>
      </c>
      <c r="C119">
        <v>2.0</v>
      </c>
      <c r="D119">
        <v>2.0</v>
      </c>
      <c r="E119">
        <v>2.0</v>
      </c>
    </row>
    <row r="120" ht="12.75" customHeight="1">
      <c r="A120" s="2" t="str">
        <f>HYPERLINK("https://stackoverflow.com/questions/46968220/ ")</f>
        <v>https://stackoverflow.com/questions/46968220/ </v>
      </c>
      <c r="B120">
        <v>3.0</v>
      </c>
      <c r="C120">
        <v>1.0</v>
      </c>
      <c r="D120" s="1">
        <v>1.0</v>
      </c>
      <c r="E120" s="3">
        <v>1.0</v>
      </c>
      <c r="F120" s="1" t="s">
        <v>29</v>
      </c>
    </row>
    <row r="121" ht="12.75" customHeight="1"/>
    <row r="122" ht="12.75" customHeight="1"/>
    <row r="123" ht="12.75" customHeight="1">
      <c r="A123" t="s">
        <v>30</v>
      </c>
    </row>
    <row r="124" ht="12.75" customHeight="1">
      <c r="A124" s="2" t="str">
        <f>HYPERLINK("https://kodejava.org/category/java/core-api/page/57/")</f>
        <v>https://kodejava.org/category/java/core-api/page/57/</v>
      </c>
    </row>
    <row r="125" ht="12.75" customHeight="1"/>
    <row r="126" ht="12.75" customHeight="1">
      <c r="A126" s="2" t="str">
        <f>HYPERLINK("https://stackoverflow.com/questions/2248503/ ")</f>
        <v>https://stackoverflow.com/questions/2248503/ </v>
      </c>
      <c r="B126">
        <v>2.0</v>
      </c>
      <c r="C126">
        <v>1.0</v>
      </c>
      <c r="D126">
        <v>2.0</v>
      </c>
      <c r="E126">
        <v>1.0</v>
      </c>
    </row>
    <row r="127" ht="12.75" customHeight="1">
      <c r="A127" s="2" t="str">
        <f>HYPERLINK("https://stackoverflow.com/questions/2723538/ ")</f>
        <v>https://stackoverflow.com/questions/2723538/ </v>
      </c>
      <c r="B127">
        <v>2.0</v>
      </c>
      <c r="C127">
        <v>1.0</v>
      </c>
      <c r="D127">
        <v>2.0</v>
      </c>
      <c r="E127">
        <v>1.0</v>
      </c>
    </row>
    <row r="128" ht="12.75" customHeight="1">
      <c r="A128" s="2" t="str">
        <f>HYPERLINK("https://stackoverflow.com/questions/10435131/ ")</f>
        <v>https://stackoverflow.com/questions/10435131/ </v>
      </c>
      <c r="B128">
        <v>4.0</v>
      </c>
      <c r="C128">
        <v>3.0</v>
      </c>
      <c r="D128">
        <v>4.0</v>
      </c>
      <c r="E128">
        <v>3.0</v>
      </c>
    </row>
    <row r="129" ht="12.75" customHeight="1">
      <c r="A129" s="2" t="str">
        <f>HYPERLINK("https://stackoverflow.com/questions/10435139/ ")</f>
        <v>https://stackoverflow.com/questions/10435139/ </v>
      </c>
      <c r="B129">
        <v>3.0</v>
      </c>
      <c r="C129">
        <v>3.0</v>
      </c>
      <c r="D129">
        <v>3.0</v>
      </c>
      <c r="E129">
        <v>3.0</v>
      </c>
    </row>
    <row r="130" ht="12.75" customHeight="1">
      <c r="A130" s="2" t="str">
        <f>HYPERLINK("https://stackoverflow.com/questions/10839155/ ")</f>
        <v>https://stackoverflow.com/questions/10839155/ </v>
      </c>
      <c r="B130">
        <v>5.0</v>
      </c>
      <c r="C130">
        <v>5.0</v>
      </c>
      <c r="D130">
        <v>5.0</v>
      </c>
      <c r="E130">
        <v>5.0</v>
      </c>
    </row>
    <row r="131" ht="12.75" customHeight="1">
      <c r="A131" s="2" t="str">
        <f>HYPERLINK("https://stackoverflow.com/questions/14021833/ ")</f>
        <v>https://stackoverflow.com/questions/14021833/ </v>
      </c>
      <c r="B131">
        <v>3.0</v>
      </c>
      <c r="C131">
        <v>2.0</v>
      </c>
      <c r="D131">
        <v>3.0</v>
      </c>
      <c r="E131">
        <v>2.0</v>
      </c>
    </row>
    <row r="132" ht="12.75" customHeight="1">
      <c r="A132" s="2" t="str">
        <f>HYPERLINK("https://stackoverflow.com/questions/18778307/ ")</f>
        <v>https://stackoverflow.com/questions/18778307/ </v>
      </c>
      <c r="B132">
        <v>2.0</v>
      </c>
      <c r="C132">
        <v>1.0</v>
      </c>
      <c r="D132">
        <v>2.0</v>
      </c>
      <c r="E132">
        <v>1.0</v>
      </c>
    </row>
    <row r="133" ht="12.75" customHeight="1">
      <c r="A133" s="2" t="str">
        <f>HYPERLINK("https://stackoverflow.com/questions/19501650/ ")</f>
        <v>https://stackoverflow.com/questions/19501650/ </v>
      </c>
      <c r="B133">
        <v>1.0</v>
      </c>
      <c r="C133">
        <v>1.0</v>
      </c>
      <c r="D133">
        <v>1.0</v>
      </c>
      <c r="E133">
        <v>1.0</v>
      </c>
    </row>
    <row r="134" ht="12.75" customHeight="1">
      <c r="A134" s="2" t="str">
        <f>HYPERLINK("https://stackoverflow.com/questions/19998652/ ")</f>
        <v>https://stackoverflow.com/questions/19998652/ </v>
      </c>
      <c r="B134">
        <v>1.0</v>
      </c>
      <c r="C134">
        <v>1.0</v>
      </c>
      <c r="D134">
        <v>1.0</v>
      </c>
      <c r="E134">
        <v>1.0</v>
      </c>
    </row>
    <row r="135" ht="12.75" customHeight="1">
      <c r="A135" s="2" t="str">
        <f>HYPERLINK("https://stackoverflow.com/questions/21351277/ ")</f>
        <v>https://stackoverflow.com/questions/21351277/ </v>
      </c>
      <c r="B135">
        <v>3.0</v>
      </c>
      <c r="C135">
        <v>1.0</v>
      </c>
      <c r="D135" s="1">
        <v>1.0</v>
      </c>
      <c r="E135" s="4">
        <v>1.0</v>
      </c>
      <c r="F135" s="1" t="s">
        <v>29</v>
      </c>
    </row>
    <row r="136" ht="12.75" customHeight="1"/>
    <row r="137" ht="12.75" customHeight="1"/>
    <row r="138" ht="12.75" customHeight="1">
      <c r="A138" t="s">
        <v>31</v>
      </c>
    </row>
    <row r="139" ht="12.75" customHeight="1">
      <c r="A139" s="2" t="str">
        <f>HYPERLINK("https://kodejava.org/category/java/core-api/page/64/")</f>
        <v>https://kodejava.org/category/java/core-api/page/64/</v>
      </c>
    </row>
    <row r="140" ht="12.75" customHeight="1"/>
    <row r="141" ht="12.75" customHeight="1">
      <c r="A141" s="2" t="str">
        <f>HYPERLINK("https://stackoverflow.com/questions/535017/ ")</f>
        <v>https://stackoverflow.com/questions/535017/ </v>
      </c>
      <c r="B141">
        <v>1.0</v>
      </c>
      <c r="C141">
        <v>1.0</v>
      </c>
      <c r="D141">
        <v>1.0</v>
      </c>
      <c r="E141">
        <v>1.0</v>
      </c>
    </row>
    <row r="142" ht="12.75" customHeight="1">
      <c r="A142" s="2" t="str">
        <f>HYPERLINK("https://stackoverflow.com/questions/3914546/ ")</f>
        <v>https://stackoverflow.com/questions/3914546/ </v>
      </c>
      <c r="B142">
        <v>5.0</v>
      </c>
      <c r="C142">
        <v>4.0</v>
      </c>
      <c r="D142">
        <v>5.0</v>
      </c>
      <c r="E142">
        <v>4.0</v>
      </c>
    </row>
    <row r="143" ht="12.75" customHeight="1">
      <c r="A143" s="2" t="str">
        <f>HYPERLINK("https://stackoverflow.com/questions/4216767/ ")</f>
        <v>https://stackoverflow.com/questions/4216767/ </v>
      </c>
      <c r="B143">
        <v>4.0</v>
      </c>
      <c r="C143">
        <v>5.0</v>
      </c>
      <c r="D143">
        <v>4.0</v>
      </c>
      <c r="E143">
        <v>5.0</v>
      </c>
    </row>
    <row r="144" ht="12.75" customHeight="1">
      <c r="A144" s="2" t="str">
        <f>HYPERLINK("https://stackoverflow.com/questions/4772461/ ")</f>
        <v>https://stackoverflow.com/questions/4772461/ </v>
      </c>
      <c r="B144">
        <v>5.0</v>
      </c>
      <c r="C144">
        <v>2.0</v>
      </c>
      <c r="D144" s="1">
        <v>4.0</v>
      </c>
      <c r="E144" t="s">
        <v>7</v>
      </c>
    </row>
    <row r="145" ht="12.75" customHeight="1">
      <c r="A145" s="2" t="str">
        <f>HYPERLINK("https://stackoverflow.com/questions/5050929/ ")</f>
        <v>https://stackoverflow.com/questions/5050929/ </v>
      </c>
      <c r="B145">
        <v>2.0</v>
      </c>
      <c r="C145">
        <v>1.0</v>
      </c>
      <c r="D145">
        <v>2.0</v>
      </c>
      <c r="E145">
        <v>1.0</v>
      </c>
    </row>
    <row r="146" ht="12.75" customHeight="1">
      <c r="A146" s="2" t="str">
        <f>HYPERLINK("https://stackoverflow.com/questions/6891209/ ")</f>
        <v>https://stackoverflow.com/questions/6891209/ </v>
      </c>
      <c r="B146">
        <v>1.0</v>
      </c>
      <c r="C146">
        <v>1.0</v>
      </c>
      <c r="D146">
        <v>1.0</v>
      </c>
      <c r="E146">
        <v>1.0</v>
      </c>
    </row>
    <row r="147" ht="12.75" customHeight="1">
      <c r="A147" s="2" t="str">
        <f>HYPERLINK("https://stackoverflow.com/questions/10612572/ ")</f>
        <v>https://stackoverflow.com/questions/10612572/ </v>
      </c>
      <c r="B147">
        <v>1.0</v>
      </c>
      <c r="C147">
        <v>1.0</v>
      </c>
      <c r="D147">
        <v>1.0</v>
      </c>
      <c r="E147">
        <v>1.0</v>
      </c>
    </row>
    <row r="148" ht="12.75" customHeight="1">
      <c r="A148" s="2" t="str">
        <f>HYPERLINK("https://stackoverflow.com/questions/21242111/ ")</f>
        <v>https://stackoverflow.com/questions/21242111/ </v>
      </c>
      <c r="B148">
        <v>3.0</v>
      </c>
      <c r="C148">
        <v>1.0</v>
      </c>
      <c r="D148" s="1">
        <v>2.0</v>
      </c>
      <c r="E148" t="s">
        <v>7</v>
      </c>
    </row>
    <row r="149" ht="12.75" customHeight="1">
      <c r="A149" s="2" t="str">
        <f>HYPERLINK("https://stackoverflow.com/questions/23068695/ ")</f>
        <v>https://stackoverflow.com/questions/23068695/ </v>
      </c>
      <c r="B149">
        <v>1.0</v>
      </c>
      <c r="C149">
        <v>1.0</v>
      </c>
      <c r="D149">
        <v>1.0</v>
      </c>
      <c r="E149">
        <v>1.0</v>
      </c>
    </row>
    <row r="150" ht="12.75" customHeight="1">
      <c r="A150" s="2" t="str">
        <f>HYPERLINK("https://stackoverflow.com/questions/35187046/ ")</f>
        <v>https://stackoverflow.com/questions/35187046/ </v>
      </c>
      <c r="B150">
        <v>2.0</v>
      </c>
      <c r="C150">
        <v>1.0</v>
      </c>
      <c r="D150">
        <v>2.0</v>
      </c>
      <c r="E150">
        <v>1.0</v>
      </c>
    </row>
    <row r="151" ht="12.75" customHeight="1"/>
    <row r="152" ht="12.75" customHeight="1"/>
    <row r="153" ht="12.75" customHeight="1">
      <c r="A153" t="s">
        <v>32</v>
      </c>
    </row>
    <row r="154" ht="12.75" customHeight="1">
      <c r="A154" s="2" t="str">
        <f>HYPERLINK("https://kodejava.org/category/java/core-api/page/71/")</f>
        <v>https://kodejava.org/category/java/core-api/page/71/</v>
      </c>
    </row>
    <row r="155" ht="12.75" customHeight="1"/>
    <row r="156" ht="12.75" customHeight="1">
      <c r="A156" s="2" t="str">
        <f>HYPERLINK("https://stackoverflow.com/questions/41454/ ")</f>
        <v>https://stackoverflow.com/questions/41454/ </v>
      </c>
      <c r="B156">
        <v>1.0</v>
      </c>
      <c r="C156">
        <v>1.0</v>
      </c>
      <c r="D156">
        <v>1.0</v>
      </c>
      <c r="E156">
        <v>1.0</v>
      </c>
    </row>
    <row r="157" ht="12.75" customHeight="1">
      <c r="A157" s="2" t="str">
        <f>HYPERLINK("https://stackoverflow.com/questions/513871/ ")</f>
        <v>https://stackoverflow.com/questions/513871/ </v>
      </c>
      <c r="B157">
        <v>1.0</v>
      </c>
      <c r="C157">
        <v>1.0</v>
      </c>
      <c r="D157">
        <v>1.0</v>
      </c>
      <c r="E157">
        <v>1.0</v>
      </c>
    </row>
    <row r="158" ht="12.75" customHeight="1">
      <c r="A158" s="2" t="str">
        <f>HYPERLINK("https://stackoverflow.com/questions/515000/ ")</f>
        <v>https://stackoverflow.com/questions/515000/ </v>
      </c>
      <c r="B158">
        <v>1.0</v>
      </c>
      <c r="C158">
        <v>1.0</v>
      </c>
      <c r="D158">
        <v>1.0</v>
      </c>
      <c r="E158">
        <v>1.0</v>
      </c>
    </row>
    <row r="159" ht="12.75" customHeight="1">
      <c r="A159" s="2" t="str">
        <f>HYPERLINK("https://stackoverflow.com/questions/1128728/ ")</f>
        <v>https://stackoverflow.com/questions/1128728/ </v>
      </c>
      <c r="B159">
        <v>1.0</v>
      </c>
      <c r="C159">
        <v>1.0</v>
      </c>
      <c r="D159">
        <v>1.0</v>
      </c>
      <c r="E159">
        <v>1.0</v>
      </c>
    </row>
    <row r="160" ht="12.75" customHeight="1">
      <c r="A160" s="2" t="str">
        <f>HYPERLINK("https://stackoverflow.com/questions/1128899/ ")</f>
        <v>https://stackoverflow.com/questions/1128899/ </v>
      </c>
      <c r="B160">
        <v>1.0</v>
      </c>
      <c r="C160">
        <v>1.0</v>
      </c>
      <c r="D160">
        <v>1.0</v>
      </c>
      <c r="E160">
        <v>1.0</v>
      </c>
    </row>
    <row r="161" ht="12.75" customHeight="1">
      <c r="A161" s="2" t="str">
        <f>HYPERLINK("https://stackoverflow.com/questions/20886624/ ")</f>
        <v>https://stackoverflow.com/questions/20886624/ </v>
      </c>
      <c r="B161">
        <v>1.0</v>
      </c>
      <c r="C161">
        <v>1.0</v>
      </c>
      <c r="D161">
        <v>1.0</v>
      </c>
      <c r="E161">
        <v>1.0</v>
      </c>
    </row>
    <row r="162" ht="12.75" customHeight="1">
      <c r="A162" s="2" t="str">
        <f>HYPERLINK("https://stackoverflow.com/questions/23908758/ ")</f>
        <v>https://stackoverflow.com/questions/23908758/ </v>
      </c>
      <c r="B162">
        <v>1.0</v>
      </c>
      <c r="C162">
        <v>1.0</v>
      </c>
      <c r="D162">
        <v>1.0</v>
      </c>
      <c r="E162">
        <v>1.0</v>
      </c>
    </row>
    <row r="163" ht="12.75" customHeight="1">
      <c r="A163" s="2" t="str">
        <f>HYPERLINK("https://stackoverflow.com/questions/23981027/ ")</f>
        <v>https://stackoverflow.com/questions/23981027/ </v>
      </c>
      <c r="B163">
        <v>1.0</v>
      </c>
      <c r="C163">
        <v>1.0</v>
      </c>
      <c r="D163">
        <v>1.0</v>
      </c>
      <c r="E163">
        <v>1.0</v>
      </c>
    </row>
    <row r="164" ht="12.75" customHeight="1">
      <c r="A164" s="2" t="str">
        <f>HYPERLINK("https://stackoverflow.com/questions/28267554/ ")</f>
        <v>https://stackoverflow.com/questions/28267554/ </v>
      </c>
      <c r="B164">
        <v>1.0</v>
      </c>
      <c r="C164">
        <v>1.0</v>
      </c>
      <c r="D164">
        <v>1.0</v>
      </c>
      <c r="E164">
        <v>1.0</v>
      </c>
    </row>
    <row r="165" ht="12.75" customHeight="1">
      <c r="A165" s="2" t="str">
        <f>HYPERLINK("https://stackoverflow.com/questions/29187813/ ")</f>
        <v>https://stackoverflow.com/questions/29187813/ </v>
      </c>
      <c r="B165">
        <v>1.0</v>
      </c>
      <c r="C165">
        <v>1.0</v>
      </c>
      <c r="D165">
        <v>1.0</v>
      </c>
      <c r="E165">
        <v>1.0</v>
      </c>
    </row>
    <row r="166" ht="12.75" customHeight="1"/>
    <row r="167" ht="12.75" customHeight="1"/>
    <row r="168" ht="12.75" customHeight="1">
      <c r="A168" t="s">
        <v>33</v>
      </c>
    </row>
    <row r="169" ht="12.75" customHeight="1">
      <c r="A169" s="2" t="str">
        <f>HYPERLINK("https://beginnersbook.com/2017/09/java-program-to-calculate-average-using-array")</f>
        <v>https://beginnersbook.com/2017/09/java-program-to-calculate-average-using-array</v>
      </c>
    </row>
    <row r="170" ht="12.75" customHeight="1"/>
    <row r="171" ht="12.75" customHeight="1">
      <c r="A171" s="2" t="str">
        <f>HYPERLINK("https://stackoverflow.com/questions/7008233/ ")</f>
        <v>https://stackoverflow.com/questions/7008233/ </v>
      </c>
      <c r="B171">
        <v>1.0</v>
      </c>
      <c r="C171">
        <v>1.0</v>
      </c>
      <c r="D171">
        <v>1.0</v>
      </c>
      <c r="E171">
        <v>1.0</v>
      </c>
    </row>
    <row r="172" ht="12.75" customHeight="1">
      <c r="A172" s="2" t="str">
        <f>HYPERLINK("https://stackoverflow.com/questions/10791577/ ")</f>
        <v>https://stackoverflow.com/questions/10791577/ </v>
      </c>
      <c r="B172">
        <v>5.0</v>
      </c>
      <c r="C172">
        <v>5.0</v>
      </c>
      <c r="D172">
        <v>5.0</v>
      </c>
      <c r="E172">
        <v>5.0</v>
      </c>
    </row>
    <row r="173" ht="12.75" customHeight="1">
      <c r="A173" s="2" t="str">
        <f>HYPERLINK("https://stackoverflow.com/questions/10791597/ ")</f>
        <v>https://stackoverflow.com/questions/10791597/ </v>
      </c>
      <c r="B173">
        <v>5.0</v>
      </c>
      <c r="C173">
        <v>5.0</v>
      </c>
      <c r="D173">
        <v>5.0</v>
      </c>
      <c r="E173">
        <v>5.0</v>
      </c>
    </row>
    <row r="174" ht="12.75" customHeight="1">
      <c r="A174" s="2" t="str">
        <f>HYPERLINK("https://stackoverflow.com/questions/12002374/ ")</f>
        <v>https://stackoverflow.com/questions/12002374/ </v>
      </c>
      <c r="B174">
        <v>5.0</v>
      </c>
      <c r="C174">
        <v>5.0</v>
      </c>
      <c r="D174">
        <v>5.0</v>
      </c>
      <c r="E174">
        <v>5.0</v>
      </c>
    </row>
    <row r="175" ht="12.75" customHeight="1">
      <c r="A175" s="2" t="str">
        <f>HYPERLINK("https://stackoverflow.com/questions/31021873/ ")</f>
        <v>https://stackoverflow.com/questions/31021873/ </v>
      </c>
      <c r="B175">
        <v>5.0</v>
      </c>
      <c r="C175">
        <v>5.0</v>
      </c>
      <c r="D175">
        <v>5.0</v>
      </c>
      <c r="E175">
        <v>5.0</v>
      </c>
    </row>
    <row r="176" ht="12.75" customHeight="1">
      <c r="A176" s="2" t="str">
        <f>HYPERLINK("https://stackoverflow.com/questions/32135007/ ")</f>
        <v>https://stackoverflow.com/questions/32135007/ </v>
      </c>
      <c r="B176">
        <v>5.0</v>
      </c>
      <c r="C176">
        <v>5.0</v>
      </c>
      <c r="D176">
        <v>5.0</v>
      </c>
      <c r="E176">
        <v>5.0</v>
      </c>
    </row>
    <row r="177" ht="12.75" customHeight="1">
      <c r="A177" s="2" t="str">
        <f>HYPERLINK("https://stackoverflow.com/questions/37235382/ ")</f>
        <v>https://stackoverflow.com/questions/37235382/ </v>
      </c>
      <c r="B177">
        <v>5.0</v>
      </c>
      <c r="C177">
        <v>4.0</v>
      </c>
      <c r="D177">
        <v>5.0</v>
      </c>
      <c r="E177">
        <v>4.0</v>
      </c>
    </row>
    <row r="178" ht="12.75" customHeight="1">
      <c r="A178" s="2" t="str">
        <f>HYPERLINK("https://stackoverflow.com/questions/39786633/ ")</f>
        <v>https://stackoverflow.com/questions/39786633/ </v>
      </c>
      <c r="B178">
        <v>1.0</v>
      </c>
      <c r="C178">
        <v>1.0</v>
      </c>
      <c r="D178">
        <v>1.0</v>
      </c>
      <c r="E178">
        <v>1.0</v>
      </c>
    </row>
    <row r="179" ht="12.75" customHeight="1">
      <c r="A179" s="2" t="str">
        <f>HYPERLINK("https://stackoverflow.com/questions/42348625/ ")</f>
        <v>https://stackoverflow.com/questions/42348625/ </v>
      </c>
      <c r="B179">
        <v>5.0</v>
      </c>
      <c r="C179">
        <v>5.0</v>
      </c>
      <c r="D179">
        <v>5.0</v>
      </c>
      <c r="E179">
        <v>5.0</v>
      </c>
    </row>
    <row r="180" ht="12.75" customHeight="1">
      <c r="A180" s="2" t="str">
        <f>HYPERLINK("https://stackoverflow.com/questions/45508125/ ")</f>
        <v>https://stackoverflow.com/questions/45508125/ </v>
      </c>
      <c r="B180">
        <v>5.0</v>
      </c>
      <c r="C180">
        <v>5.0</v>
      </c>
      <c r="D180">
        <v>5.0</v>
      </c>
      <c r="E180">
        <v>5.0</v>
      </c>
    </row>
    <row r="181" ht="12.75" customHeight="1"/>
    <row r="182" ht="12.75" customHeight="1"/>
    <row r="183" ht="12.75" customHeight="1">
      <c r="A183" t="s">
        <v>34</v>
      </c>
    </row>
    <row r="184" ht="12.75" customHeight="1">
      <c r="A184" s="2" t="str">
        <f>HYPERLINK("https://beginnersbook.com/2014/02/java-program-to-check-even-or-odd-number")</f>
        <v>https://beginnersbook.com/2014/02/java-program-to-check-even-or-odd-number</v>
      </c>
    </row>
    <row r="185" ht="12.75" customHeight="1"/>
    <row r="186" ht="12.75" customHeight="1">
      <c r="A186" s="2" t="str">
        <f>HYPERLINK("https://stackoverflow.com/questions/5276968/ ")</f>
        <v>https://stackoverflow.com/questions/5276968/ </v>
      </c>
      <c r="B186">
        <v>5.0</v>
      </c>
      <c r="C186">
        <v>5.0</v>
      </c>
      <c r="D186">
        <v>5.0</v>
      </c>
      <c r="E186">
        <v>5.0</v>
      </c>
    </row>
    <row r="187" ht="12.75" customHeight="1">
      <c r="A187" s="2" t="str">
        <f>HYPERLINK("https://stackoverflow.com/questions/7342244/ ")</f>
        <v>https://stackoverflow.com/questions/7342244/ </v>
      </c>
      <c r="B187">
        <v>1.0</v>
      </c>
      <c r="C187">
        <v>2.0</v>
      </c>
      <c r="D187">
        <v>1.0</v>
      </c>
      <c r="E187">
        <v>2.0</v>
      </c>
    </row>
    <row r="188" ht="12.75" customHeight="1">
      <c r="A188" s="2" t="str">
        <f>HYPERLINK("https://stackoverflow.com/questions/7342247/ ")</f>
        <v>https://stackoverflow.com/questions/7342247/ </v>
      </c>
      <c r="B188">
        <v>5.0</v>
      </c>
      <c r="C188">
        <v>5.0</v>
      </c>
      <c r="D188">
        <v>5.0</v>
      </c>
      <c r="E188">
        <v>5.0</v>
      </c>
    </row>
    <row r="189" ht="12.75" customHeight="1">
      <c r="A189" s="2" t="str">
        <f>HYPERLINK("https://stackoverflow.com/questions/7342253/ ")</f>
        <v>https://stackoverflow.com/questions/7342253/ </v>
      </c>
      <c r="B189">
        <v>5.0</v>
      </c>
      <c r="C189">
        <v>5.0</v>
      </c>
      <c r="D189">
        <v>5.0</v>
      </c>
      <c r="E189">
        <v>5.0</v>
      </c>
    </row>
    <row r="190" ht="12.75" customHeight="1">
      <c r="A190" s="2" t="str">
        <f>HYPERLINK("https://stackoverflow.com/questions/7342273/ ")</f>
        <v>https://stackoverflow.com/questions/7342273/ </v>
      </c>
      <c r="B190">
        <v>4.0</v>
      </c>
      <c r="C190">
        <v>5.0</v>
      </c>
      <c r="D190">
        <v>4.0</v>
      </c>
      <c r="E190">
        <v>5.0</v>
      </c>
    </row>
    <row r="191" ht="12.75" customHeight="1">
      <c r="A191" s="2" t="str">
        <f>HYPERLINK("https://stackoverflow.com/questions/14905686/ ")</f>
        <v>https://stackoverflow.com/questions/14905686/ </v>
      </c>
      <c r="B191">
        <v>1.0</v>
      </c>
      <c r="C191">
        <v>2.0</v>
      </c>
      <c r="D191">
        <v>1.0</v>
      </c>
      <c r="E191">
        <v>2.0</v>
      </c>
    </row>
    <row r="192" ht="12.75" customHeight="1">
      <c r="A192" s="2" t="str">
        <f>HYPERLINK("https://stackoverflow.com/questions/14905831/ ")</f>
        <v>https://stackoverflow.com/questions/14905831/ </v>
      </c>
      <c r="B192">
        <v>3.0</v>
      </c>
      <c r="C192">
        <v>5.0</v>
      </c>
      <c r="D192" s="1">
        <v>3.0</v>
      </c>
      <c r="E192" t="s">
        <v>7</v>
      </c>
      <c r="F192" s="1" t="s">
        <v>35</v>
      </c>
    </row>
    <row r="193" ht="12.75" customHeight="1">
      <c r="A193" s="2" t="str">
        <f>HYPERLINK("https://stackoverflow.com/questions/20705414/ ")</f>
        <v>https://stackoverflow.com/questions/20705414/ </v>
      </c>
      <c r="B193">
        <v>5.0</v>
      </c>
      <c r="C193">
        <v>3.0</v>
      </c>
      <c r="D193" s="1">
        <v>5.0</v>
      </c>
      <c r="E193" t="s">
        <v>7</v>
      </c>
      <c r="F193" s="1" t="s">
        <v>36</v>
      </c>
    </row>
    <row r="194" ht="12.75" customHeight="1">
      <c r="A194" s="2" t="str">
        <f>HYPERLINK("https://stackoverflow.com/questions/41408815/ ")</f>
        <v>https://stackoverflow.com/questions/41408815/ </v>
      </c>
      <c r="B194">
        <v>3.0</v>
      </c>
      <c r="C194">
        <v>4.0</v>
      </c>
      <c r="D194">
        <v>3.0</v>
      </c>
      <c r="E194">
        <v>4.0</v>
      </c>
    </row>
    <row r="195" ht="12.75" customHeight="1">
      <c r="A195" s="2" t="str">
        <f>HYPERLINK("https://stackoverflow.com/questions/45514360/ ")</f>
        <v>https://stackoverflow.com/questions/45514360/ </v>
      </c>
      <c r="B195">
        <v>1.0</v>
      </c>
      <c r="C195">
        <v>1.0</v>
      </c>
      <c r="D195">
        <v>1.0</v>
      </c>
      <c r="E195">
        <v>1.0</v>
      </c>
    </row>
    <row r="196" ht="12.75" customHeight="1"/>
    <row r="197" ht="12.75" customHeight="1"/>
    <row r="198" ht="12.75" customHeight="1">
      <c r="A198" t="s">
        <v>37</v>
      </c>
    </row>
    <row r="199" ht="12.75" customHeight="1">
      <c r="A199" s="2" t="str">
        <f>HYPERLINK("https://beginnersbook.com/2014/01/java-program-to-display-first-n-or-first-100-prime-numbers")</f>
        <v>https://beginnersbook.com/2014/01/java-program-to-display-first-n-or-first-100-prime-numbers</v>
      </c>
    </row>
    <row r="200" ht="12.75" customHeight="1"/>
    <row r="201" ht="12.75" customHeight="1">
      <c r="A201" s="2" t="str">
        <f>HYPERLINK("https://stackoverflow.com/questions/9626398/ ")</f>
        <v>https://stackoverflow.com/questions/9626398/ </v>
      </c>
      <c r="B201">
        <v>4.0</v>
      </c>
      <c r="C201">
        <v>2.0</v>
      </c>
      <c r="D201" s="1">
        <v>4.0</v>
      </c>
      <c r="E201" t="s">
        <v>7</v>
      </c>
      <c r="F201" s="1" t="s">
        <v>38</v>
      </c>
    </row>
    <row r="202" ht="12.75" customHeight="1">
      <c r="A202" s="2" t="str">
        <f>HYPERLINK("https://stackoverflow.com/questions/9704912/ ")</f>
        <v>https://stackoverflow.com/questions/9704912/ </v>
      </c>
      <c r="B202">
        <v>3.0</v>
      </c>
      <c r="C202">
        <v>5.0</v>
      </c>
      <c r="D202" s="1">
        <v>5.0</v>
      </c>
      <c r="E202" s="4">
        <v>5.0</v>
      </c>
      <c r="F202" s="1" t="s">
        <v>39</v>
      </c>
    </row>
    <row r="203" ht="12.75" customHeight="1">
      <c r="A203" s="2" t="str">
        <f>HYPERLINK("https://stackoverflow.com/questions/10319312/ ")</f>
        <v>https://stackoverflow.com/questions/10319312/ </v>
      </c>
      <c r="B203">
        <v>3.0</v>
      </c>
      <c r="C203">
        <v>2.0</v>
      </c>
      <c r="D203">
        <v>3.0</v>
      </c>
      <c r="E203">
        <v>2.0</v>
      </c>
    </row>
    <row r="204" ht="12.75" customHeight="1">
      <c r="A204" s="2" t="str">
        <f>HYPERLINK("https://stackoverflow.com/questions/10319818/ ")</f>
        <v>https://stackoverflow.com/questions/10319818/ </v>
      </c>
      <c r="B204">
        <v>4.0</v>
      </c>
      <c r="C204">
        <v>5.0</v>
      </c>
      <c r="D204">
        <v>4.0</v>
      </c>
      <c r="E204">
        <v>5.0</v>
      </c>
    </row>
    <row r="205" ht="12.75" customHeight="1">
      <c r="A205" s="2" t="str">
        <f>HYPERLINK("https://stackoverflow.com/questions/25717237/ ")</f>
        <v>https://stackoverflow.com/questions/25717237/ </v>
      </c>
      <c r="B205">
        <v>2.0</v>
      </c>
      <c r="C205">
        <v>1.0</v>
      </c>
      <c r="D205">
        <v>2.0</v>
      </c>
      <c r="E205">
        <v>1.0</v>
      </c>
    </row>
    <row r="206" ht="12.75" customHeight="1">
      <c r="A206" s="2" t="str">
        <f>HYPERLINK("https://stackoverflow.com/questions/25717239/ ")</f>
        <v>https://stackoverflow.com/questions/25717239/ </v>
      </c>
      <c r="B206">
        <v>2.0</v>
      </c>
      <c r="C206">
        <v>3.0</v>
      </c>
      <c r="D206">
        <v>2.0</v>
      </c>
      <c r="E206">
        <v>3.0</v>
      </c>
    </row>
    <row r="207" ht="12.75" customHeight="1">
      <c r="A207" s="2" t="str">
        <f>HYPERLINK("https://stackoverflow.com/questions/36732290/ ")</f>
        <v>https://stackoverflow.com/questions/36732290/ </v>
      </c>
      <c r="B207">
        <v>5.0</v>
      </c>
      <c r="C207">
        <v>1.0</v>
      </c>
      <c r="D207" s="1">
        <v>1.0</v>
      </c>
      <c r="E207" s="4">
        <v>1.0</v>
      </c>
      <c r="F207" s="1" t="s">
        <v>40</v>
      </c>
    </row>
    <row r="208" ht="12.75" customHeight="1">
      <c r="A208" s="2" t="str">
        <f>HYPERLINK("https://stackoverflow.com/questions/38665101/ ")</f>
        <v>https://stackoverflow.com/questions/38665101/ </v>
      </c>
      <c r="B208">
        <v>4.0</v>
      </c>
      <c r="C208">
        <v>1.0</v>
      </c>
      <c r="D208" s="1">
        <v>1.0</v>
      </c>
      <c r="E208" s="4">
        <v>1.0</v>
      </c>
      <c r="F208" s="1" t="s">
        <v>41</v>
      </c>
    </row>
    <row r="209" ht="12.75" customHeight="1">
      <c r="A209" s="2" t="str">
        <f>HYPERLINK("https://stackoverflow.com/questions/40710009/ ")</f>
        <v>https://stackoverflow.com/questions/40710009/ </v>
      </c>
      <c r="B209">
        <v>1.0</v>
      </c>
      <c r="C209">
        <v>1.0</v>
      </c>
      <c r="D209">
        <v>1.0</v>
      </c>
      <c r="E209">
        <v>1.0</v>
      </c>
    </row>
    <row r="210" ht="12.75" customHeight="1">
      <c r="A210" s="2" t="str">
        <f>HYPERLINK("https://stackoverflow.com/questions/42419909/ ")</f>
        <v>https://stackoverflow.com/questions/42419909/ </v>
      </c>
      <c r="B210">
        <v>1.0</v>
      </c>
      <c r="C210">
        <v>1.0</v>
      </c>
      <c r="D210">
        <v>1.0</v>
      </c>
      <c r="E210">
        <v>1.0</v>
      </c>
    </row>
    <row r="211" ht="12.75" customHeight="1"/>
    <row r="212" ht="12.75" customHeight="1"/>
    <row r="213" ht="12.75" customHeight="1">
      <c r="A213" t="s">
        <v>42</v>
      </c>
    </row>
    <row r="214" ht="12.75" customHeight="1">
      <c r="A214" s="2" t="str">
        <f>HYPERLINK("https://beginnersbook.com/2014/01/java-program-to-check-prime-number")</f>
        <v>https://beginnersbook.com/2014/01/java-program-to-check-prime-number</v>
      </c>
    </row>
    <row r="215" ht="12.75" customHeight="1"/>
    <row r="216" ht="12.75" customHeight="1">
      <c r="A216" s="2" t="str">
        <f>HYPERLINK("https://stackoverflow.com/questions/1043247/ ")</f>
        <v>https://stackoverflow.com/questions/1043247/ </v>
      </c>
      <c r="B216">
        <v>1.0</v>
      </c>
      <c r="C216">
        <v>1.0</v>
      </c>
      <c r="D216">
        <v>1.0</v>
      </c>
      <c r="E216">
        <v>1.0</v>
      </c>
    </row>
    <row r="217" ht="12.75" customHeight="1">
      <c r="A217" s="2" t="str">
        <f>HYPERLINK("https://stackoverflow.com/questions/1072205/ ")</f>
        <v>https://stackoverflow.com/questions/1072205/ </v>
      </c>
      <c r="B217">
        <v>2.0</v>
      </c>
      <c r="C217">
        <v>1.0</v>
      </c>
      <c r="D217">
        <v>2.0</v>
      </c>
      <c r="E217">
        <v>1.0</v>
      </c>
    </row>
    <row r="218" ht="12.75" customHeight="1">
      <c r="A218" s="2" t="str">
        <f>HYPERLINK("https://stackoverflow.com/questions/9626398/ ")</f>
        <v>https://stackoverflow.com/questions/9626398/ </v>
      </c>
      <c r="B218">
        <v>3.0</v>
      </c>
      <c r="C218">
        <v>1.0</v>
      </c>
      <c r="D218" s="1">
        <v>1.0</v>
      </c>
      <c r="E218" s="4">
        <v>1.0</v>
      </c>
      <c r="F218" s="1" t="s">
        <v>43</v>
      </c>
    </row>
    <row r="219" ht="12.75" customHeight="1">
      <c r="A219" s="2" t="str">
        <f>HYPERLINK("https://stackoverflow.com/questions/9704912/ ")</f>
        <v>https://stackoverflow.com/questions/9704912/ </v>
      </c>
      <c r="B219">
        <v>2.0</v>
      </c>
      <c r="C219">
        <v>4.0</v>
      </c>
      <c r="D219" s="1">
        <v>4.0</v>
      </c>
      <c r="E219" s="4">
        <v>4.0</v>
      </c>
      <c r="F219" s="1" t="s">
        <v>43</v>
      </c>
    </row>
    <row r="220" ht="12.75" customHeight="1">
      <c r="A220" s="2" t="str">
        <f>HYPERLINK("https://stackoverflow.com/questions/14650393/ ")</f>
        <v>https://stackoverflow.com/questions/14650393/ </v>
      </c>
      <c r="B220">
        <v>1.0</v>
      </c>
      <c r="C220">
        <v>1.0</v>
      </c>
      <c r="D220">
        <v>1.0</v>
      </c>
      <c r="E220">
        <v>1.0</v>
      </c>
    </row>
    <row r="221" ht="12.75" customHeight="1">
      <c r="A221" s="2" t="str">
        <f>HYPERLINK("https://stackoverflow.com/questions/14650431/ ")</f>
        <v>https://stackoverflow.com/questions/14650431/ </v>
      </c>
      <c r="B221">
        <v>1.0</v>
      </c>
      <c r="C221">
        <v>1.0</v>
      </c>
      <c r="D221">
        <v>1.0</v>
      </c>
      <c r="E221">
        <v>1.0</v>
      </c>
    </row>
    <row r="222" ht="12.75" customHeight="1">
      <c r="A222" s="2" t="str">
        <f>HYPERLINK("https://stackoverflow.com/questions/14650570/ ")</f>
        <v>https://stackoverflow.com/questions/14650570/ </v>
      </c>
      <c r="B222">
        <v>5.0</v>
      </c>
      <c r="C222">
        <v>5.0</v>
      </c>
      <c r="D222">
        <v>5.0</v>
      </c>
      <c r="E222">
        <v>5.0</v>
      </c>
    </row>
    <row r="223" ht="12.75" customHeight="1">
      <c r="A223" s="2" t="str">
        <f>HYPERLINK("https://stackoverflow.com/questions/20798440/ ")</f>
        <v>https://stackoverflow.com/questions/20798440/ </v>
      </c>
      <c r="B223">
        <v>5.0</v>
      </c>
      <c r="C223">
        <v>5.0</v>
      </c>
      <c r="D223">
        <v>5.0</v>
      </c>
      <c r="E223">
        <v>5.0</v>
      </c>
    </row>
    <row r="224" ht="12.75" customHeight="1">
      <c r="A224" s="2" t="str">
        <f>HYPERLINK("https://stackoverflow.com/questions/39889752/ ")</f>
        <v>https://stackoverflow.com/questions/39889752/ </v>
      </c>
      <c r="B224">
        <v>3.0</v>
      </c>
      <c r="C224">
        <v>4.0</v>
      </c>
      <c r="D224">
        <v>3.0</v>
      </c>
      <c r="E224">
        <v>4.0</v>
      </c>
    </row>
    <row r="225" ht="12.75" customHeight="1">
      <c r="A225" s="2" t="str">
        <f>HYPERLINK("https://stackoverflow.com/questions/47965422/ ")</f>
        <v>https://stackoverflow.com/questions/47965422/ </v>
      </c>
      <c r="B225">
        <v>5.0</v>
      </c>
      <c r="C225">
        <v>2.0</v>
      </c>
      <c r="D225" s="1">
        <v>4.0</v>
      </c>
      <c r="E225" t="s">
        <v>7</v>
      </c>
      <c r="F225" s="1" t="s">
        <v>44</v>
      </c>
    </row>
    <row r="226" ht="12.75" customHeight="1"/>
    <row r="227" ht="12.75" customHeight="1"/>
    <row r="228" ht="12.75" customHeight="1">
      <c r="A228" t="s">
        <v>45</v>
      </c>
    </row>
    <row r="229" ht="12.75" customHeight="1">
      <c r="A229" s="2" t="str">
        <f>HYPERLINK("https://beginnersbook.com/2017/09/java-program-to-check-leap-year")</f>
        <v>https://beginnersbook.com/2017/09/java-program-to-check-leap-year</v>
      </c>
    </row>
    <row r="230" ht="12.75" customHeight="1"/>
    <row r="231" ht="12.75" customHeight="1">
      <c r="A231" s="2" t="str">
        <f>HYPERLINK("https://stackoverflow.com/questions/1021330/ ")</f>
        <v>https://stackoverflow.com/questions/1021330/ </v>
      </c>
      <c r="B231">
        <v>3.0</v>
      </c>
      <c r="C231">
        <v>3.0</v>
      </c>
      <c r="D231">
        <v>3.0</v>
      </c>
      <c r="E231">
        <v>3.0</v>
      </c>
    </row>
    <row r="232" ht="12.75" customHeight="1">
      <c r="A232" s="2" t="str">
        <f>HYPERLINK("https://stackoverflow.com/questions/1021332/ ")</f>
        <v>https://stackoverflow.com/questions/1021332/ </v>
      </c>
      <c r="B232">
        <v>4.0</v>
      </c>
      <c r="C232">
        <v>4.0</v>
      </c>
      <c r="D232">
        <v>4.0</v>
      </c>
      <c r="E232">
        <v>4.0</v>
      </c>
    </row>
    <row r="233" ht="12.75" customHeight="1">
      <c r="A233" s="2" t="str">
        <f>HYPERLINK("https://stackoverflow.com/questions/1021373/ ")</f>
        <v>https://stackoverflow.com/questions/1021373/ </v>
      </c>
      <c r="B233">
        <v>5.0</v>
      </c>
      <c r="C233">
        <v>3.0</v>
      </c>
      <c r="D233" s="1">
        <v>5.0</v>
      </c>
      <c r="E233" t="s">
        <v>7</v>
      </c>
      <c r="F233" s="1" t="s">
        <v>46</v>
      </c>
    </row>
    <row r="234" ht="12.75" customHeight="1">
      <c r="A234" s="2" t="str">
        <f>HYPERLINK("https://stackoverflow.com/questions/2932369/ ")</f>
        <v>https://stackoverflow.com/questions/2932369/ </v>
      </c>
      <c r="B234">
        <v>5.0</v>
      </c>
      <c r="C234">
        <v>4.0</v>
      </c>
      <c r="D234">
        <v>5.0</v>
      </c>
      <c r="E234">
        <v>4.0</v>
      </c>
    </row>
    <row r="235" ht="12.75" customHeight="1">
      <c r="A235" s="2" t="str">
        <f>HYPERLINK("https://stackoverflow.com/questions/11596723/ ")</f>
        <v>https://stackoverflow.com/questions/11596723/ </v>
      </c>
      <c r="B235">
        <v>5.0</v>
      </c>
      <c r="C235">
        <v>4.0</v>
      </c>
      <c r="D235">
        <v>5.0</v>
      </c>
      <c r="E235">
        <v>4.0</v>
      </c>
    </row>
    <row r="236" ht="12.75" customHeight="1">
      <c r="A236" s="2" t="str">
        <f>HYPERLINK("https://stackoverflow.com/questions/28557011/ ")</f>
        <v>https://stackoverflow.com/questions/28557011/ </v>
      </c>
      <c r="B236">
        <v>5.0</v>
      </c>
      <c r="C236">
        <v>5.0</v>
      </c>
      <c r="D236">
        <v>5.0</v>
      </c>
      <c r="E236">
        <v>5.0</v>
      </c>
    </row>
    <row r="237" ht="12.75" customHeight="1">
      <c r="A237" s="2" t="str">
        <f>HYPERLINK("https://stackoverflow.com/questions/37380349/ ")</f>
        <v>https://stackoverflow.com/questions/37380349/ </v>
      </c>
      <c r="B237">
        <v>5.0</v>
      </c>
      <c r="C237">
        <v>5.0</v>
      </c>
      <c r="D237">
        <v>5.0</v>
      </c>
      <c r="E237">
        <v>5.0</v>
      </c>
    </row>
    <row r="238" ht="12.75" customHeight="1">
      <c r="A238" s="2" t="str">
        <f>HYPERLINK("https://stackoverflow.com/questions/37571983/ ")</f>
        <v>https://stackoverflow.com/questions/37571983/ </v>
      </c>
      <c r="B238">
        <v>5.0</v>
      </c>
      <c r="C238">
        <v>5.0</v>
      </c>
      <c r="D238">
        <v>5.0</v>
      </c>
      <c r="E238">
        <v>5.0</v>
      </c>
    </row>
    <row r="239" ht="12.75" customHeight="1">
      <c r="A239" s="2" t="str">
        <f>HYPERLINK("https://stackoverflow.com/questions/42593611/ ")</f>
        <v>https://stackoverflow.com/questions/42593611/ </v>
      </c>
      <c r="B239">
        <v>5.0</v>
      </c>
      <c r="C239">
        <v>5.0</v>
      </c>
      <c r="D239">
        <v>5.0</v>
      </c>
      <c r="E239">
        <v>5.0</v>
      </c>
    </row>
    <row r="240" ht="12.75" customHeight="1">
      <c r="A240" s="2" t="str">
        <f>HYPERLINK("https://stackoverflow.com/questions/47007480/ ")</f>
        <v>https://stackoverflow.com/questions/47007480/ </v>
      </c>
      <c r="B240">
        <v>4.0</v>
      </c>
      <c r="C240">
        <v>4.0</v>
      </c>
      <c r="D240">
        <v>4.0</v>
      </c>
      <c r="E240">
        <v>4.0</v>
      </c>
    </row>
    <row r="241" ht="12.75" customHeight="1"/>
    <row r="242" ht="12.75" customHeight="1"/>
    <row r="243" ht="12.75" customHeight="1">
      <c r="A243" t="s">
        <v>47</v>
      </c>
    </row>
    <row r="244" ht="12.75" customHeight="1">
      <c r="A244" s="2" t="str">
        <f>HYPERLINK("https://beginnersbook.com/2017/09/java-program-to-find-ascii-value-of-a-character")</f>
        <v>https://beginnersbook.com/2017/09/java-program-to-find-ascii-value-of-a-character</v>
      </c>
    </row>
    <row r="245" ht="12.75" customHeight="1"/>
    <row r="246" ht="12.75" customHeight="1">
      <c r="A246" s="2" t="str">
        <f>HYPERLINK("https://stackoverflow.com/questions/833802/ ")</f>
        <v>https://stackoverflow.com/questions/833802/ </v>
      </c>
      <c r="B246">
        <v>3.0</v>
      </c>
      <c r="C246">
        <v>1.0</v>
      </c>
      <c r="D246" s="1">
        <v>1.0</v>
      </c>
      <c r="E246" s="4">
        <v>1.0</v>
      </c>
      <c r="F246" s="1" t="s">
        <v>43</v>
      </c>
    </row>
    <row r="247" ht="12.75" customHeight="1">
      <c r="A247" s="2" t="str">
        <f>HYPERLINK("https://stackoverflow.com/questions/2564544/ ")</f>
        <v>https://stackoverflow.com/questions/2564544/ </v>
      </c>
      <c r="B247">
        <v>1.0</v>
      </c>
      <c r="C247">
        <v>1.0</v>
      </c>
      <c r="D247">
        <v>1.0</v>
      </c>
      <c r="E247">
        <v>1.0</v>
      </c>
    </row>
    <row r="248" ht="12.75" customHeight="1">
      <c r="A248" s="2" t="str">
        <f>HYPERLINK("https://stackoverflow.com/questions/7443991/ ")</f>
        <v>https://stackoverflow.com/questions/7443991/ </v>
      </c>
      <c r="B248">
        <v>5.0</v>
      </c>
      <c r="C248">
        <v>5.0</v>
      </c>
      <c r="D248">
        <v>5.0</v>
      </c>
      <c r="E248">
        <v>5.0</v>
      </c>
    </row>
    <row r="249" ht="12.75" customHeight="1">
      <c r="A249" s="2" t="str">
        <f>HYPERLINK("https://stackoverflow.com/questions/7443992/ ")</f>
        <v>https://stackoverflow.com/questions/7443992/ </v>
      </c>
      <c r="B249">
        <v>5.0</v>
      </c>
      <c r="C249">
        <v>5.0</v>
      </c>
      <c r="D249">
        <v>5.0</v>
      </c>
      <c r="E249">
        <v>5.0</v>
      </c>
    </row>
    <row r="250" ht="12.75" customHeight="1">
      <c r="A250" s="2" t="str">
        <f>HYPERLINK("https://stackoverflow.com/questions/16458580/ ")</f>
        <v>https://stackoverflow.com/questions/16458580/ </v>
      </c>
      <c r="B250">
        <v>5.0</v>
      </c>
      <c r="C250">
        <v>5.0</v>
      </c>
      <c r="D250">
        <v>5.0</v>
      </c>
      <c r="E250">
        <v>5.0</v>
      </c>
    </row>
    <row r="251" ht="12.75" customHeight="1">
      <c r="A251" s="2" t="str">
        <f>HYPERLINK("https://stackoverflow.com/questions/16458601/ ")</f>
        <v>https://stackoverflow.com/questions/16458601/ </v>
      </c>
      <c r="B251">
        <v>4.0</v>
      </c>
      <c r="C251">
        <v>5.0</v>
      </c>
      <c r="D251">
        <v>4.0</v>
      </c>
      <c r="E251">
        <v>5.0</v>
      </c>
    </row>
    <row r="252" ht="12.75" customHeight="1">
      <c r="A252" s="2" t="str">
        <f>HYPERLINK("https://stackoverflow.com/questions/16458715/ ")</f>
        <v>https://stackoverflow.com/questions/16458715/ </v>
      </c>
      <c r="B252">
        <v>4.0</v>
      </c>
      <c r="C252">
        <v>1.0</v>
      </c>
      <c r="D252" s="1">
        <v>4.0</v>
      </c>
      <c r="E252" t="s">
        <v>7</v>
      </c>
      <c r="F252" s="1" t="s">
        <v>48</v>
      </c>
    </row>
    <row r="253" ht="12.75" customHeight="1">
      <c r="A253" s="2" t="str">
        <f>HYPERLINK("https://stackoverflow.com/questions/22276805/ ")</f>
        <v>https://stackoverflow.com/questions/22276805/ </v>
      </c>
      <c r="B253">
        <v>4.0</v>
      </c>
      <c r="C253">
        <v>5.0</v>
      </c>
      <c r="D253">
        <v>4.0</v>
      </c>
      <c r="E253">
        <v>5.0</v>
      </c>
    </row>
    <row r="254" ht="12.75" customHeight="1">
      <c r="A254" s="2" t="str">
        <f>HYPERLINK("https://stackoverflow.com/questions/30550424/ ")</f>
        <v>https://stackoverflow.com/questions/30550424/ </v>
      </c>
      <c r="B254">
        <v>1.0</v>
      </c>
      <c r="C254">
        <v>4.0</v>
      </c>
      <c r="D254" s="1">
        <v>4.0</v>
      </c>
      <c r="E254" s="4">
        <v>4.0</v>
      </c>
      <c r="F254" s="1" t="s">
        <v>43</v>
      </c>
    </row>
    <row r="255" ht="12.75" customHeight="1">
      <c r="A255" s="2" t="str">
        <f>HYPERLINK("https://stackoverflow.com/questions/41733121/ ")</f>
        <v>https://stackoverflow.com/questions/41733121/ </v>
      </c>
      <c r="B255">
        <v>3.0</v>
      </c>
      <c r="C255">
        <v>1.0</v>
      </c>
      <c r="D255" s="1">
        <v>1.0</v>
      </c>
      <c r="E255" s="4">
        <v>1.0</v>
      </c>
      <c r="F255" s="1" t="s">
        <v>43</v>
      </c>
    </row>
    <row r="256" ht="12.75" customHeight="1"/>
    <row r="257" ht="12.75" customHeight="1"/>
    <row r="258" ht="12.75" customHeight="1">
      <c r="A258" t="s">
        <v>49</v>
      </c>
    </row>
    <row r="259" ht="12.75" customHeight="1">
      <c r="A259" s="2" t="str">
        <f>HYPERLINK("https://beginnersbook.com/2017/09/java-program-to-multiply-two-numbers")</f>
        <v>https://beginnersbook.com/2017/09/java-program-to-multiply-two-numbers</v>
      </c>
    </row>
    <row r="260" ht="12.75" customHeight="1"/>
    <row r="261" ht="12.75" customHeight="1">
      <c r="A261" s="2" t="str">
        <f>HYPERLINK("https://stackoverflow.com/questions/338230/ ")</f>
        <v>https://stackoverflow.com/questions/338230/ </v>
      </c>
      <c r="B261">
        <v>1.0</v>
      </c>
      <c r="C261">
        <v>1.0</v>
      </c>
      <c r="D261">
        <v>1.0</v>
      </c>
      <c r="E261">
        <v>1.0</v>
      </c>
    </row>
    <row r="262" ht="12.75" customHeight="1">
      <c r="A262" s="2" t="str">
        <f>HYPERLINK("https://stackoverflow.com/questions/1657868/ ")</f>
        <v>https://stackoverflow.com/questions/1657868/ </v>
      </c>
      <c r="B262">
        <v>1.0</v>
      </c>
      <c r="C262">
        <v>1.0</v>
      </c>
      <c r="D262">
        <v>1.0</v>
      </c>
      <c r="E262">
        <v>1.0</v>
      </c>
    </row>
    <row r="263" ht="12.75" customHeight="1">
      <c r="A263" s="2" t="str">
        <f>HYPERLINK("https://stackoverflow.com/questions/2074259/ ")</f>
        <v>https://stackoverflow.com/questions/2074259/ </v>
      </c>
      <c r="B263">
        <v>1.0</v>
      </c>
      <c r="C263">
        <v>1.0</v>
      </c>
      <c r="D263">
        <v>1.0</v>
      </c>
      <c r="E263">
        <v>1.0</v>
      </c>
    </row>
    <row r="264" ht="12.75" customHeight="1">
      <c r="A264" s="2" t="str">
        <f>HYPERLINK("https://stackoverflow.com/questions/3001879/ ")</f>
        <v>https://stackoverflow.com/questions/3001879/ </v>
      </c>
      <c r="B264">
        <v>1.0</v>
      </c>
      <c r="C264">
        <v>1.0</v>
      </c>
      <c r="D264">
        <v>1.0</v>
      </c>
      <c r="E264">
        <v>1.0</v>
      </c>
    </row>
    <row r="265" ht="12.75" customHeight="1">
      <c r="A265" s="2" t="str">
        <f>HYPERLINK("https://stackoverflow.com/questions/3896869/ ")</f>
        <v>https://stackoverflow.com/questions/3896869/ </v>
      </c>
      <c r="B265">
        <v>1.0</v>
      </c>
      <c r="C265">
        <v>1.0</v>
      </c>
      <c r="D265">
        <v>1.0</v>
      </c>
      <c r="E265">
        <v>1.0</v>
      </c>
    </row>
    <row r="266" ht="12.75" customHeight="1">
      <c r="A266" s="2" t="str">
        <f>HYPERLINK("https://stackoverflow.com/questions/4446370/ ")</f>
        <v>https://stackoverflow.com/questions/4446370/ </v>
      </c>
      <c r="B266">
        <v>1.0</v>
      </c>
      <c r="C266">
        <v>1.0</v>
      </c>
      <c r="D266">
        <v>1.0</v>
      </c>
      <c r="E266">
        <v>1.0</v>
      </c>
    </row>
    <row r="267" ht="12.75" customHeight="1">
      <c r="A267" s="2" t="str">
        <f>HYPERLINK("https://stackoverflow.com/questions/9455311/ ")</f>
        <v>https://stackoverflow.com/questions/9455311/ </v>
      </c>
      <c r="B267">
        <v>1.0</v>
      </c>
      <c r="C267">
        <v>1.0</v>
      </c>
      <c r="D267">
        <v>1.0</v>
      </c>
      <c r="E267">
        <v>1.0</v>
      </c>
    </row>
    <row r="268" ht="12.75" customHeight="1">
      <c r="A268" s="2" t="str">
        <f>HYPERLINK("https://stackoverflow.com/questions/29611791/ ")</f>
        <v>https://stackoverflow.com/questions/29611791/ </v>
      </c>
      <c r="B268">
        <v>1.0</v>
      </c>
      <c r="C268">
        <v>1.0</v>
      </c>
      <c r="D268">
        <v>1.0</v>
      </c>
      <c r="E268">
        <v>1.0</v>
      </c>
    </row>
    <row r="269" ht="12.75" customHeight="1">
      <c r="A269" s="2" t="str">
        <f>HYPERLINK("https://stackoverflow.com/questions/29611795/ ")</f>
        <v>https://stackoverflow.com/questions/29611795/ </v>
      </c>
      <c r="B269">
        <v>1.0</v>
      </c>
      <c r="C269">
        <v>1.0</v>
      </c>
      <c r="D269">
        <v>1.0</v>
      </c>
      <c r="E269">
        <v>1.0</v>
      </c>
    </row>
    <row r="270" ht="12.75" customHeight="1">
      <c r="A270" s="2" t="str">
        <f>HYPERLINK("https://stackoverflow.com/questions/41413708/ ")</f>
        <v>https://stackoverflow.com/questions/41413708/ </v>
      </c>
      <c r="B270">
        <v>2.0</v>
      </c>
      <c r="C270">
        <v>1.0</v>
      </c>
      <c r="D270">
        <v>2.0</v>
      </c>
      <c r="E270">
        <v>1.0</v>
      </c>
    </row>
    <row r="271" ht="12.75" customHeight="1"/>
    <row r="272" ht="12.75" customHeight="1"/>
    <row r="273" ht="12.75" customHeight="1">
      <c r="A273" t="s">
        <v>50</v>
      </c>
    </row>
    <row r="274" ht="12.75" customHeight="1">
      <c r="A274" s="2" t="str">
        <f>HYPERLINK("https://beginnersbook.com/2017/09/java-program-to-read-integer-value-from-the-standard-input")</f>
        <v>https://beginnersbook.com/2017/09/java-program-to-read-integer-value-from-the-standard-input</v>
      </c>
    </row>
    <row r="275" ht="12.75" customHeight="1"/>
    <row r="276" ht="12.75" customHeight="1">
      <c r="A276" s="2" t="str">
        <f>HYPERLINK("https://stackoverflow.com/questions/513839/ ")</f>
        <v>https://stackoverflow.com/questions/513839/ </v>
      </c>
      <c r="B276">
        <v>1.0</v>
      </c>
      <c r="C276">
        <v>1.0</v>
      </c>
      <c r="D276">
        <v>1.0</v>
      </c>
      <c r="E276">
        <v>1.0</v>
      </c>
    </row>
    <row r="277" ht="12.75" customHeight="1">
      <c r="A277" s="2" t="str">
        <f>HYPERLINK("https://stackoverflow.com/questions/513871/ ")</f>
        <v>https://stackoverflow.com/questions/513871/ </v>
      </c>
      <c r="B277">
        <v>1.0</v>
      </c>
      <c r="C277">
        <v>1.0</v>
      </c>
      <c r="D277">
        <v>1.0</v>
      </c>
      <c r="E277">
        <v>1.0</v>
      </c>
    </row>
    <row r="278" ht="12.75" customHeight="1">
      <c r="A278" s="2" t="str">
        <f>HYPERLINK("https://stackoverflow.com/questions/515000/ ")</f>
        <v>https://stackoverflow.com/questions/515000/ </v>
      </c>
      <c r="B278">
        <v>1.0</v>
      </c>
      <c r="C278">
        <v>1.0</v>
      </c>
      <c r="D278">
        <v>1.0</v>
      </c>
      <c r="E278">
        <v>1.0</v>
      </c>
    </row>
    <row r="279" ht="12.75" customHeight="1">
      <c r="A279" s="2" t="str">
        <f>HYPERLINK("https://stackoverflow.com/questions/2506109/ ")</f>
        <v>https://stackoverflow.com/questions/2506109/ </v>
      </c>
      <c r="B279">
        <v>5.0</v>
      </c>
      <c r="C279">
        <v>5.0</v>
      </c>
      <c r="D279">
        <v>5.0</v>
      </c>
      <c r="E279">
        <v>5.0</v>
      </c>
    </row>
    <row r="280" ht="12.75" customHeight="1">
      <c r="A280" s="2" t="str">
        <f>HYPERLINK("https://stackoverflow.com/questions/2506146/ ")</f>
        <v>https://stackoverflow.com/questions/2506146/ </v>
      </c>
      <c r="B280">
        <v>4.0</v>
      </c>
      <c r="C280">
        <v>5.0</v>
      </c>
      <c r="D280">
        <v>4.0</v>
      </c>
      <c r="E280">
        <v>5.0</v>
      </c>
    </row>
    <row r="281" ht="12.75" customHeight="1">
      <c r="A281" s="2" t="str">
        <f>HYPERLINK("https://stackoverflow.com/questions/2721557/ ")</f>
        <v>https://stackoverflow.com/questions/2721557/ </v>
      </c>
      <c r="B281">
        <v>1.0</v>
      </c>
      <c r="C281">
        <v>1.0</v>
      </c>
      <c r="D281">
        <v>1.0</v>
      </c>
      <c r="E281">
        <v>1.0</v>
      </c>
    </row>
    <row r="282" ht="12.75" customHeight="1">
      <c r="A282" s="2" t="str">
        <f>HYPERLINK("https://stackoverflow.com/questions/13102066/ ")</f>
        <v>https://stackoverflow.com/questions/13102066/ </v>
      </c>
      <c r="B282">
        <v>2.0</v>
      </c>
      <c r="C282">
        <v>4.0</v>
      </c>
      <c r="D282" s="1">
        <v>3.0</v>
      </c>
      <c r="E282" t="s">
        <v>7</v>
      </c>
      <c r="F282" s="1" t="s">
        <v>51</v>
      </c>
    </row>
    <row r="283" ht="12.75" customHeight="1">
      <c r="A283" s="2" t="str">
        <f>HYPERLINK("https://stackoverflow.com/questions/20666721/ ")</f>
        <v>https://stackoverflow.com/questions/20666721/ </v>
      </c>
      <c r="B283">
        <v>1.0</v>
      </c>
      <c r="C283">
        <v>1.0</v>
      </c>
      <c r="D283">
        <v>1.0</v>
      </c>
      <c r="E283">
        <v>1.0</v>
      </c>
    </row>
    <row r="284" ht="12.75" customHeight="1">
      <c r="A284" s="2" t="str">
        <f>HYPERLINK("https://stackoverflow.com/questions/25716184/ ")</f>
        <v>https://stackoverflow.com/questions/25716184/ </v>
      </c>
      <c r="B284">
        <v>1.0</v>
      </c>
      <c r="C284">
        <v>1.0</v>
      </c>
      <c r="D284">
        <v>1.0</v>
      </c>
      <c r="E284">
        <v>1.0</v>
      </c>
    </row>
    <row r="285" ht="12.75" customHeight="1">
      <c r="A285" s="2" t="str">
        <f>HYPERLINK("https://stackoverflow.com/questions/33518710/ ")</f>
        <v>https://stackoverflow.com/questions/33518710/ </v>
      </c>
      <c r="B285">
        <v>1.0</v>
      </c>
      <c r="C285">
        <v>1.0</v>
      </c>
      <c r="D285">
        <v>1.0</v>
      </c>
      <c r="E285">
        <v>1.0</v>
      </c>
    </row>
    <row r="286" ht="12.75" customHeight="1"/>
    <row r="287" ht="12.75" customHeight="1"/>
    <row r="288" ht="12.75" customHeight="1">
      <c r="A288" t="s">
        <v>52</v>
      </c>
    </row>
    <row r="289" ht="12.75" customHeight="1">
      <c r="A289" s="2" t="str">
        <f>HYPERLINK("https://beginnersbook.com/2017/09/java-program-to-add-two-numbers")</f>
        <v>https://beginnersbook.com/2017/09/java-program-to-add-two-numbers</v>
      </c>
    </row>
    <row r="290" ht="12.75" customHeight="1"/>
    <row r="291" ht="12.75" customHeight="1">
      <c r="A291" s="2" t="str">
        <f>HYPERLINK("https://stackoverflow.com/questions/338230/ ")</f>
        <v>https://stackoverflow.com/questions/338230/ </v>
      </c>
      <c r="B291">
        <v>1.0</v>
      </c>
      <c r="C291">
        <v>1.0</v>
      </c>
      <c r="D291">
        <v>1.0</v>
      </c>
      <c r="E291">
        <v>1.0</v>
      </c>
    </row>
    <row r="292" ht="12.75" customHeight="1">
      <c r="A292" s="2" t="str">
        <f>HYPERLINK("https://stackoverflow.com/questions/849823/ ")</f>
        <v>https://stackoverflow.com/questions/849823/ </v>
      </c>
      <c r="B292">
        <v>3.0</v>
      </c>
      <c r="C292">
        <v>1.0</v>
      </c>
      <c r="D292" s="1">
        <v>3.0</v>
      </c>
      <c r="E292" t="s">
        <v>7</v>
      </c>
      <c r="F292" s="1" t="s">
        <v>53</v>
      </c>
    </row>
    <row r="293" ht="12.75" customHeight="1">
      <c r="A293" s="2" t="str">
        <f>HYPERLINK("https://stackoverflow.com/questions/2429683/ ")</f>
        <v>https://stackoverflow.com/questions/2429683/ </v>
      </c>
      <c r="B293">
        <v>2.0</v>
      </c>
      <c r="C293">
        <v>1.0</v>
      </c>
      <c r="D293">
        <v>2.0</v>
      </c>
      <c r="E293">
        <v>1.0</v>
      </c>
    </row>
    <row r="294" ht="12.75" customHeight="1">
      <c r="A294" s="2" t="str">
        <f>HYPERLINK("https://stackoverflow.com/questions/2429685/ ")</f>
        <v>https://stackoverflow.com/questions/2429685/ </v>
      </c>
      <c r="B294">
        <v>4.0</v>
      </c>
      <c r="C294">
        <v>1.0</v>
      </c>
      <c r="D294" s="1">
        <v>1.0</v>
      </c>
      <c r="E294" s="4">
        <v>1.0</v>
      </c>
      <c r="F294" s="1" t="s">
        <v>29</v>
      </c>
    </row>
    <row r="295" ht="12.75" customHeight="1">
      <c r="A295" s="2" t="str">
        <f>HYPERLINK("https://stackoverflow.com/questions/3748861/ ")</f>
        <v>https://stackoverflow.com/questions/3748861/ </v>
      </c>
      <c r="B295">
        <v>3.0</v>
      </c>
      <c r="C295">
        <v>2.0</v>
      </c>
      <c r="D295">
        <v>3.0</v>
      </c>
      <c r="E295">
        <v>2.0</v>
      </c>
    </row>
    <row r="296" ht="12.75" customHeight="1">
      <c r="A296" s="2" t="str">
        <f>HYPERLINK("https://stackoverflow.com/questions/6413170/ ")</f>
        <v>https://stackoverflow.com/questions/6413170/ </v>
      </c>
      <c r="B296">
        <v>3.0</v>
      </c>
      <c r="C296">
        <v>1.0</v>
      </c>
      <c r="D296" s="1">
        <v>3.0</v>
      </c>
      <c r="E296" t="s">
        <v>7</v>
      </c>
    </row>
    <row r="297" ht="12.75" customHeight="1">
      <c r="A297" s="2" t="str">
        <f>HYPERLINK("https://stackoverflow.com/questions/8426970/ ")</f>
        <v>https://stackoverflow.com/questions/8426970/ </v>
      </c>
      <c r="B297">
        <v>1.0</v>
      </c>
      <c r="C297">
        <v>1.0</v>
      </c>
      <c r="D297">
        <v>1.0</v>
      </c>
      <c r="E297">
        <v>1.0</v>
      </c>
    </row>
    <row r="298" ht="12.75" customHeight="1">
      <c r="A298" s="2" t="str">
        <f>HYPERLINK("https://stackoverflow.com/questions/8548813/ ")</f>
        <v>https://stackoverflow.com/questions/8548813/ </v>
      </c>
      <c r="B298">
        <v>1.0</v>
      </c>
      <c r="C298">
        <v>1.0</v>
      </c>
      <c r="D298">
        <v>1.0</v>
      </c>
      <c r="E298">
        <v>1.0</v>
      </c>
    </row>
    <row r="299" ht="12.75" customHeight="1">
      <c r="A299" s="2" t="str">
        <f>HYPERLINK("https://stackoverflow.com/questions/30694412/ ")</f>
        <v>https://stackoverflow.com/questions/30694412/ </v>
      </c>
      <c r="B299">
        <v>1.0</v>
      </c>
      <c r="C299">
        <v>1.0</v>
      </c>
      <c r="D299">
        <v>1.0</v>
      </c>
      <c r="E299">
        <v>1.0</v>
      </c>
    </row>
    <row r="300" ht="12.75" customHeight="1">
      <c r="A300" s="2" t="str">
        <f>HYPERLINK("https://stackoverflow.com/questions/49018036/ ")</f>
        <v>https://stackoverflow.com/questions/49018036/ </v>
      </c>
      <c r="B300">
        <v>3.0</v>
      </c>
      <c r="C300">
        <v>1.0</v>
      </c>
      <c r="D300" s="1">
        <v>3.0</v>
      </c>
      <c r="E300" t="s">
        <v>7</v>
      </c>
    </row>
    <row r="301" ht="12.75" customHeight="1"/>
    <row r="302" ht="12.75" customHeight="1"/>
    <row r="303" ht="12.75" customHeight="1">
      <c r="A303" t="s">
        <v>54</v>
      </c>
    </row>
    <row r="304" ht="12.75" customHeight="1">
      <c r="A304" s="2" t="str">
        <f>HYPERLINK("https://beginnersbook.com/2014/07/java-program-to-convert-decimal-to-hexadecimal")</f>
        <v>https://beginnersbook.com/2014/07/java-program-to-convert-decimal-to-hexadecimal</v>
      </c>
    </row>
    <row r="305" ht="12.75" customHeight="1"/>
    <row r="306" ht="12.75" customHeight="1">
      <c r="A306" s="2" t="str">
        <f>HYPERLINK("https://stackoverflow.com/questions/2406441/ ")</f>
        <v>https://stackoverflow.com/questions/2406441/ </v>
      </c>
      <c r="B306">
        <v>1.0</v>
      </c>
      <c r="C306">
        <v>1.0</v>
      </c>
      <c r="D306">
        <v>1.0</v>
      </c>
      <c r="E306">
        <v>1.0</v>
      </c>
    </row>
    <row r="307" ht="12.75" customHeight="1">
      <c r="A307" s="2" t="str">
        <f>HYPERLINK("https://stackoverflow.com/questions/9321600/ ")</f>
        <v>https://stackoverflow.com/questions/9321600/ </v>
      </c>
      <c r="B307">
        <v>1.0</v>
      </c>
      <c r="C307">
        <v>4.0</v>
      </c>
      <c r="D307" s="1">
        <v>1.0</v>
      </c>
      <c r="E307" t="s">
        <v>7</v>
      </c>
      <c r="F307" s="1" t="s">
        <v>55</v>
      </c>
    </row>
    <row r="308" ht="12.75" customHeight="1">
      <c r="A308" s="2" t="str">
        <f>HYPERLINK("https://stackoverflow.com/questions/10813256/ ")</f>
        <v>https://stackoverflow.com/questions/10813256/ </v>
      </c>
      <c r="B308">
        <v>1.0</v>
      </c>
      <c r="C308">
        <v>1.0</v>
      </c>
      <c r="D308">
        <v>1.0</v>
      </c>
      <c r="E308">
        <v>1.0</v>
      </c>
    </row>
    <row r="309" ht="12.75" customHeight="1">
      <c r="A309" s="2" t="str">
        <f>HYPERLINK("https://stackoverflow.com/questions/10813308/ ")</f>
        <v>https://stackoverflow.com/questions/10813308/ </v>
      </c>
      <c r="B309">
        <v>1.0</v>
      </c>
      <c r="C309">
        <v>1.0</v>
      </c>
      <c r="D309">
        <v>1.0</v>
      </c>
      <c r="E309">
        <v>1.0</v>
      </c>
    </row>
    <row r="310" ht="12.75" customHeight="1">
      <c r="A310" s="2" t="str">
        <f>HYPERLINK("https://stackoverflow.com/questions/20110597/ ")</f>
        <v>https://stackoverflow.com/questions/20110597/ </v>
      </c>
      <c r="B310">
        <v>1.0</v>
      </c>
      <c r="C310">
        <v>4.0</v>
      </c>
      <c r="D310" s="1">
        <v>1.0</v>
      </c>
      <c r="E310" t="s">
        <v>7</v>
      </c>
      <c r="F310" s="1" t="s">
        <v>56</v>
      </c>
    </row>
    <row r="311" ht="12.75" customHeight="1">
      <c r="A311" s="2" t="str">
        <f>HYPERLINK("https://stackoverflow.com/questions/20151387/ ")</f>
        <v>https://stackoverflow.com/questions/20151387/ </v>
      </c>
      <c r="B311">
        <v>1.0</v>
      </c>
      <c r="C311">
        <v>1.0</v>
      </c>
      <c r="D311">
        <v>1.0</v>
      </c>
      <c r="E311">
        <v>1.0</v>
      </c>
    </row>
    <row r="312" ht="12.75" customHeight="1">
      <c r="A312" s="2" t="str">
        <f>HYPERLINK("https://stackoverflow.com/questions/22829917/ ")</f>
        <v>https://stackoverflow.com/questions/22829917/ </v>
      </c>
      <c r="B312">
        <v>1.0</v>
      </c>
      <c r="C312">
        <v>1.0</v>
      </c>
      <c r="D312">
        <v>1.0</v>
      </c>
      <c r="E312">
        <v>1.0</v>
      </c>
    </row>
    <row r="313" ht="12.75" customHeight="1">
      <c r="A313" s="2" t="str">
        <f>HYPERLINK("https://stackoverflow.com/questions/25958884/ ")</f>
        <v>https://stackoverflow.com/questions/25958884/ </v>
      </c>
      <c r="B313">
        <v>4.0</v>
      </c>
      <c r="C313">
        <v>1.0</v>
      </c>
      <c r="D313" s="1">
        <v>1.0</v>
      </c>
      <c r="E313" s="4">
        <v>1.0</v>
      </c>
      <c r="F313" s="1" t="s">
        <v>29</v>
      </c>
    </row>
    <row r="314" ht="12.75" customHeight="1">
      <c r="A314" s="2" t="str">
        <f>HYPERLINK("https://stackoverflow.com/questions/32597435/ ")</f>
        <v>https://stackoverflow.com/questions/32597435/ </v>
      </c>
      <c r="B314">
        <v>1.0</v>
      </c>
      <c r="C314">
        <v>1.0</v>
      </c>
      <c r="D314">
        <v>1.0</v>
      </c>
      <c r="E314">
        <v>1.0</v>
      </c>
    </row>
    <row r="315" ht="12.75" customHeight="1">
      <c r="A315" s="2" t="str">
        <f>HYPERLINK("https://stackoverflow.com/questions/38622191/ ")</f>
        <v>https://stackoverflow.com/questions/38622191/ </v>
      </c>
      <c r="B315">
        <v>1.0</v>
      </c>
      <c r="C315">
        <v>1.0</v>
      </c>
      <c r="D315">
        <v>1.0</v>
      </c>
      <c r="E315">
        <v>1.0</v>
      </c>
    </row>
    <row r="316" ht="12.75" customHeight="1"/>
    <row r="317" ht="12.75" customHeight="1"/>
    <row r="318" ht="12.75" customHeight="1">
      <c r="A318" t="s">
        <v>57</v>
      </c>
    </row>
    <row r="319" ht="12.75" customHeight="1">
      <c r="A319" s="2" t="str">
        <f>HYPERLINK("https://beginnersbook.com/2014/07/java-program-to-convert-decimal-to-binary")</f>
        <v>https://beginnersbook.com/2014/07/java-program-to-convert-decimal-to-binary</v>
      </c>
    </row>
    <row r="320" ht="12.75" customHeight="1"/>
    <row r="321" ht="12.75" customHeight="1">
      <c r="A321" s="2" t="str">
        <f>HYPERLINK("https://stackoverflow.com/questions/2406441/ ")</f>
        <v>https://stackoverflow.com/questions/2406441/ </v>
      </c>
      <c r="B321">
        <v>5.0</v>
      </c>
      <c r="C321">
        <v>5.0</v>
      </c>
      <c r="D321">
        <v>5.0</v>
      </c>
      <c r="E321">
        <v>5.0</v>
      </c>
    </row>
    <row r="322" ht="12.75" customHeight="1">
      <c r="A322" s="2" t="str">
        <f>HYPERLINK("https://stackoverflow.com/questions/10033666/ ")</f>
        <v>https://stackoverflow.com/questions/10033666/ </v>
      </c>
      <c r="B322">
        <v>1.0</v>
      </c>
      <c r="C322">
        <v>1.0</v>
      </c>
      <c r="D322">
        <v>1.0</v>
      </c>
      <c r="E322">
        <v>1.0</v>
      </c>
    </row>
    <row r="323" ht="12.75" customHeight="1">
      <c r="A323" s="2" t="str">
        <f>HYPERLINK("https://stackoverflow.com/questions/13147747/ ")</f>
        <v>https://stackoverflow.com/questions/13147747/ </v>
      </c>
      <c r="B323">
        <v>5.0</v>
      </c>
      <c r="C323">
        <v>5.0</v>
      </c>
      <c r="D323">
        <v>5.0</v>
      </c>
      <c r="E323">
        <v>5.0</v>
      </c>
    </row>
    <row r="324" ht="12.75" customHeight="1">
      <c r="A324" s="2" t="str">
        <f>HYPERLINK("https://stackoverflow.com/questions/14698238/ ")</f>
        <v>https://stackoverflow.com/questions/14698238/ </v>
      </c>
      <c r="B324">
        <v>4.0</v>
      </c>
      <c r="C324">
        <v>5.0</v>
      </c>
      <c r="D324">
        <v>4.0</v>
      </c>
      <c r="E324">
        <v>5.0</v>
      </c>
    </row>
    <row r="325" ht="12.75" customHeight="1">
      <c r="A325" s="2" t="str">
        <f>HYPERLINK("https://stackoverflow.com/questions/25880504/ ")</f>
        <v>https://stackoverflow.com/questions/25880504/ </v>
      </c>
      <c r="B325">
        <v>4.0</v>
      </c>
      <c r="C325">
        <v>1.0</v>
      </c>
      <c r="D325" s="1">
        <v>3.0</v>
      </c>
      <c r="E325" t="s">
        <v>7</v>
      </c>
    </row>
    <row r="326" ht="12.75" customHeight="1">
      <c r="A326" s="2" t="str">
        <f>HYPERLINK("https://stackoverflow.com/questions/25958884/ ")</f>
        <v>https://stackoverflow.com/questions/25958884/ </v>
      </c>
      <c r="B326">
        <v>4.0</v>
      </c>
      <c r="C326">
        <v>5.0</v>
      </c>
      <c r="D326">
        <v>4.0</v>
      </c>
      <c r="E326">
        <v>5.0</v>
      </c>
    </row>
    <row r="327" ht="12.75" customHeight="1">
      <c r="A327" s="2" t="str">
        <f>HYPERLINK("https://stackoverflow.com/questions/26311732/ ")</f>
        <v>https://stackoverflow.com/questions/26311732/ </v>
      </c>
      <c r="B327">
        <v>4.0</v>
      </c>
      <c r="C327">
        <v>4.0</v>
      </c>
      <c r="D327">
        <v>4.0</v>
      </c>
      <c r="E327">
        <v>4.0</v>
      </c>
    </row>
    <row r="328" ht="12.75" customHeight="1">
      <c r="A328" s="2" t="str">
        <f>HYPERLINK("https://stackoverflow.com/questions/27189112/ ")</f>
        <v>https://stackoverflow.com/questions/27189112/ </v>
      </c>
      <c r="B328">
        <v>3.0</v>
      </c>
      <c r="C328">
        <v>3.0</v>
      </c>
      <c r="D328">
        <v>3.0</v>
      </c>
      <c r="E328">
        <v>3.0</v>
      </c>
    </row>
    <row r="329" ht="12.75" customHeight="1">
      <c r="A329" s="2" t="str">
        <f>HYPERLINK("https://stackoverflow.com/questions/28200703/ ")</f>
        <v>https://stackoverflow.com/questions/28200703/ </v>
      </c>
      <c r="B329">
        <v>5.0</v>
      </c>
      <c r="C329">
        <v>5.0</v>
      </c>
      <c r="D329">
        <v>5.0</v>
      </c>
      <c r="E329">
        <v>5.0</v>
      </c>
    </row>
    <row r="330" ht="12.75" customHeight="1">
      <c r="A330" s="2" t="str">
        <f>HYPERLINK("https://stackoverflow.com/questions/38622191/ ")</f>
        <v>https://stackoverflow.com/questions/38622191/ </v>
      </c>
      <c r="B330">
        <v>3.0</v>
      </c>
      <c r="C330">
        <v>1.0</v>
      </c>
      <c r="D330" s="1">
        <v>2.0</v>
      </c>
      <c r="E330" t="s">
        <v>7</v>
      </c>
    </row>
    <row r="331" ht="12.75" customHeight="1"/>
    <row r="332" ht="12.75" customHeight="1"/>
    <row r="333" ht="12.75" customHeight="1">
      <c r="A333" t="s">
        <v>58</v>
      </c>
    </row>
    <row r="334" ht="12.75" customHeight="1">
      <c r="A334" s="2" t="str">
        <f>HYPERLINK("http://www.java2s.com/Tutorial/Java/0020__Language/ToinvokeanappletpackagedasaJARfile.htm")</f>
        <v>http://www.java2s.com/Tutorial/Java/0020__Language/ToinvokeanappletpackagedasaJARfile.htm</v>
      </c>
    </row>
    <row r="335" ht="12.75" customHeight="1"/>
    <row r="336" ht="12.75" customHeight="1">
      <c r="A336" s="2" t="str">
        <f>HYPERLINK("https://stackoverflow.com/questions/2910128/ ")</f>
        <v>https://stackoverflow.com/questions/2910128/ </v>
      </c>
      <c r="B336">
        <v>1.0</v>
      </c>
      <c r="C336">
        <v>1.0</v>
      </c>
      <c r="D336">
        <v>1.0</v>
      </c>
      <c r="E336">
        <v>1.0</v>
      </c>
    </row>
    <row r="337" ht="12.75" customHeight="1">
      <c r="A337" s="2" t="str">
        <f>HYPERLINK("https://stackoverflow.com/questions/5891387/ ")</f>
        <v>https://stackoverflow.com/questions/5891387/ </v>
      </c>
      <c r="B337">
        <v>1.0</v>
      </c>
      <c r="C337">
        <v>1.0</v>
      </c>
      <c r="D337">
        <v>1.0</v>
      </c>
      <c r="E337">
        <v>1.0</v>
      </c>
    </row>
    <row r="338" ht="12.75" customHeight="1">
      <c r="A338" s="2" t="str">
        <f>HYPERLINK("https://stackoverflow.com/questions/8152012/ ")</f>
        <v>https://stackoverflow.com/questions/8152012/ </v>
      </c>
      <c r="B338">
        <v>1.0</v>
      </c>
      <c r="C338">
        <v>1.0</v>
      </c>
      <c r="D338">
        <v>1.0</v>
      </c>
      <c r="E338">
        <v>1.0</v>
      </c>
    </row>
    <row r="339" ht="12.75" customHeight="1">
      <c r="A339" s="2" t="str">
        <f>HYPERLINK("https://stackoverflow.com/questions/9689868/ ")</f>
        <v>https://stackoverflow.com/questions/9689868/ </v>
      </c>
      <c r="B339">
        <v>1.0</v>
      </c>
      <c r="C339">
        <v>1.0</v>
      </c>
      <c r="D339">
        <v>1.0</v>
      </c>
      <c r="E339">
        <v>1.0</v>
      </c>
    </row>
    <row r="340" ht="12.75" customHeight="1">
      <c r="A340" s="2" t="str">
        <f>HYPERLINK("https://stackoverflow.com/questions/9689877/ ")</f>
        <v>https://stackoverflow.com/questions/9689877/ </v>
      </c>
      <c r="B340">
        <v>1.0</v>
      </c>
      <c r="C340">
        <v>1.0</v>
      </c>
      <c r="D340">
        <v>1.0</v>
      </c>
      <c r="E340">
        <v>1.0</v>
      </c>
    </row>
    <row r="341" ht="12.75" customHeight="1">
      <c r="A341" s="2" t="str">
        <f>HYPERLINK("https://stackoverflow.com/questions/11880107/ ")</f>
        <v>https://stackoverflow.com/questions/11880107/ </v>
      </c>
      <c r="B341">
        <v>1.0</v>
      </c>
      <c r="C341">
        <v>1.0</v>
      </c>
      <c r="D341">
        <v>1.0</v>
      </c>
      <c r="E341">
        <v>1.0</v>
      </c>
    </row>
    <row r="342" ht="12.75" customHeight="1">
      <c r="A342" s="2" t="str">
        <f>HYPERLINK("https://stackoverflow.com/questions/18397266/ ")</f>
        <v>https://stackoverflow.com/questions/18397266/ </v>
      </c>
      <c r="B342">
        <v>1.0</v>
      </c>
      <c r="C342">
        <v>1.0</v>
      </c>
      <c r="D342">
        <v>1.0</v>
      </c>
      <c r="E342">
        <v>1.0</v>
      </c>
    </row>
    <row r="343" ht="12.75" customHeight="1">
      <c r="A343" s="2" t="str">
        <f>HYPERLINK("https://stackoverflow.com/questions/21240429/ ")</f>
        <v>https://stackoverflow.com/questions/21240429/ </v>
      </c>
      <c r="B343">
        <v>1.0</v>
      </c>
      <c r="C343">
        <v>1.0</v>
      </c>
      <c r="D343">
        <v>1.0</v>
      </c>
      <c r="E343">
        <v>1.0</v>
      </c>
    </row>
    <row r="344" ht="12.75" customHeight="1">
      <c r="A344" s="2" t="str">
        <f>HYPERLINK("https://stackoverflow.com/questions/21641165/ ")</f>
        <v>https://stackoverflow.com/questions/21641165/ </v>
      </c>
      <c r="B344">
        <v>1.0</v>
      </c>
      <c r="C344">
        <v>1.0</v>
      </c>
      <c r="D344">
        <v>1.0</v>
      </c>
      <c r="E344">
        <v>1.0</v>
      </c>
    </row>
    <row r="345" ht="12.75" customHeight="1">
      <c r="A345" s="2" t="str">
        <f>HYPERLINK("https://stackoverflow.com/questions/25072616/ ")</f>
        <v>https://stackoverflow.com/questions/25072616/ </v>
      </c>
      <c r="B345">
        <v>1.0</v>
      </c>
      <c r="C345">
        <v>1.0</v>
      </c>
      <c r="D345">
        <v>1.0</v>
      </c>
      <c r="E345">
        <v>1.0</v>
      </c>
    </row>
    <row r="346" ht="12.75" customHeight="1"/>
    <row r="347" ht="12.75" customHeight="1"/>
    <row r="348" ht="12.75" customHeight="1">
      <c r="A348" t="s">
        <v>59</v>
      </c>
    </row>
    <row r="349" ht="12.75" customHeight="1">
      <c r="A349" s="2" t="str">
        <f>HYPERLINK("http://www.java2s.com/Tutorial/Java/0040__Data-Type/GetslencharactersfromthemiddleofaString.htm")</f>
        <v>http://www.java2s.com/Tutorial/Java/0040__Data-Type/GetslencharactersfromthemiddleofaString.htm</v>
      </c>
    </row>
    <row r="350" ht="12.75" customHeight="1"/>
    <row r="351" ht="12.75" customHeight="1">
      <c r="A351" s="2" t="str">
        <f>HYPERLINK("https://stackoverflow.com/questions/326440/ ")</f>
        <v>https://stackoverflow.com/questions/326440/ </v>
      </c>
      <c r="B351">
        <v>1.0</v>
      </c>
      <c r="C351">
        <v>1.0</v>
      </c>
      <c r="D351">
        <v>1.0</v>
      </c>
      <c r="E351">
        <v>1.0</v>
      </c>
    </row>
    <row r="352" ht="12.75" customHeight="1">
      <c r="A352" s="2" t="str">
        <f>HYPERLINK("https://stackoverflow.com/questions/1583968/ ")</f>
        <v>https://stackoverflow.com/questions/1583968/ </v>
      </c>
      <c r="B352">
        <v>3.0</v>
      </c>
      <c r="C352">
        <v>1.0</v>
      </c>
      <c r="D352" s="1">
        <v>3.0</v>
      </c>
      <c r="E352" t="s">
        <v>7</v>
      </c>
      <c r="F352" s="1" t="s">
        <v>60</v>
      </c>
    </row>
    <row r="353" ht="12.75" customHeight="1">
      <c r="A353" s="2" t="str">
        <f>HYPERLINK("https://stackoverflow.com/questions/1583971/ ")</f>
        <v>https://stackoverflow.com/questions/1583971/ </v>
      </c>
      <c r="B353">
        <v>3.0</v>
      </c>
      <c r="C353">
        <v>5.0</v>
      </c>
      <c r="D353" s="1">
        <v>3.0</v>
      </c>
      <c r="E353" t="s">
        <v>7</v>
      </c>
      <c r="F353" s="1" t="s">
        <v>61</v>
      </c>
    </row>
    <row r="354" ht="12.75" customHeight="1">
      <c r="A354" s="2" t="str">
        <f>HYPERLINK("https://stackoverflow.com/questions/3243744/ ")</f>
        <v>https://stackoverflow.com/questions/3243744/ </v>
      </c>
      <c r="B354">
        <v>2.0</v>
      </c>
      <c r="C354">
        <v>1.0</v>
      </c>
      <c r="D354">
        <v>2.0</v>
      </c>
      <c r="E354">
        <v>1.0</v>
      </c>
    </row>
    <row r="355" ht="12.75" customHeight="1">
      <c r="A355" s="2" t="str">
        <f>HYPERLINK("https://stackoverflow.com/questions/3243779/ ")</f>
        <v>https://stackoverflow.com/questions/3243779/ </v>
      </c>
      <c r="B355">
        <v>2.0</v>
      </c>
      <c r="C355">
        <v>1.0</v>
      </c>
      <c r="D355">
        <v>2.0</v>
      </c>
      <c r="E355">
        <v>1.0</v>
      </c>
    </row>
    <row r="356" ht="12.75" customHeight="1">
      <c r="A356" s="2" t="str">
        <f>HYPERLINK("https://stackoverflow.com/questions/5034592/ ")</f>
        <v>https://stackoverflow.com/questions/5034592/ </v>
      </c>
      <c r="B356">
        <v>1.0</v>
      </c>
      <c r="C356">
        <v>1.0</v>
      </c>
      <c r="D356">
        <v>1.0</v>
      </c>
      <c r="E356">
        <v>1.0</v>
      </c>
    </row>
    <row r="357" ht="12.75" customHeight="1">
      <c r="A357" s="2" t="str">
        <f>HYPERLINK("https://stackoverflow.com/questions/6202785/ ")</f>
        <v>https://stackoverflow.com/questions/6202785/ </v>
      </c>
      <c r="B357">
        <v>2.0</v>
      </c>
      <c r="C357">
        <v>1.0</v>
      </c>
      <c r="D357">
        <v>2.0</v>
      </c>
      <c r="E357">
        <v>1.0</v>
      </c>
    </row>
    <row r="358" ht="12.75" customHeight="1">
      <c r="A358" s="2" t="str">
        <f>HYPERLINK("https://stackoverflow.com/questions/8499776/ ")</f>
        <v>https://stackoverflow.com/questions/8499776/ </v>
      </c>
      <c r="B358">
        <v>3.0</v>
      </c>
      <c r="C358">
        <v>1.0</v>
      </c>
      <c r="D358" s="1">
        <v>2.0</v>
      </c>
      <c r="E358" t="s">
        <v>7</v>
      </c>
    </row>
    <row r="359" ht="12.75" customHeight="1">
      <c r="A359" s="2" t="str">
        <f>HYPERLINK("https://stackoverflow.com/questions/26791724/ ")</f>
        <v>https://stackoverflow.com/questions/26791724/ </v>
      </c>
      <c r="B359">
        <v>1.0</v>
      </c>
      <c r="C359">
        <v>1.0</v>
      </c>
      <c r="D359">
        <v>1.0</v>
      </c>
      <c r="E359">
        <v>1.0</v>
      </c>
    </row>
    <row r="360" ht="12.75" customHeight="1">
      <c r="A360" s="2" t="str">
        <f>HYPERLINK("https://stackoverflow.com/questions/35252333/ ")</f>
        <v>https://stackoverflow.com/questions/35252333/ </v>
      </c>
      <c r="B360">
        <v>2.0</v>
      </c>
      <c r="C360">
        <v>1.0</v>
      </c>
      <c r="D360">
        <v>2.0</v>
      </c>
      <c r="E360">
        <v>1.0</v>
      </c>
    </row>
    <row r="361" ht="12.75" customHeight="1"/>
    <row r="362" ht="12.75" customHeight="1"/>
    <row r="363" ht="12.75" customHeight="1">
      <c r="A363" t="s">
        <v>62</v>
      </c>
    </row>
    <row r="364" ht="12.75" customHeight="1">
      <c r="A364" s="2" t="str">
        <f>HYPERLINK("http://www.java2s.com/Tutorial/Java/0060__Operators/TheopOperators.htm")</f>
        <v>http://www.java2s.com/Tutorial/Java/0060__Operators/TheopOperators.htm</v>
      </c>
    </row>
    <row r="365" ht="12.75" customHeight="1"/>
    <row r="366" ht="12.75" customHeight="1">
      <c r="A366" s="2" t="str">
        <f>HYPERLINK("https://stackoverflow.com/questions/224314/ ")</f>
        <v>https://stackoverflow.com/questions/224314/ </v>
      </c>
      <c r="B366">
        <v>2.0</v>
      </c>
      <c r="C366">
        <v>1.0</v>
      </c>
      <c r="D366">
        <v>2.0</v>
      </c>
      <c r="E366">
        <v>1.0</v>
      </c>
    </row>
    <row r="367" ht="12.75" customHeight="1">
      <c r="A367" s="2" t="str">
        <f>HYPERLINK("https://stackoverflow.com/questions/224380/ ")</f>
        <v>https://stackoverflow.com/questions/224380/ </v>
      </c>
      <c r="B367">
        <v>5.0</v>
      </c>
      <c r="C367">
        <v>3.0</v>
      </c>
      <c r="D367" s="1">
        <v>3.0</v>
      </c>
      <c r="E367" s="4">
        <v>3.0</v>
      </c>
      <c r="F367" s="1" t="s">
        <v>29</v>
      </c>
    </row>
    <row r="368" ht="12.75" customHeight="1">
      <c r="A368" s="2" t="str">
        <f>HYPERLINK("https://stackoverflow.com/questions/2486574/ ")</f>
        <v>https://stackoverflow.com/questions/2486574/ </v>
      </c>
      <c r="B368">
        <v>5.0</v>
      </c>
      <c r="C368">
        <v>3.0</v>
      </c>
      <c r="D368" s="1">
        <v>4.0</v>
      </c>
      <c r="E368" t="s">
        <v>7</v>
      </c>
    </row>
    <row r="369" ht="12.75" customHeight="1">
      <c r="A369" s="2" t="str">
        <f>HYPERLINK("https://stackoverflow.com/questions/2674750/ ")</f>
        <v>https://stackoverflow.com/questions/2674750/ </v>
      </c>
      <c r="B369">
        <v>2.0</v>
      </c>
      <c r="C369">
        <v>1.0</v>
      </c>
      <c r="D369">
        <v>2.0</v>
      </c>
      <c r="E369">
        <v>1.0</v>
      </c>
    </row>
    <row r="370" ht="12.75" customHeight="1">
      <c r="A370" s="2" t="str">
        <f>HYPERLINK("https://stackoverflow.com/questions/3152221/ ")</f>
        <v>https://stackoverflow.com/questions/3152221/ </v>
      </c>
      <c r="B370">
        <v>4.0</v>
      </c>
      <c r="C370">
        <v>1.0</v>
      </c>
      <c r="D370" s="1">
        <v>3.0</v>
      </c>
      <c r="E370" t="s">
        <v>7</v>
      </c>
    </row>
    <row r="371" ht="12.75" customHeight="1">
      <c r="A371" s="2" t="str">
        <f>HYPERLINK("https://stackoverflow.com/questions/8710685/ ")</f>
        <v>https://stackoverflow.com/questions/8710685/ </v>
      </c>
      <c r="B371">
        <v>5.0</v>
      </c>
      <c r="C371">
        <v>3.0</v>
      </c>
      <c r="D371" s="1">
        <v>5.0</v>
      </c>
      <c r="E371" t="s">
        <v>7</v>
      </c>
    </row>
    <row r="372" ht="12.75" customHeight="1">
      <c r="A372" s="2" t="str">
        <f>HYPERLINK("https://stackoverflow.com/questions/8710746/ ")</f>
        <v>https://stackoverflow.com/questions/8710746/ </v>
      </c>
      <c r="B372">
        <v>5.0</v>
      </c>
      <c r="C372">
        <v>3.0</v>
      </c>
      <c r="D372" s="1">
        <v>5.0</v>
      </c>
      <c r="E372" t="s">
        <v>7</v>
      </c>
    </row>
    <row r="373" ht="12.75" customHeight="1">
      <c r="A373" s="2" t="str">
        <f>HYPERLINK("https://stackoverflow.com/questions/8710747/ ")</f>
        <v>https://stackoverflow.com/questions/8710747/ </v>
      </c>
      <c r="B373">
        <v>5.0</v>
      </c>
      <c r="C373">
        <v>2.0</v>
      </c>
      <c r="D373" s="1">
        <v>5.0</v>
      </c>
      <c r="E373" t="s">
        <v>7</v>
      </c>
    </row>
    <row r="374" ht="12.75" customHeight="1">
      <c r="A374" s="2" t="str">
        <f>HYPERLINK("https://stackoverflow.com/questions/20001866/ ")</f>
        <v>https://stackoverflow.com/questions/20001866/ </v>
      </c>
      <c r="B374">
        <v>1.0</v>
      </c>
      <c r="C374">
        <v>1.0</v>
      </c>
      <c r="D374">
        <v>1.0</v>
      </c>
      <c r="E374">
        <v>1.0</v>
      </c>
    </row>
    <row r="375" ht="12.75" customHeight="1">
      <c r="A375" s="2" t="str">
        <f>HYPERLINK("https://stackoverflow.com/questions/43523441/ ")</f>
        <v>https://stackoverflow.com/questions/43523441/ </v>
      </c>
      <c r="B375">
        <v>2.0</v>
      </c>
      <c r="C375">
        <v>1.0</v>
      </c>
      <c r="D375">
        <v>2.0</v>
      </c>
      <c r="E375">
        <v>1.0</v>
      </c>
    </row>
    <row r="376" ht="12.75" customHeight="1"/>
    <row r="377" ht="12.75" customHeight="1"/>
    <row r="378" ht="12.75" customHeight="1">
      <c r="A378" t="s">
        <v>63</v>
      </c>
    </row>
    <row r="379" ht="12.75" customHeight="1">
      <c r="A379" s="2" t="str">
        <f>HYPERLINK("http://www.java2s.com/Tutorial/Java/0100__Class-Definition/Usingfinalwithmethodarguments.htm")</f>
        <v>http://www.java2s.com/Tutorial/Java/0100__Class-Definition/Usingfinalwithmethodarguments.htm</v>
      </c>
    </row>
    <row r="380" ht="12.75" customHeight="1"/>
    <row r="381" ht="12.75" customHeight="1">
      <c r="A381" s="2" t="str">
        <f>HYPERLINK("https://stackoverflow.com/questions/40507/ ")</f>
        <v>https://stackoverflow.com/questions/40507/ </v>
      </c>
      <c r="B381">
        <v>1.0</v>
      </c>
      <c r="C381">
        <v>1.0</v>
      </c>
      <c r="D381">
        <v>1.0</v>
      </c>
      <c r="E381">
        <v>1.0</v>
      </c>
    </row>
    <row r="382" ht="12.75" customHeight="1">
      <c r="A382" s="2" t="str">
        <f>HYPERLINK("https://stackoverflow.com/questions/73021/ ")</f>
        <v>https://stackoverflow.com/questions/73021/ </v>
      </c>
      <c r="B382">
        <v>1.0</v>
      </c>
      <c r="C382">
        <v>1.0</v>
      </c>
      <c r="D382">
        <v>1.0</v>
      </c>
      <c r="E382">
        <v>1.0</v>
      </c>
    </row>
    <row r="383" ht="12.75" customHeight="1">
      <c r="A383" s="2" t="str">
        <f>HYPERLINK("https://stackoverflow.com/questions/1068786/ ")</f>
        <v>https://stackoverflow.com/questions/1068786/ </v>
      </c>
      <c r="B383">
        <v>1.0</v>
      </c>
      <c r="C383">
        <v>1.0</v>
      </c>
      <c r="D383">
        <v>1.0</v>
      </c>
      <c r="E383">
        <v>1.0</v>
      </c>
    </row>
    <row r="384" ht="12.75" customHeight="1">
      <c r="A384" s="2" t="str">
        <f>HYPERLINK("https://stackoverflow.com/questions/7034719/ ")</f>
        <v>https://stackoverflow.com/questions/7034719/ </v>
      </c>
      <c r="B384">
        <v>1.0</v>
      </c>
      <c r="C384">
        <v>1.0</v>
      </c>
      <c r="D384">
        <v>1.0</v>
      </c>
      <c r="E384">
        <v>1.0</v>
      </c>
    </row>
    <row r="385" ht="12.75" customHeight="1">
      <c r="A385" s="2" t="str">
        <f>HYPERLINK("https://stackoverflow.com/questions/8618742/ ")</f>
        <v>https://stackoverflow.com/questions/8618742/ </v>
      </c>
      <c r="B385">
        <v>1.0</v>
      </c>
      <c r="C385">
        <v>1.0</v>
      </c>
      <c r="D385">
        <v>1.0</v>
      </c>
      <c r="E385">
        <v>1.0</v>
      </c>
    </row>
    <row r="386" ht="12.75" customHeight="1">
      <c r="A386" s="2" t="str">
        <f>HYPERLINK("https://stackoverflow.com/questions/10380512/ ")</f>
        <v>https://stackoverflow.com/questions/10380512/ </v>
      </c>
      <c r="B386">
        <v>5.0</v>
      </c>
      <c r="C386">
        <v>2.0</v>
      </c>
      <c r="D386" s="1">
        <v>5.0</v>
      </c>
      <c r="E386" t="s">
        <v>7</v>
      </c>
    </row>
    <row r="387" ht="12.75" customHeight="1">
      <c r="A387" s="2" t="str">
        <f>HYPERLINK("https://stackoverflow.com/questions/11736749/ ")</f>
        <v>https://stackoverflow.com/questions/11736749/ </v>
      </c>
      <c r="B387">
        <v>1.0</v>
      </c>
      <c r="C387">
        <v>4.0</v>
      </c>
      <c r="D387" s="1">
        <v>3.0</v>
      </c>
      <c r="E387" t="s">
        <v>7</v>
      </c>
    </row>
    <row r="388" ht="12.75" customHeight="1">
      <c r="A388" s="2" t="str">
        <f>HYPERLINK("https://stackoverflow.com/questions/12429953/ ")</f>
        <v>https://stackoverflow.com/questions/12429953/ </v>
      </c>
      <c r="B388">
        <v>1.0</v>
      </c>
      <c r="C388">
        <v>1.0</v>
      </c>
      <c r="D388">
        <v>1.0</v>
      </c>
      <c r="E388">
        <v>1.0</v>
      </c>
    </row>
    <row r="389" ht="12.75" customHeight="1">
      <c r="A389" s="2" t="str">
        <f>HYPERLINK("https://stackoverflow.com/questions/18150752/ ")</f>
        <v>https://stackoverflow.com/questions/18150752/ </v>
      </c>
      <c r="B389">
        <v>1.0</v>
      </c>
      <c r="C389">
        <v>1.0</v>
      </c>
      <c r="D389">
        <v>1.0</v>
      </c>
      <c r="E389">
        <v>1.0</v>
      </c>
    </row>
    <row r="390" ht="12.75" customHeight="1">
      <c r="A390" s="2" t="str">
        <f>HYPERLINK("https://stackoverflow.com/questions/18506761/ ")</f>
        <v>https://stackoverflow.com/questions/18506761/ </v>
      </c>
      <c r="B390">
        <v>1.0</v>
      </c>
      <c r="C390">
        <v>1.0</v>
      </c>
      <c r="D390">
        <v>1.0</v>
      </c>
      <c r="E390">
        <v>1.0</v>
      </c>
    </row>
    <row r="391" ht="12.75" customHeight="1"/>
    <row r="392" ht="12.75" customHeight="1"/>
    <row r="393" ht="12.75" customHeight="1">
      <c r="A393" t="s">
        <v>64</v>
      </c>
    </row>
    <row r="394" ht="12.75" customHeight="1">
      <c r="A394" s="2" t="str">
        <f>HYPERLINK("http://www.java2s.com/Tutorial/Java/0120__Development/ThrowinganExceptionfromaMethod.htm")</f>
        <v>http://www.java2s.com/Tutorial/Java/0120__Development/ThrowinganExceptionfromaMethod.htm</v>
      </c>
    </row>
    <row r="395" ht="12.75" customHeight="1"/>
    <row r="396" ht="12.75" customHeight="1">
      <c r="A396" s="2" t="str">
        <f>HYPERLINK("https://stackoverflow.com/questions/85206/ ")</f>
        <v>https://stackoverflow.com/questions/85206/ </v>
      </c>
      <c r="B396">
        <v>1.0</v>
      </c>
      <c r="C396">
        <v>1.0</v>
      </c>
      <c r="D396">
        <v>1.0</v>
      </c>
      <c r="E396">
        <v>1.0</v>
      </c>
    </row>
    <row r="397" ht="12.75" customHeight="1">
      <c r="A397" s="2" t="str">
        <f>HYPERLINK("https://stackoverflow.com/questions/5726747/ ")</f>
        <v>https://stackoverflow.com/questions/5726747/ </v>
      </c>
      <c r="B397">
        <v>1.0</v>
      </c>
      <c r="C397">
        <v>1.0</v>
      </c>
      <c r="D397">
        <v>1.0</v>
      </c>
      <c r="E397">
        <v>1.0</v>
      </c>
    </row>
    <row r="398" ht="12.75" customHeight="1">
      <c r="A398" s="2" t="str">
        <f>HYPERLINK("https://stackoverflow.com/questions/5875455/ ")</f>
        <v>https://stackoverflow.com/questions/5875455/ </v>
      </c>
      <c r="B398">
        <v>3.0</v>
      </c>
      <c r="C398">
        <v>1.0</v>
      </c>
      <c r="D398" s="1">
        <v>1.0</v>
      </c>
      <c r="E398" s="4">
        <v>1.0</v>
      </c>
      <c r="F398" s="1" t="s">
        <v>29</v>
      </c>
    </row>
    <row r="399" ht="12.75" customHeight="1">
      <c r="A399" s="2" t="str">
        <f>HYPERLINK("https://stackoverflow.com/questions/16635489/ ")</f>
        <v>https://stackoverflow.com/questions/16635489/ </v>
      </c>
      <c r="B399">
        <v>1.0</v>
      </c>
      <c r="C399">
        <v>1.0</v>
      </c>
      <c r="D399">
        <v>1.0</v>
      </c>
      <c r="E399">
        <v>1.0</v>
      </c>
    </row>
    <row r="400" ht="12.75" customHeight="1">
      <c r="A400" s="2" t="str">
        <f>HYPERLINK("https://stackoverflow.com/questions/16958286/ ")</f>
        <v>https://stackoverflow.com/questions/16958286/ </v>
      </c>
      <c r="B400">
        <v>3.0</v>
      </c>
      <c r="C400">
        <v>1.0</v>
      </c>
      <c r="D400" s="1">
        <v>1.0</v>
      </c>
      <c r="E400" s="4">
        <v>1.0</v>
      </c>
      <c r="F400" s="1" t="s">
        <v>29</v>
      </c>
    </row>
    <row r="401" ht="12.75" customHeight="1">
      <c r="A401" s="2" t="str">
        <f>HYPERLINK("https://stackoverflow.com/questions/18198349/ ")</f>
        <v>https://stackoverflow.com/questions/18198349/ </v>
      </c>
      <c r="B401">
        <v>3.0</v>
      </c>
      <c r="C401">
        <v>2.0</v>
      </c>
      <c r="D401">
        <v>3.0</v>
      </c>
      <c r="E401">
        <v>2.0</v>
      </c>
    </row>
    <row r="402" ht="12.75" customHeight="1">
      <c r="A402" s="2" t="str">
        <f>HYPERLINK("https://stackoverflow.com/questions/19757456/ ")</f>
        <v>https://stackoverflow.com/questions/19757456/ </v>
      </c>
      <c r="B402">
        <v>3.0</v>
      </c>
      <c r="C402">
        <v>2.0</v>
      </c>
      <c r="D402">
        <v>3.0</v>
      </c>
      <c r="E402">
        <v>2.0</v>
      </c>
    </row>
    <row r="403" ht="12.75" customHeight="1">
      <c r="A403" s="2" t="str">
        <f>HYPERLINK("https://stackoverflow.com/questions/20130475/ ")</f>
        <v>https://stackoverflow.com/questions/20130475/ </v>
      </c>
      <c r="B403">
        <v>1.0</v>
      </c>
      <c r="C403">
        <v>1.0</v>
      </c>
      <c r="D403">
        <v>1.0</v>
      </c>
      <c r="E403">
        <v>1.0</v>
      </c>
    </row>
    <row r="404" ht="12.75" customHeight="1">
      <c r="A404" s="2" t="str">
        <f>HYPERLINK("https://stackoverflow.com/questions/31228829/ ")</f>
        <v>https://stackoverflow.com/questions/31228829/ </v>
      </c>
      <c r="B404">
        <v>3.0</v>
      </c>
      <c r="C404">
        <v>1.0</v>
      </c>
      <c r="D404" s="1">
        <v>1.0</v>
      </c>
      <c r="E404" s="4">
        <v>1.0</v>
      </c>
      <c r="F404" s="1" t="s">
        <v>29</v>
      </c>
    </row>
    <row r="405" ht="12.75" customHeight="1">
      <c r="A405" s="2" t="str">
        <f>HYPERLINK("https://stackoverflow.com/questions/31258084/ ")</f>
        <v>https://stackoverflow.com/questions/31258084/ </v>
      </c>
      <c r="B405">
        <v>1.0</v>
      </c>
      <c r="C405">
        <v>1.0</v>
      </c>
      <c r="D405">
        <v>1.0</v>
      </c>
      <c r="E405">
        <v>1.0</v>
      </c>
    </row>
    <row r="406" ht="12.75" customHeight="1"/>
    <row r="407" ht="12.75" customHeight="1"/>
    <row r="408" ht="12.75" customHeight="1">
      <c r="A408" t="s">
        <v>65</v>
      </c>
    </row>
    <row r="409" ht="12.75" customHeight="1">
      <c r="A409" s="2" t="str">
        <f>HYPERLINK("http://www.java2s.com/Tutorial/Java/0125__Reflection/LoadingaClassThatIsNotontheClasspath.htm")</f>
        <v>http://www.java2s.com/Tutorial/Java/0125__Reflection/LoadingaClassThatIsNotontheClasspath.htm</v>
      </c>
    </row>
    <row r="410" ht="12.75" customHeight="1"/>
    <row r="411" ht="12.75" customHeight="1">
      <c r="A411" s="2" t="str">
        <f>HYPERLINK("https://stackoverflow.com/questions/161005/ ")</f>
        <v>https://stackoverflow.com/questions/161005/ </v>
      </c>
      <c r="B411">
        <v>1.0</v>
      </c>
      <c r="C411">
        <v>1.0</v>
      </c>
      <c r="D411">
        <v>1.0</v>
      </c>
      <c r="E411">
        <v>1.0</v>
      </c>
    </row>
    <row r="412" ht="12.75" customHeight="1">
      <c r="A412" s="2" t="str">
        <f>HYPERLINK("https://stackoverflow.com/questions/3416539/ ")</f>
        <v>https://stackoverflow.com/questions/3416539/ </v>
      </c>
      <c r="B412">
        <v>2.0</v>
      </c>
      <c r="C412">
        <v>1.0</v>
      </c>
      <c r="D412">
        <v>2.0</v>
      </c>
      <c r="E412">
        <v>1.0</v>
      </c>
    </row>
    <row r="413" ht="12.75" customHeight="1">
      <c r="A413" s="2" t="str">
        <f>HYPERLINK("https://stackoverflow.com/questions/10641864/ ")</f>
        <v>https://stackoverflow.com/questions/10641864/ </v>
      </c>
      <c r="B413">
        <v>1.0</v>
      </c>
      <c r="C413">
        <v>1.0</v>
      </c>
      <c r="D413">
        <v>1.0</v>
      </c>
      <c r="E413">
        <v>1.0</v>
      </c>
    </row>
    <row r="414" ht="12.75" customHeight="1">
      <c r="A414" s="2" t="str">
        <f>HYPERLINK("https://stackoverflow.com/questions/18093929/ ")</f>
        <v>https://stackoverflow.com/questions/18093929/ </v>
      </c>
      <c r="B414">
        <v>2.0</v>
      </c>
      <c r="C414">
        <v>1.0</v>
      </c>
      <c r="D414">
        <v>2.0</v>
      </c>
      <c r="E414">
        <v>1.0</v>
      </c>
    </row>
    <row r="415" ht="12.75" customHeight="1">
      <c r="A415" s="2" t="str">
        <f>HYPERLINK("https://stackoverflow.com/questions/23530199/ ")</f>
        <v>https://stackoverflow.com/questions/23530199/ </v>
      </c>
      <c r="B415">
        <v>1.0</v>
      </c>
      <c r="C415">
        <v>1.0</v>
      </c>
      <c r="D415">
        <v>1.0</v>
      </c>
      <c r="E415">
        <v>1.0</v>
      </c>
    </row>
    <row r="416" ht="12.75" customHeight="1">
      <c r="A416" s="2" t="str">
        <f>HYPERLINK("https://stackoverflow.com/questions/23781433/ ")</f>
        <v>https://stackoverflow.com/questions/23781433/ </v>
      </c>
      <c r="B416">
        <v>1.0</v>
      </c>
      <c r="C416">
        <v>1.0</v>
      </c>
      <c r="D416">
        <v>1.0</v>
      </c>
      <c r="E416">
        <v>1.0</v>
      </c>
    </row>
    <row r="417" ht="12.75" customHeight="1">
      <c r="A417" s="2" t="str">
        <f>HYPERLINK("https://stackoverflow.com/questions/24845376/ ")</f>
        <v>https://stackoverflow.com/questions/24845376/ </v>
      </c>
      <c r="B417">
        <v>1.0</v>
      </c>
      <c r="C417">
        <v>1.0</v>
      </c>
      <c r="D417">
        <v>1.0</v>
      </c>
      <c r="E417">
        <v>1.0</v>
      </c>
    </row>
    <row r="418" ht="12.75" customHeight="1">
      <c r="A418" s="2" t="str">
        <f>HYPERLINK("https://stackoverflow.com/questions/28891834/ ")</f>
        <v>https://stackoverflow.com/questions/28891834/ </v>
      </c>
      <c r="B418">
        <v>1.0</v>
      </c>
      <c r="C418">
        <v>1.0</v>
      </c>
      <c r="D418">
        <v>1.0</v>
      </c>
      <c r="E418">
        <v>1.0</v>
      </c>
    </row>
    <row r="419" ht="12.75" customHeight="1">
      <c r="A419" s="2" t="str">
        <f>HYPERLINK("https://stackoverflow.com/questions/29331827/ ")</f>
        <v>https://stackoverflow.com/questions/29331827/ </v>
      </c>
      <c r="B419">
        <v>1.0</v>
      </c>
      <c r="C419">
        <v>1.0</v>
      </c>
      <c r="D419">
        <v>1.0</v>
      </c>
      <c r="E419">
        <v>1.0</v>
      </c>
    </row>
    <row r="420" ht="12.75" customHeight="1">
      <c r="A420" s="2" t="str">
        <f>HYPERLINK("https://stackoverflow.com/questions/32674216/ ")</f>
        <v>https://stackoverflow.com/questions/32674216/ </v>
      </c>
      <c r="B420">
        <v>1.0</v>
      </c>
      <c r="C420">
        <v>1.0</v>
      </c>
      <c r="D420">
        <v>1.0</v>
      </c>
      <c r="E420">
        <v>1.0</v>
      </c>
    </row>
    <row r="421" ht="12.75" customHeight="1"/>
    <row r="422" ht="12.75" customHeight="1"/>
    <row r="423" ht="12.75" customHeight="1">
      <c r="A423" t="s">
        <v>66</v>
      </c>
    </row>
    <row r="424" ht="12.75" customHeight="1">
      <c r="A424" s="2" t="str">
        <f>HYPERLINK("http://www.java2s.com/Tutorial/Java/0130__Regular-Expressions/MatchingLineBoundariesinaRegularExpression.htm")</f>
        <v>http://www.java2s.com/Tutorial/Java/0130__Regular-Expressions/MatchingLineBoundariesinaRegularExpression.htm</v>
      </c>
    </row>
    <row r="425" ht="12.75" customHeight="1"/>
    <row r="426" ht="12.75" customHeight="1">
      <c r="A426" s="2" t="str">
        <f>HYPERLINK("https://stackoverflow.com/questions/2635094/ ")</f>
        <v>https://stackoverflow.com/questions/2635094/ </v>
      </c>
      <c r="B426">
        <v>1.0</v>
      </c>
      <c r="C426">
        <v>1.0</v>
      </c>
      <c r="D426">
        <v>1.0</v>
      </c>
      <c r="E426">
        <v>1.0</v>
      </c>
    </row>
    <row r="427" ht="12.75" customHeight="1">
      <c r="A427" s="2" t="str">
        <f>HYPERLINK("https://stackoverflow.com/questions/2707665/ ")</f>
        <v>https://stackoverflow.com/questions/2707665/ </v>
      </c>
      <c r="B427">
        <v>5.0</v>
      </c>
      <c r="C427">
        <v>1.0</v>
      </c>
      <c r="D427" s="1">
        <v>5.0</v>
      </c>
      <c r="E427" t="s">
        <v>7</v>
      </c>
      <c r="F427" s="1" t="s">
        <v>67</v>
      </c>
    </row>
    <row r="428" ht="12.75" customHeight="1">
      <c r="A428" s="2" t="str">
        <f>HYPERLINK("https://stackoverflow.com/questions/4345678/ ")</f>
        <v>https://stackoverflow.com/questions/4345678/ </v>
      </c>
      <c r="B428">
        <v>2.0</v>
      </c>
      <c r="C428">
        <v>1.0</v>
      </c>
      <c r="D428">
        <v>2.0</v>
      </c>
      <c r="E428">
        <v>1.0</v>
      </c>
    </row>
    <row r="429" ht="12.75" customHeight="1">
      <c r="A429" s="2" t="str">
        <f>HYPERLINK("https://stackoverflow.com/questions/7548429/ ")</f>
        <v>https://stackoverflow.com/questions/7548429/ </v>
      </c>
      <c r="B429">
        <v>1.0</v>
      </c>
      <c r="C429">
        <v>1.0</v>
      </c>
      <c r="D429">
        <v>1.0</v>
      </c>
      <c r="E429">
        <v>1.0</v>
      </c>
    </row>
    <row r="430" ht="12.75" customHeight="1">
      <c r="A430" s="2" t="str">
        <f>HYPERLINK("https://stackoverflow.com/questions/9500204/ ")</f>
        <v>https://stackoverflow.com/questions/9500204/ </v>
      </c>
      <c r="B430">
        <v>1.0</v>
      </c>
      <c r="C430">
        <v>1.0</v>
      </c>
      <c r="D430">
        <v>1.0</v>
      </c>
      <c r="E430">
        <v>1.0</v>
      </c>
    </row>
    <row r="431" ht="12.75" customHeight="1">
      <c r="A431" s="2" t="str">
        <f>HYPERLINK("https://stackoverflow.com/questions/10665057/ ")</f>
        <v>https://stackoverflow.com/questions/10665057/ </v>
      </c>
      <c r="B431">
        <v>1.0</v>
      </c>
      <c r="C431">
        <v>1.0</v>
      </c>
      <c r="D431">
        <v>1.0</v>
      </c>
      <c r="E431">
        <v>1.0</v>
      </c>
    </row>
    <row r="432" ht="12.75" customHeight="1">
      <c r="A432" s="2" t="str">
        <f>HYPERLINK("https://stackoverflow.com/questions/10894689/ ")</f>
        <v>https://stackoverflow.com/questions/10894689/ </v>
      </c>
      <c r="B432">
        <v>1.0</v>
      </c>
      <c r="C432">
        <v>1.0</v>
      </c>
      <c r="D432">
        <v>1.0</v>
      </c>
      <c r="E432">
        <v>1.0</v>
      </c>
    </row>
    <row r="433" ht="12.75" customHeight="1">
      <c r="A433" s="2" t="str">
        <f>HYPERLINK("https://stackoverflow.com/questions/15130382/ ")</f>
        <v>https://stackoverflow.com/questions/15130382/ </v>
      </c>
      <c r="B433">
        <v>1.0</v>
      </c>
      <c r="C433">
        <v>1.0</v>
      </c>
      <c r="D433">
        <v>1.0</v>
      </c>
      <c r="E433">
        <v>1.0</v>
      </c>
    </row>
    <row r="434" ht="12.75" customHeight="1">
      <c r="A434" s="2" t="str">
        <f>HYPERLINK("https://stackoverflow.com/questions/21389883/ ")</f>
        <v>https://stackoverflow.com/questions/21389883/ </v>
      </c>
      <c r="B434">
        <v>1.0</v>
      </c>
      <c r="C434">
        <v>1.0</v>
      </c>
      <c r="D434">
        <v>1.0</v>
      </c>
      <c r="E434">
        <v>1.0</v>
      </c>
    </row>
    <row r="435" ht="12.75" customHeight="1">
      <c r="A435" s="2" t="str">
        <f>HYPERLINK("https://stackoverflow.com/questions/33286328/ ")</f>
        <v>https://stackoverflow.com/questions/33286328/ </v>
      </c>
      <c r="B435">
        <v>4.0</v>
      </c>
      <c r="C435">
        <v>1.0</v>
      </c>
      <c r="D435" s="1">
        <v>4.0</v>
      </c>
      <c r="E435" t="s">
        <v>7</v>
      </c>
    </row>
    <row r="436" ht="12.75" customHeight="1"/>
    <row r="437" ht="12.75" customHeight="1"/>
    <row r="438" ht="12.75" customHeight="1">
      <c r="A438" t="s">
        <v>68</v>
      </c>
    </row>
    <row r="439" ht="12.75" customHeight="1">
      <c r="A439" s="2" t="str">
        <f>HYPERLINK("http://www.java2s.com/Tutorial/Java/0140__Collections/FindmaximumelementofArrayList.htm")</f>
        <v>http://www.java2s.com/Tutorial/Java/0140__Collections/FindmaximumelementofArrayList.htm</v>
      </c>
    </row>
    <row r="440" ht="12.75" customHeight="1"/>
    <row r="441" ht="12.75" customHeight="1">
      <c r="A441" s="2" t="str">
        <f>HYPERLINK("https://stackoverflow.com/questions/481836/ ")</f>
        <v>https://stackoverflow.com/questions/481836/ </v>
      </c>
      <c r="B441">
        <v>1.0</v>
      </c>
      <c r="C441">
        <v>1.0</v>
      </c>
      <c r="D441">
        <v>1.0</v>
      </c>
      <c r="E441">
        <v>1.0</v>
      </c>
    </row>
    <row r="442" ht="12.75" customHeight="1">
      <c r="A442" s="2" t="str">
        <f>HYPERLINK("https://stackoverflow.com/questions/500643/ ")</f>
        <v>https://stackoverflow.com/questions/500643/ </v>
      </c>
      <c r="B442">
        <v>2.0</v>
      </c>
      <c r="C442">
        <v>1.0</v>
      </c>
      <c r="D442">
        <v>2.0</v>
      </c>
      <c r="E442">
        <v>1.0</v>
      </c>
    </row>
    <row r="443" ht="12.75" customHeight="1">
      <c r="A443" s="2" t="str">
        <f>HYPERLINK("https://stackoverflow.com/questions/7520464/ ")</f>
        <v>https://stackoverflow.com/questions/7520464/ </v>
      </c>
      <c r="B443">
        <v>1.0</v>
      </c>
      <c r="C443">
        <v>1.0</v>
      </c>
      <c r="D443">
        <v>1.0</v>
      </c>
      <c r="E443">
        <v>1.0</v>
      </c>
    </row>
    <row r="444" ht="12.75" customHeight="1">
      <c r="A444" s="2" t="str">
        <f>HYPERLINK("https://stackoverflow.com/questions/8304795/ ")</f>
        <v>https://stackoverflow.com/questions/8304795/ </v>
      </c>
      <c r="B444">
        <v>5.0</v>
      </c>
      <c r="C444">
        <v>5.0</v>
      </c>
      <c r="D444">
        <v>5.0</v>
      </c>
      <c r="E444">
        <v>5.0</v>
      </c>
    </row>
    <row r="445" ht="12.75" customHeight="1">
      <c r="A445" s="2" t="str">
        <f>HYPERLINK("https://stackoverflow.com/questions/10026065/ ")</f>
        <v>https://stackoverflow.com/questions/10026065/ </v>
      </c>
      <c r="B445">
        <v>3.0</v>
      </c>
      <c r="C445">
        <v>1.0</v>
      </c>
      <c r="D445" s="1">
        <v>1.0</v>
      </c>
      <c r="E445" s="1">
        <v>1.0</v>
      </c>
      <c r="F445" s="1" t="s">
        <v>29</v>
      </c>
    </row>
    <row r="446" ht="12.75" customHeight="1">
      <c r="A446" s="2" t="str">
        <f>HYPERLINK("https://stackoverflow.com/questions/16521753/ ")</f>
        <v>https://stackoverflow.com/questions/16521753/ </v>
      </c>
      <c r="B446">
        <v>2.0</v>
      </c>
      <c r="C446">
        <v>1.0</v>
      </c>
      <c r="D446">
        <v>2.0</v>
      </c>
      <c r="E446">
        <v>1.0</v>
      </c>
    </row>
    <row r="447" ht="12.75" customHeight="1">
      <c r="A447" s="2" t="str">
        <f>HYPERLINK("https://stackoverflow.com/questions/16521798/ ")</f>
        <v>https://stackoverflow.com/questions/16521798/ </v>
      </c>
      <c r="B447">
        <v>2.0</v>
      </c>
      <c r="C447">
        <v>1.0</v>
      </c>
      <c r="D447">
        <v>2.0</v>
      </c>
      <c r="E447">
        <v>1.0</v>
      </c>
    </row>
    <row r="448" ht="12.75" customHeight="1">
      <c r="A448" s="2" t="str">
        <f>HYPERLINK("https://stackoverflow.com/questions/32594659/ ")</f>
        <v>https://stackoverflow.com/questions/32594659/ </v>
      </c>
      <c r="B448">
        <v>5.0</v>
      </c>
      <c r="C448">
        <v>5.0</v>
      </c>
      <c r="D448">
        <v>5.0</v>
      </c>
      <c r="E448">
        <v>5.0</v>
      </c>
    </row>
    <row r="449" ht="12.75" customHeight="1">
      <c r="A449" s="2" t="str">
        <f>HYPERLINK("https://stackoverflow.com/questions/43701445/ ")</f>
        <v>https://stackoverflow.com/questions/43701445/ </v>
      </c>
      <c r="B449">
        <v>4.0</v>
      </c>
      <c r="C449">
        <v>2.0</v>
      </c>
      <c r="D449" s="1">
        <v>4.0</v>
      </c>
      <c r="E449" t="s">
        <v>7</v>
      </c>
      <c r="F449" s="1" t="s">
        <v>69</v>
      </c>
    </row>
    <row r="450" ht="12.75" customHeight="1">
      <c r="A450" s="2" t="str">
        <f>HYPERLINK("https://stackoverflow.com/questions/47911244/ ")</f>
        <v>https://stackoverflow.com/questions/47911244/ </v>
      </c>
      <c r="B450">
        <v>2.0</v>
      </c>
      <c r="C450">
        <v>1.0</v>
      </c>
      <c r="D450">
        <v>2.0</v>
      </c>
      <c r="E450">
        <v>1.0</v>
      </c>
    </row>
    <row r="451" ht="12.75" customHeight="1"/>
    <row r="452" ht="12.75" customHeight="1"/>
    <row r="453" ht="12.75" customHeight="1">
      <c r="A453" t="s">
        <v>70</v>
      </c>
    </row>
    <row r="454" ht="12.75" customHeight="1">
      <c r="A454" s="2" t="str">
        <f>HYPERLINK("http://www.java2s.com/Tutorial/Java/0160__Thread/StoppingaThreadwithinterrupt.htm")</f>
        <v>http://www.java2s.com/Tutorial/Java/0160__Thread/StoppingaThreadwithinterrupt.htm</v>
      </c>
    </row>
    <row r="455" ht="12.75" customHeight="1"/>
    <row r="456" ht="12.75" customHeight="1">
      <c r="A456" s="2" t="str">
        <f>HYPERLINK("https://stackoverflow.com/questions/355177/ ")</f>
        <v>https://stackoverflow.com/questions/355177/ </v>
      </c>
      <c r="B456">
        <v>1.0</v>
      </c>
      <c r="C456">
        <v>1.0</v>
      </c>
      <c r="D456">
        <v>1.0</v>
      </c>
      <c r="E456">
        <v>1.0</v>
      </c>
    </row>
    <row r="457" ht="12.75" customHeight="1">
      <c r="A457" s="2" t="str">
        <f>HYPERLINK("https://stackoverflow.com/questions/1036763/ ")</f>
        <v>https://stackoverflow.com/questions/1036763/ </v>
      </c>
      <c r="B457">
        <v>1.0</v>
      </c>
      <c r="C457">
        <v>1.0</v>
      </c>
      <c r="D457">
        <v>1.0</v>
      </c>
      <c r="E457">
        <v>1.0</v>
      </c>
    </row>
    <row r="458" ht="12.75" customHeight="1">
      <c r="A458" s="2" t="str">
        <f>HYPERLINK("https://stackoverflow.com/questions/1036808/ ")</f>
        <v>https://stackoverflow.com/questions/1036808/ </v>
      </c>
      <c r="B458">
        <v>3.0</v>
      </c>
      <c r="C458">
        <v>1.0</v>
      </c>
      <c r="D458" s="1">
        <v>1.0</v>
      </c>
      <c r="E458" s="1">
        <v>1.0</v>
      </c>
      <c r="F458" s="1" t="s">
        <v>29</v>
      </c>
    </row>
    <row r="459" ht="12.75" customHeight="1">
      <c r="A459" s="2" t="str">
        <f>HYPERLINK("https://stackoverflow.com/questions/1881761/ ")</f>
        <v>https://stackoverflow.com/questions/1881761/ </v>
      </c>
      <c r="B459">
        <v>1.0</v>
      </c>
      <c r="C459">
        <v>1.0</v>
      </c>
      <c r="D459">
        <v>1.0</v>
      </c>
      <c r="E459">
        <v>1.0</v>
      </c>
    </row>
    <row r="460" ht="12.75" customHeight="1">
      <c r="A460" s="2" t="str">
        <f>HYPERLINK("https://stackoverflow.com/questions/2275596/ ")</f>
        <v>https://stackoverflow.com/questions/2275596/ </v>
      </c>
      <c r="B460">
        <v>2.0</v>
      </c>
      <c r="C460">
        <v>1.0</v>
      </c>
      <c r="D460">
        <v>2.0</v>
      </c>
      <c r="E460">
        <v>1.0</v>
      </c>
    </row>
    <row r="461" ht="12.75" customHeight="1">
      <c r="A461" s="2" t="str">
        <f>HYPERLINK("https://stackoverflow.com/questions/2491754/ ")</f>
        <v>https://stackoverflow.com/questions/2491754/ </v>
      </c>
      <c r="B461">
        <v>4.0</v>
      </c>
      <c r="C461">
        <v>4.0</v>
      </c>
      <c r="D461">
        <v>4.0</v>
      </c>
      <c r="E461">
        <v>4.0</v>
      </c>
    </row>
    <row r="462" ht="12.75" customHeight="1">
      <c r="A462" s="2" t="str">
        <f>HYPERLINK("https://stackoverflow.com/questions/10962613/ ")</f>
        <v>https://stackoverflow.com/questions/10962613/ </v>
      </c>
      <c r="B462">
        <v>4.0</v>
      </c>
      <c r="C462">
        <v>5.0</v>
      </c>
      <c r="D462">
        <v>4.0</v>
      </c>
      <c r="E462">
        <v>5.0</v>
      </c>
    </row>
    <row r="463" ht="12.75" customHeight="1">
      <c r="A463" s="2" t="str">
        <f>HYPERLINK("https://stackoverflow.com/questions/16057610/ ")</f>
        <v>https://stackoverflow.com/questions/16057610/ </v>
      </c>
      <c r="B463">
        <v>5.0</v>
      </c>
      <c r="C463">
        <v>5.0</v>
      </c>
      <c r="D463">
        <v>5.0</v>
      </c>
      <c r="E463">
        <v>5.0</v>
      </c>
    </row>
    <row r="464" ht="12.75" customHeight="1">
      <c r="A464" s="2" t="str">
        <f>HYPERLINK("https://stackoverflow.com/questions/31997172/ ")</f>
        <v>https://stackoverflow.com/questions/31997172/ </v>
      </c>
      <c r="B464">
        <v>3.0</v>
      </c>
      <c r="C464">
        <v>3.0</v>
      </c>
      <c r="D464">
        <v>3.0</v>
      </c>
      <c r="E464">
        <v>3.0</v>
      </c>
    </row>
    <row r="465" ht="12.75" customHeight="1">
      <c r="A465" s="2" t="str">
        <f>HYPERLINK("https://stackoverflow.com/questions/35641743/ ")</f>
        <v>https://stackoverflow.com/questions/35641743/ </v>
      </c>
      <c r="B465">
        <v>1.0</v>
      </c>
      <c r="C465">
        <v>1.0</v>
      </c>
      <c r="D465">
        <v>1.0</v>
      </c>
      <c r="E465">
        <v>1.0</v>
      </c>
    </row>
    <row r="466" ht="12.75" customHeight="1"/>
    <row r="467" ht="12.75" customHeight="1"/>
    <row r="468" ht="12.75" customHeight="1">
      <c r="A468" t="s">
        <v>71</v>
      </c>
    </row>
    <row r="469" ht="12.75" customHeight="1">
      <c r="A469" s="2" t="str">
        <f>HYPERLINK("http://www.java2s.com/Tutorial/Java/0180__File/WritelinesoftexttofileusingaPrintWriter.htm")</f>
        <v>http://www.java2s.com/Tutorial/Java/0180__File/WritelinesoftexttofileusingaPrintWriter.htm</v>
      </c>
    </row>
    <row r="470" ht="12.75" customHeight="1"/>
    <row r="471" ht="12.75" customHeight="1">
      <c r="A471" s="2" t="str">
        <f>HYPERLINK("https://stackoverflow.com/questions/1001562/ ")</f>
        <v>https://stackoverflow.com/questions/1001562/ </v>
      </c>
      <c r="B471">
        <v>3.0</v>
      </c>
      <c r="C471">
        <v>1.0</v>
      </c>
      <c r="D471" s="1">
        <v>1.0</v>
      </c>
      <c r="E471" s="1">
        <v>1.0</v>
      </c>
      <c r="F471" s="1" t="s">
        <v>72</v>
      </c>
    </row>
    <row r="472" ht="12.75" customHeight="1">
      <c r="A472" s="2" t="str">
        <f>HYPERLINK("https://stackoverflow.com/questions/1053475/ ")</f>
        <v>https://stackoverflow.com/questions/1053475/ </v>
      </c>
      <c r="B472">
        <v>5.0</v>
      </c>
      <c r="C472">
        <v>5.0</v>
      </c>
      <c r="D472">
        <v>5.0</v>
      </c>
      <c r="E472">
        <v>5.0</v>
      </c>
    </row>
    <row r="473" ht="12.75" customHeight="1">
      <c r="A473" s="2" t="str">
        <f>HYPERLINK("https://stackoverflow.com/questions/1053487/ ")</f>
        <v>https://stackoverflow.com/questions/1053487/ </v>
      </c>
      <c r="B473">
        <v>3.0</v>
      </c>
      <c r="C473">
        <v>1.0</v>
      </c>
      <c r="D473" s="1">
        <v>1.0</v>
      </c>
      <c r="E473" s="4">
        <v>1.0</v>
      </c>
      <c r="F473" s="1" t="s">
        <v>41</v>
      </c>
    </row>
    <row r="474" ht="12.75" customHeight="1">
      <c r="A474" s="2" t="str">
        <f>HYPERLINK("https://stackoverflow.com/questions/1994283/ ")</f>
        <v>https://stackoverflow.com/questions/1994283/ </v>
      </c>
      <c r="B474">
        <v>2.0</v>
      </c>
      <c r="C474">
        <v>1.0</v>
      </c>
      <c r="D474">
        <v>2.0</v>
      </c>
      <c r="E474">
        <v>1.0</v>
      </c>
    </row>
    <row r="475" ht="12.75" customHeight="1">
      <c r="A475" s="2" t="str">
        <f>HYPERLINK("https://stackoverflow.com/questions/2788114/ ")</f>
        <v>https://stackoverflow.com/questions/2788114/ </v>
      </c>
      <c r="B475">
        <v>1.0</v>
      </c>
      <c r="C475">
        <v>1.0</v>
      </c>
      <c r="D475">
        <v>1.0</v>
      </c>
      <c r="E475">
        <v>1.0</v>
      </c>
    </row>
    <row r="476" ht="12.75" customHeight="1">
      <c r="A476" s="2" t="str">
        <f>HYPERLINK("https://stackoverflow.com/questions/4269319/ ")</f>
        <v>https://stackoverflow.com/questions/4269319/ </v>
      </c>
      <c r="B476">
        <v>2.0</v>
      </c>
      <c r="C476">
        <v>1.0</v>
      </c>
      <c r="D476">
        <v>2.0</v>
      </c>
      <c r="E476">
        <v>1.0</v>
      </c>
    </row>
    <row r="477" ht="12.75" customHeight="1">
      <c r="A477" s="2" t="str">
        <f>HYPERLINK("https://stackoverflow.com/questions/4614244/ ")</f>
        <v>https://stackoverflow.com/questions/4614244/ </v>
      </c>
      <c r="B477">
        <v>2.0</v>
      </c>
      <c r="C477">
        <v>1.0</v>
      </c>
      <c r="D477">
        <v>2.0</v>
      </c>
      <c r="E477">
        <v>1.0</v>
      </c>
    </row>
    <row r="478" ht="12.75" customHeight="1">
      <c r="A478" s="2" t="str">
        <f>HYPERLINK("https://stackoverflow.com/questions/6998929/ ")</f>
        <v>https://stackoverflow.com/questions/6998929/ </v>
      </c>
      <c r="B478">
        <v>2.0</v>
      </c>
      <c r="C478">
        <v>1.0</v>
      </c>
      <c r="D478">
        <v>2.0</v>
      </c>
      <c r="E478">
        <v>1.0</v>
      </c>
    </row>
    <row r="479" ht="12.75" customHeight="1">
      <c r="A479" s="2" t="str">
        <f>HYPERLINK("https://stackoverflow.com/questions/9621189/ ")</f>
        <v>https://stackoverflow.com/questions/9621189/ </v>
      </c>
      <c r="B479">
        <v>1.0</v>
      </c>
      <c r="C479">
        <v>1.0</v>
      </c>
      <c r="D479">
        <v>1.0</v>
      </c>
      <c r="E479">
        <v>1.0</v>
      </c>
    </row>
    <row r="480" ht="12.75" customHeight="1">
      <c r="A480" s="2" t="str">
        <f>HYPERLINK("https://stackoverflow.com/questions/15393727/ ")</f>
        <v>https://stackoverflow.com/questions/15393727/ </v>
      </c>
      <c r="B480">
        <v>2.0</v>
      </c>
      <c r="C480">
        <v>1.0</v>
      </c>
      <c r="D480">
        <v>2.0</v>
      </c>
      <c r="E480">
        <v>1.0</v>
      </c>
    </row>
    <row r="481" ht="12.75" customHeight="1"/>
    <row r="482" ht="12.75" customHeight="1"/>
    <row r="483" ht="12.75" customHeight="1">
      <c r="A483" t="s">
        <v>73</v>
      </c>
    </row>
    <row r="484" ht="12.75" customHeight="1">
      <c r="A484" s="2" t="str">
        <f>HYPERLINK("http://www.java2s.com/Tutorial/Java/0200__Generics/GenericInterfaces.htm")</f>
        <v>http://www.java2s.com/Tutorial/Java/0200__Generics/GenericInterfaces.htm</v>
      </c>
    </row>
    <row r="485" ht="12.75" customHeight="1"/>
    <row r="486" ht="12.75" customHeight="1">
      <c r="A486" s="2" t="str">
        <f>HYPERLINK("https://stackoverflow.com/questions/197391/ ")</f>
        <v>https://stackoverflow.com/questions/197391/ </v>
      </c>
      <c r="B486">
        <v>4.0</v>
      </c>
      <c r="C486">
        <v>1.0</v>
      </c>
      <c r="D486" s="1">
        <v>1.0</v>
      </c>
      <c r="E486" s="4">
        <v>1.0</v>
      </c>
      <c r="F486" s="1" t="s">
        <v>29</v>
      </c>
    </row>
    <row r="487" ht="12.75" customHeight="1">
      <c r="A487" s="2" t="str">
        <f>HYPERLINK("https://stackoverflow.com/questions/745769/ ")</f>
        <v>https://stackoverflow.com/questions/745769/ </v>
      </c>
      <c r="B487">
        <v>5.0</v>
      </c>
      <c r="C487">
        <v>5.0</v>
      </c>
      <c r="D487">
        <v>5.0</v>
      </c>
      <c r="E487">
        <v>5.0</v>
      </c>
    </row>
    <row r="488" ht="12.75" customHeight="1">
      <c r="A488" s="2" t="str">
        <f>HYPERLINK("https://stackoverflow.com/questions/1298053/ ")</f>
        <v>https://stackoverflow.com/questions/1298053/ </v>
      </c>
      <c r="B488">
        <v>1.0</v>
      </c>
      <c r="C488">
        <v>1.0</v>
      </c>
      <c r="D488">
        <v>1.0</v>
      </c>
      <c r="E488">
        <v>1.0</v>
      </c>
    </row>
    <row r="489" ht="12.75" customHeight="1">
      <c r="A489" s="2" t="str">
        <f>HYPERLINK("https://stackoverflow.com/questions/1623494/ ")</f>
        <v>https://stackoverflow.com/questions/1623494/ </v>
      </c>
      <c r="B489">
        <v>4.0</v>
      </c>
      <c r="C489">
        <v>1.0</v>
      </c>
      <c r="D489" s="1">
        <v>3.0</v>
      </c>
      <c r="E489" t="s">
        <v>7</v>
      </c>
      <c r="F489" s="1" t="s">
        <v>74</v>
      </c>
    </row>
    <row r="490" ht="12.75" customHeight="1">
      <c r="A490" s="2" t="str">
        <f>HYPERLINK("https://stackoverflow.com/questions/5381053/ ")</f>
        <v>https://stackoverflow.com/questions/5381053/ </v>
      </c>
      <c r="B490">
        <v>1.0</v>
      </c>
      <c r="C490">
        <v>1.0</v>
      </c>
      <c r="D490">
        <v>1.0</v>
      </c>
      <c r="E490">
        <v>1.0</v>
      </c>
    </row>
    <row r="491" ht="12.75" customHeight="1">
      <c r="A491" s="2" t="str">
        <f>HYPERLINK("https://stackoverflow.com/questions/9133346/ ")</f>
        <v>https://stackoverflow.com/questions/9133346/ </v>
      </c>
      <c r="B491">
        <v>1.0</v>
      </c>
      <c r="C491">
        <v>1.0</v>
      </c>
      <c r="D491">
        <v>1.0</v>
      </c>
      <c r="E491">
        <v>1.0</v>
      </c>
    </row>
    <row r="492" ht="12.75" customHeight="1">
      <c r="A492" s="2" t="str">
        <f>HYPERLINK("https://stackoverflow.com/questions/13261667/ ")</f>
        <v>https://stackoverflow.com/questions/13261667/ </v>
      </c>
      <c r="B492">
        <v>4.0</v>
      </c>
      <c r="C492">
        <v>2.0</v>
      </c>
      <c r="D492" s="1">
        <v>2.0</v>
      </c>
      <c r="E492" s="1">
        <v>2.0</v>
      </c>
      <c r="F492" s="1" t="s">
        <v>29</v>
      </c>
    </row>
    <row r="493" ht="12.75" customHeight="1">
      <c r="A493" s="2" t="str">
        <f>HYPERLINK("https://stackoverflow.com/questions/16970179/ ")</f>
        <v>https://stackoverflow.com/questions/16970179/ </v>
      </c>
      <c r="B493">
        <v>1.0</v>
      </c>
      <c r="C493">
        <v>2.0</v>
      </c>
      <c r="D493">
        <v>1.0</v>
      </c>
      <c r="E493">
        <v>2.0</v>
      </c>
    </row>
    <row r="494" ht="12.75" customHeight="1">
      <c r="A494" s="2" t="str">
        <f>HYPERLINK("https://stackoverflow.com/questions/23239009/ ")</f>
        <v>https://stackoverflow.com/questions/23239009/ </v>
      </c>
      <c r="B494">
        <v>1.0</v>
      </c>
      <c r="C494">
        <v>1.0</v>
      </c>
      <c r="D494">
        <v>1.0</v>
      </c>
      <c r="E494">
        <v>1.0</v>
      </c>
    </row>
    <row r="495" ht="12.75" customHeight="1">
      <c r="A495" s="2" t="str">
        <f>HYPERLINK("https://stackoverflow.com/questions/44303941/ ")</f>
        <v>https://stackoverflow.com/questions/44303941/ </v>
      </c>
      <c r="B495">
        <v>1.0</v>
      </c>
      <c r="C495">
        <v>1.0</v>
      </c>
      <c r="D495">
        <v>1.0</v>
      </c>
      <c r="E495">
        <v>1.0</v>
      </c>
    </row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