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hase4AfterAgreement" sheetId="1" r:id="rId3"/>
  </sheets>
  <definedNames/>
  <calcPr/>
</workbook>
</file>

<file path=xl/sharedStrings.xml><?xml version="1.0" encoding="utf-8"?>
<sst xmlns="http://schemas.openxmlformats.org/spreadsheetml/2006/main" count="122" uniqueCount="87">
  <si>
    <t>Researcher1</t>
  </si>
  <si>
    <t>Researcher2</t>
  </si>
  <si>
    <t>Rodrigo agreement</t>
  </si>
  <si>
    <t>Klerisson agreement</t>
  </si>
  <si>
    <t>Justification</t>
  </si>
  <si>
    <t>id:(34) | Refid: 12 - How do I get current number of live threads?</t>
  </si>
  <si>
    <t>Code has many parameters, not a simple and compilable solution. Keeping likert.</t>
  </si>
  <si>
    <t xml:space="preserve">Changing to 4. Effective but complex code a simple task. </t>
  </si>
  <si>
    <t>Changing to 3.</t>
  </si>
  <si>
    <t>Changing to 4.</t>
  </si>
  <si>
    <t>id:(35) | Refid: 13 - How do I open a file using the default registered application?</t>
  </si>
  <si>
    <t>id:(36) | Refid: 14 - How do I convert angle from radians to degrees?</t>
  </si>
  <si>
    <t>Changing to 4. Simple solution but no further explanation.</t>
  </si>
  <si>
    <t>Agree.</t>
  </si>
  <si>
    <t>id:(37) | Refid: 15 - How do I sort string of numbers in ascending order?</t>
  </si>
  <si>
    <t>Still not a good solution to the problem.</t>
  </si>
  <si>
    <t>id:(38) | Refid: 16 - How do I add item at the beginning or the end of LinkedList?</t>
  </si>
  <si>
    <t>id:(39) | Refid: 17 - How do I use the if-then-else statement?</t>
  </si>
  <si>
    <t>Not if-then-else statements</t>
  </si>
  <si>
    <t>Could be interpreted as if-then-else statement...</t>
  </si>
  <si>
    <t>id:(40) | Refid: 18 - How do I get the last element of SortedSet?</t>
  </si>
  <si>
    <t>Not straightforward but works. Keeping evaluation.</t>
  </si>
  <si>
    <t>Idem. You do not want to delete, only the last element. Solution is partial.</t>
  </si>
  <si>
    <t>id:(41) | Refid: 19 - How do I format a message that contains date information?</t>
  </si>
  <si>
    <t>Looks fine to me, though too extensive</t>
  </si>
  <si>
    <t>id:(42) | Refid: 20 - How do I clone an object?</t>
  </si>
  <si>
    <t>Only for lists, not a generic solution.</t>
  </si>
  <si>
    <t>id:(43) | Refid: 21 - How do I use Override annotation?</t>
  </si>
  <si>
    <t>id:(44) | Refid: 22 - How do I do bitwise exclusive OR operation?</t>
  </si>
  <si>
    <t>Work only for two strings.</t>
  </si>
  <si>
    <t>id:(45) | Refid: 45 - Java Program to convert binary to Decimal</t>
  </si>
  <si>
    <t>This is not a binary to decimal solution.</t>
  </si>
  <si>
    <t>There are easier ways to do, but it is a solution.</t>
  </si>
  <si>
    <t>id:(46) | Refid: 46 - Java Program to Convert Decimal to Octal</t>
  </si>
  <si>
    <t>Agree..</t>
  </si>
  <si>
    <t>id:(47) | Refid: 47 - Java Program to Get IP Address</t>
  </si>
  <si>
    <t>Pretty straightforward !</t>
  </si>
  <si>
    <t>Keeping. "There's no such thing as "my IP". A machine can have multiple interfaces and each interface can have multiple IPs"</t>
  </si>
  <si>
    <t>Decreasing in 1, but still a good and simple solution.</t>
  </si>
  <si>
    <t>id:(48) | Refid: 48 - Java Program to get Input From User</t>
  </si>
  <si>
    <t>Incomplete and only for chars.</t>
  </si>
  <si>
    <t>limited.</t>
  </si>
  <si>
    <t>id:(49) | Refid: 49 - Java Program to find duplicate characters in a String</t>
  </si>
  <si>
    <t>Agree. Solution only consider characters in sequence.</t>
  </si>
  <si>
    <t xml:space="preserve">Post is about removing duplicates, not finding duplicates. </t>
  </si>
  <si>
    <t>Missing the map returned and a readable code to print the duplicate chars: keeping.</t>
  </si>
  <si>
    <t xml:space="preserve">Works fine after importing the library config into pom.xml. </t>
  </si>
  <si>
    <t>id:(50) | Refid: 50 - Java Program to generate Random Number</t>
  </si>
  <si>
    <t>id:(51) | Refid: 51 - Java Program to print Floyd’s triangle</t>
  </si>
  <si>
    <t>Not even close...</t>
  </si>
  <si>
    <t>idem.</t>
  </si>
  <si>
    <t>id:(52) | Refid: 52 - Java Program to check Palindrome string using Recursion</t>
  </si>
  <si>
    <t>agree.</t>
  </si>
  <si>
    <t>it is a good solution but does not use recursion as stated by the query.</t>
  </si>
  <si>
    <t>idem</t>
  </si>
  <si>
    <t>id:(53) | Refid: 53 - Java Program to find Factorial of a number using Recursion</t>
  </si>
  <si>
    <t>simple, correct and straightforward.</t>
  </si>
  <si>
    <t xml:space="preserve">keeping... </t>
  </si>
  <si>
    <t>id:(54) | Refid: 54 - Java Program to Add the elements of an Array</t>
  </si>
  <si>
    <t>id:(55) | Refid: 55 - Java Program to Calculate Area of Rectangle</t>
  </si>
  <si>
    <t>agree</t>
  </si>
  <si>
    <t>no code, no solution.</t>
  </si>
  <si>
    <t>id:(56) | Refid: 78 - Internationalized Resource Identifiers</t>
  </si>
  <si>
    <t>query is too wide. Keeping because, despite different from oracle, answers seems good for another interpretation.</t>
  </si>
  <si>
    <t>idem;</t>
  </si>
  <si>
    <t>id:(57) | Refid: 79 - Creating a JButton</t>
  </si>
  <si>
    <t>agree..</t>
  </si>
  <si>
    <t>keeping. Not very related.</t>
  </si>
  <si>
    <t>decreasing. Complete example, but using other components as well.</t>
  </si>
  <si>
    <t>weak solution.</t>
  </si>
  <si>
    <t>id:(58) | Refid: 80 - Listening to Component Events with a PropertyChangeListener</t>
  </si>
  <si>
    <t xml:space="preserve">keeping. Solution shows a propertyChange event listener. </t>
  </si>
  <si>
    <t>id:(59) | Refid: 81 - Load an Image from a JAR file</t>
  </si>
  <si>
    <t>Not complete, but works.</t>
  </si>
  <si>
    <t>id:(60) | Refid: 82 - StyledText bulleted list example</t>
  </si>
  <si>
    <t>id:(61) | Refid: 83 - Converting Between a URL and a URI</t>
  </si>
  <si>
    <t>Contains the solution. Needs adaptation.</t>
  </si>
  <si>
    <t>id:(62) | Refid: 84 - Call a procedure with one IN/OUT parameter</t>
  </si>
  <si>
    <t>Has in parameters. Missing out, but acceptable.</t>
  </si>
  <si>
    <t>Incomplete, agree.</t>
  </si>
  <si>
    <t>id:(63) | Refid: 85 - HSQL Delete With Parameter</t>
  </si>
  <si>
    <t>No hql code here, only API calls.</t>
  </si>
  <si>
    <t>id:(64) | Refid: 86 - Using jsp getProperty to get value from java bean</t>
  </si>
  <si>
    <t>Also works.</t>
  </si>
  <si>
    <t>id:(65) | Refid: 87 - JSTL ForEach Loop</t>
  </si>
  <si>
    <t xml:space="preserve"> </t>
  </si>
  <si>
    <t>id:(66) | Refid: 88 - Get Servlet Context InitParameter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</si>
</sst>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u/>
      <color rgb="FF0000FF"/>
    </font>
    <font>
      <color rgb="FF000000"/>
      <name val="'arial'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8.57"/>
    <col customWidth="1" min="2" max="3" width="11.71"/>
    <col customWidth="1" min="4" max="5" width="20.71"/>
    <col customWidth="1" min="6" max="6" width="92.71"/>
  </cols>
  <sheetData>
    <row r="1" ht="12.75" customHeight="1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ht="12.75" customHeight="1"/>
    <row r="3" ht="12.75" customHeight="1">
      <c r="A3" t="s">
        <v>5</v>
      </c>
    </row>
    <row r="4" ht="12.75" customHeight="1">
      <c r="A4" s="1" t="str">
        <f>HYPERLINK("https://kodejava.org/category/java/core-api/page/78/")</f>
        <v>https://kodejava.org/category/java/core-api/page/78/</v>
      </c>
    </row>
    <row r="5" ht="12.75" customHeight="1"/>
    <row r="6" ht="12.75" customHeight="1">
      <c r="A6" s="1" t="str">
        <f>HYPERLINK("https://stackoverflow.com/questions/80809/ ")</f>
        <v>https://stackoverflow.com/questions/80809/ </v>
      </c>
      <c r="B6">
        <v>2.0</v>
      </c>
      <c r="C6">
        <v>2.0</v>
      </c>
      <c r="D6">
        <v>2.0</v>
      </c>
      <c r="E6">
        <v>2.0</v>
      </c>
    </row>
    <row r="7" ht="12.75" customHeight="1">
      <c r="A7" s="1" t="str">
        <f>HYPERLINK("https://stackoverflow.com/questions/80828/ ")</f>
        <v>https://stackoverflow.com/questions/80828/ </v>
      </c>
      <c r="B7">
        <v>2.0</v>
      </c>
      <c r="C7">
        <v>4.0</v>
      </c>
      <c r="D7">
        <v>2.0</v>
      </c>
      <c r="E7">
        <v>3.0</v>
      </c>
      <c r="F7" t="s">
        <v>6</v>
      </c>
    </row>
    <row r="8" ht="12.75" customHeight="1">
      <c r="A8" s="1" t="str">
        <f>HYPERLINK("https://stackoverflow.com/questions/80874/ ")</f>
        <v>https://stackoverflow.com/questions/80874/ </v>
      </c>
      <c r="B8">
        <v>1.0</v>
      </c>
      <c r="C8">
        <v>1.0</v>
      </c>
      <c r="D8">
        <v>1.0</v>
      </c>
      <c r="E8">
        <v>1.0</v>
      </c>
    </row>
    <row r="9" ht="12.75" customHeight="1">
      <c r="A9" s="1" t="str">
        <f>HYPERLINK("https://stackoverflow.com/questions/1323419/ ")</f>
        <v>https://stackoverflow.com/questions/1323419/ </v>
      </c>
      <c r="B9">
        <v>1.0</v>
      </c>
      <c r="C9">
        <v>1.0</v>
      </c>
      <c r="D9">
        <v>1.0</v>
      </c>
      <c r="E9">
        <v>1.0</v>
      </c>
    </row>
    <row r="10" ht="12.75" customHeight="1">
      <c r="A10" s="1" t="str">
        <f>HYPERLINK("https://stackoverflow.com/questions/1323480/ ")</f>
        <v>https://stackoverflow.com/questions/1323480/ </v>
      </c>
      <c r="B10">
        <v>1.0</v>
      </c>
      <c r="C10">
        <v>5.0</v>
      </c>
      <c r="D10">
        <v>4.0</v>
      </c>
      <c r="E10">
        <v>5.0</v>
      </c>
      <c r="F10" t="s">
        <v>7</v>
      </c>
    </row>
    <row r="11" ht="12.75" customHeight="1">
      <c r="A11" s="1" t="str">
        <f>HYPERLINK("https://stackoverflow.com/questions/1922298/ ")</f>
        <v>https://stackoverflow.com/questions/1922298/ </v>
      </c>
      <c r="B11">
        <v>5.0</v>
      </c>
      <c r="C11">
        <v>4.0</v>
      </c>
      <c r="D11">
        <v>5.0</v>
      </c>
      <c r="E11">
        <v>4.0</v>
      </c>
    </row>
    <row r="12" ht="12.75" customHeight="1">
      <c r="A12" s="1" t="str">
        <f>HYPERLINK("https://stackoverflow.com/questions/1922300/ ")</f>
        <v>https://stackoverflow.com/questions/1922300/ </v>
      </c>
      <c r="B12">
        <v>5.0</v>
      </c>
      <c r="C12">
        <v>5.0</v>
      </c>
      <c r="D12">
        <v>5.0</v>
      </c>
      <c r="E12">
        <v>5.0</v>
      </c>
    </row>
    <row r="13" ht="12.75" customHeight="1">
      <c r="A13" s="1" t="str">
        <f>HYPERLINK("https://stackoverflow.com/questions/1922305/ ")</f>
        <v>https://stackoverflow.com/questions/1922305/ </v>
      </c>
      <c r="B13">
        <v>1.0</v>
      </c>
      <c r="C13">
        <v>1.0</v>
      </c>
      <c r="D13">
        <v>1.0</v>
      </c>
      <c r="E13">
        <v>1.0</v>
      </c>
    </row>
    <row r="14" ht="12.75" customHeight="1">
      <c r="A14" s="1" t="str">
        <f>HYPERLINK("https://stackoverflow.com/questions/1922383/ ")</f>
        <v>https://stackoverflow.com/questions/1922383/ </v>
      </c>
      <c r="B14">
        <v>3.0</v>
      </c>
      <c r="C14">
        <v>4.0</v>
      </c>
      <c r="D14">
        <v>3.0</v>
      </c>
      <c r="E14">
        <v>4.0</v>
      </c>
    </row>
    <row r="15" ht="12.75" customHeight="1">
      <c r="A15" s="1" t="str">
        <f>HYPERLINK("https://stackoverflow.com/questions/3018672/ ")</f>
        <v>https://stackoverflow.com/questions/3018672/ </v>
      </c>
      <c r="B15">
        <v>3.0</v>
      </c>
      <c r="C15">
        <v>3.0</v>
      </c>
      <c r="D15">
        <v>3.0</v>
      </c>
      <c r="E15">
        <v>3.0</v>
      </c>
    </row>
    <row r="16" ht="12.75" customHeight="1">
      <c r="A16" s="1" t="str">
        <f>HYPERLINK("https://stackoverflow.com/questions/11537026/ ")</f>
        <v>https://stackoverflow.com/questions/11537026/ </v>
      </c>
      <c r="B16">
        <v>5.0</v>
      </c>
      <c r="C16">
        <v>5.0</v>
      </c>
      <c r="D16">
        <v>5.0</v>
      </c>
      <c r="E16">
        <v>5.0</v>
      </c>
    </row>
    <row r="17" ht="12.75" customHeight="1">
      <c r="A17" s="1" t="str">
        <f>HYPERLINK("https://stackoverflow.com/questions/17612657/ ")</f>
        <v>https://stackoverflow.com/questions/17612657/ </v>
      </c>
      <c r="B17">
        <v>1.0</v>
      </c>
      <c r="C17">
        <v>3.0</v>
      </c>
      <c r="D17">
        <v>3.0</v>
      </c>
      <c r="E17">
        <v>3.0</v>
      </c>
      <c r="F17" t="s">
        <v>8</v>
      </c>
    </row>
    <row r="18" ht="12.75" customHeight="1">
      <c r="A18" s="1" t="str">
        <f>HYPERLINK("https://stackoverflow.com/questions/33344392/ ")</f>
        <v>https://stackoverflow.com/questions/33344392/ </v>
      </c>
      <c r="B18">
        <v>2.0</v>
      </c>
      <c r="C18">
        <v>2.0</v>
      </c>
      <c r="D18">
        <v>2.0</v>
      </c>
      <c r="E18">
        <v>2.0</v>
      </c>
    </row>
    <row r="19" ht="12.75" customHeight="1">
      <c r="A19" s="1" t="str">
        <f>HYPERLINK("https://stackoverflow.com/questions/37262115/ ")</f>
        <v>https://stackoverflow.com/questions/37262115/ </v>
      </c>
      <c r="B19">
        <v>2.0</v>
      </c>
      <c r="C19">
        <v>5.0</v>
      </c>
      <c r="D19">
        <v>4.0</v>
      </c>
      <c r="E19">
        <v>4.0</v>
      </c>
      <c r="F19" t="s">
        <v>9</v>
      </c>
    </row>
    <row r="20" ht="12.75" customHeight="1">
      <c r="A20" s="1" t="str">
        <f>HYPERLINK("https://stackoverflow.com/questions/37362606/ ")</f>
        <v>https://stackoverflow.com/questions/37362606/ </v>
      </c>
      <c r="B20">
        <v>1.0</v>
      </c>
      <c r="C20">
        <v>1.0</v>
      </c>
      <c r="D20">
        <v>1.0</v>
      </c>
      <c r="E20">
        <v>1.0</v>
      </c>
    </row>
    <row r="21" ht="12.75" customHeight="1"/>
    <row r="22" ht="12.75" customHeight="1"/>
    <row r="23" ht="12.75" customHeight="1">
      <c r="A23" t="s">
        <v>10</v>
      </c>
    </row>
    <row r="24" ht="12.75" customHeight="1">
      <c r="A24" s="1" t="str">
        <f>HYPERLINK("https://kodejava.org/category/java/core-api/page/85/")</f>
        <v>https://kodejava.org/category/java/core-api/page/85/</v>
      </c>
    </row>
    <row r="25" ht="12.75" customHeight="1"/>
    <row r="26" ht="12.75" customHeight="1">
      <c r="A26" s="1" t="str">
        <f>HYPERLINK("https://stackoverflow.com/questions/390779/ ")</f>
        <v>https://stackoverflow.com/questions/390779/ </v>
      </c>
      <c r="B26">
        <v>5.0</v>
      </c>
      <c r="C26">
        <v>5.0</v>
      </c>
      <c r="D26">
        <v>5.0</v>
      </c>
      <c r="E26">
        <v>5.0</v>
      </c>
    </row>
    <row r="27" ht="12.75" customHeight="1">
      <c r="A27" s="1" t="str">
        <f>HYPERLINK("https://stackoverflow.com/questions/390785/ ")</f>
        <v>https://stackoverflow.com/questions/390785/ </v>
      </c>
      <c r="B27">
        <v>5.0</v>
      </c>
      <c r="C27">
        <v>5.0</v>
      </c>
      <c r="D27">
        <v>5.0</v>
      </c>
      <c r="E27">
        <v>5.0</v>
      </c>
    </row>
    <row r="28" ht="12.75" customHeight="1">
      <c r="A28" s="1" t="str">
        <f>HYPERLINK("https://stackoverflow.com/questions/526069/ ")</f>
        <v>https://stackoverflow.com/questions/526069/ </v>
      </c>
      <c r="B28">
        <v>3.0</v>
      </c>
      <c r="C28">
        <v>3.0</v>
      </c>
      <c r="D28">
        <v>3.0</v>
      </c>
      <c r="E28">
        <v>3.0</v>
      </c>
    </row>
    <row r="29" ht="12.75" customHeight="1">
      <c r="A29" s="1" t="str">
        <f>HYPERLINK("https://stackoverflow.com/questions/550336/ ")</f>
        <v>https://stackoverflow.com/questions/550336/ </v>
      </c>
      <c r="B29">
        <v>4.0</v>
      </c>
      <c r="C29">
        <v>5.0</v>
      </c>
      <c r="D29">
        <v>4.0</v>
      </c>
      <c r="E29">
        <v>5.0</v>
      </c>
    </row>
    <row r="30" ht="12.75" customHeight="1">
      <c r="A30" s="1" t="str">
        <f>HYPERLINK("https://stackoverflow.com/questions/2033124/ ")</f>
        <v>https://stackoverflow.com/questions/2033124/ </v>
      </c>
      <c r="B30">
        <v>1.0</v>
      </c>
      <c r="C30">
        <v>1.0</v>
      </c>
      <c r="D30">
        <v>1.0</v>
      </c>
      <c r="E30">
        <v>1.0</v>
      </c>
    </row>
    <row r="31" ht="12.75" customHeight="1">
      <c r="A31" s="1" t="str">
        <f>HYPERLINK("https://stackoverflow.com/questions/2547004/ ")</f>
        <v>https://stackoverflow.com/questions/2547004/ </v>
      </c>
      <c r="B31">
        <v>5.0</v>
      </c>
      <c r="C31">
        <v>5.0</v>
      </c>
      <c r="D31">
        <v>5.0</v>
      </c>
      <c r="E31">
        <v>5.0</v>
      </c>
    </row>
    <row r="32" ht="12.75" customHeight="1">
      <c r="A32" s="1" t="str">
        <f>HYPERLINK("https://stackoverflow.com/questions/2849357/ ")</f>
        <v>https://stackoverflow.com/questions/2849357/ </v>
      </c>
      <c r="B32">
        <v>1.0</v>
      </c>
      <c r="C32">
        <v>1.0</v>
      </c>
      <c r="D32">
        <v>1.0</v>
      </c>
      <c r="E32">
        <v>1.0</v>
      </c>
    </row>
    <row r="33" ht="12.75" customHeight="1">
      <c r="A33" s="1" t="str">
        <f>HYPERLINK("https://stackoverflow.com/questions/6343299/ ")</f>
        <v>https://stackoverflow.com/questions/6343299/ </v>
      </c>
      <c r="B33">
        <v>1.0</v>
      </c>
      <c r="C33">
        <v>1.0</v>
      </c>
      <c r="D33">
        <v>1.0</v>
      </c>
      <c r="E33">
        <v>1.0</v>
      </c>
    </row>
    <row r="34" ht="12.75" customHeight="1">
      <c r="A34" s="1" t="str">
        <f>HYPERLINK("https://stackoverflow.com/questions/8050952/ ")</f>
        <v>https://stackoverflow.com/questions/8050952/ </v>
      </c>
      <c r="B34">
        <v>2.0</v>
      </c>
      <c r="C34">
        <v>1.0</v>
      </c>
      <c r="D34">
        <v>2.0</v>
      </c>
      <c r="E34">
        <v>1.0</v>
      </c>
    </row>
    <row r="35" ht="12.75" customHeight="1">
      <c r="A35" s="1" t="str">
        <f>HYPERLINK("https://stackoverflow.com/questions/9289190/ ")</f>
        <v>https://stackoverflow.com/questions/9289190/ </v>
      </c>
      <c r="B35">
        <v>1.0</v>
      </c>
      <c r="C35">
        <v>1.0</v>
      </c>
      <c r="D35">
        <v>1.0</v>
      </c>
      <c r="E35">
        <v>1.0</v>
      </c>
    </row>
    <row r="36" ht="12.75" customHeight="1">
      <c r="A36" s="1" t="str">
        <f>HYPERLINK("https://stackoverflow.com/questions/10447171/ ")</f>
        <v>https://stackoverflow.com/questions/10447171/ </v>
      </c>
      <c r="B36">
        <v>1.0</v>
      </c>
      <c r="C36">
        <v>1.0</v>
      </c>
      <c r="D36">
        <v>1.0</v>
      </c>
      <c r="E36">
        <v>1.0</v>
      </c>
    </row>
    <row r="37" ht="12.75" customHeight="1">
      <c r="A37" s="1" t="str">
        <f>HYPERLINK("https://stackoverflow.com/questions/13998710/ ")</f>
        <v>https://stackoverflow.com/questions/13998710/ </v>
      </c>
      <c r="B37">
        <v>1.0</v>
      </c>
      <c r="C37">
        <v>1.0</v>
      </c>
      <c r="D37">
        <v>1.0</v>
      </c>
      <c r="E37">
        <v>1.0</v>
      </c>
    </row>
    <row r="38" ht="12.75" customHeight="1">
      <c r="A38" s="1" t="str">
        <f>HYPERLINK("https://stackoverflow.com/questions/16002972/ ")</f>
        <v>https://stackoverflow.com/questions/16002972/ </v>
      </c>
      <c r="B38">
        <v>5.0</v>
      </c>
      <c r="C38">
        <v>5.0</v>
      </c>
      <c r="D38">
        <v>5.0</v>
      </c>
      <c r="E38">
        <v>5.0</v>
      </c>
    </row>
    <row r="39" ht="12.75" customHeight="1">
      <c r="A39" s="1" t="str">
        <f>HYPERLINK("https://stackoverflow.com/questions/29456695/ ")</f>
        <v>https://stackoverflow.com/questions/29456695/ </v>
      </c>
      <c r="B39">
        <v>1.0</v>
      </c>
      <c r="C39">
        <v>1.0</v>
      </c>
      <c r="D39">
        <v>1.0</v>
      </c>
      <c r="E39">
        <v>1.0</v>
      </c>
    </row>
    <row r="40" ht="12.75" customHeight="1">
      <c r="A40" s="1" t="str">
        <f>HYPERLINK("https://stackoverflow.com/questions/30571306/ ")</f>
        <v>https://stackoverflow.com/questions/30571306/ </v>
      </c>
      <c r="B40">
        <v>1.0</v>
      </c>
      <c r="C40">
        <v>1.0</v>
      </c>
      <c r="D40">
        <v>1.0</v>
      </c>
      <c r="E40">
        <v>1.0</v>
      </c>
    </row>
    <row r="41" ht="12.75" customHeight="1"/>
    <row r="42" ht="12.75" customHeight="1"/>
    <row r="43" ht="12.75" customHeight="1">
      <c r="A43" t="s">
        <v>11</v>
      </c>
    </row>
    <row r="44" ht="12.75" customHeight="1">
      <c r="A44" s="1" t="str">
        <f>HYPERLINK("https://kodejava.org/category/java/core-api/page/92/")</f>
        <v>https://kodejava.org/category/java/core-api/page/92/</v>
      </c>
    </row>
    <row r="45" ht="12.75" customHeight="1"/>
    <row r="46" ht="12.75" customHeight="1">
      <c r="A46" s="1" t="str">
        <f>HYPERLINK("https://stackoverflow.com/questions/123305/ ")</f>
        <v>https://stackoverflow.com/questions/123305/ </v>
      </c>
      <c r="B46">
        <v>2.0</v>
      </c>
      <c r="C46">
        <v>1.0</v>
      </c>
      <c r="D46">
        <v>2.0</v>
      </c>
      <c r="E46">
        <v>1.0</v>
      </c>
    </row>
    <row r="47" ht="12.75" customHeight="1">
      <c r="A47" s="1" t="str">
        <f>HYPERLINK("https://stackoverflow.com/questions/5202968/ ")</f>
        <v>https://stackoverflow.com/questions/5202968/ </v>
      </c>
      <c r="B47">
        <v>1.0</v>
      </c>
      <c r="C47">
        <v>1.0</v>
      </c>
      <c r="D47">
        <v>1.0</v>
      </c>
      <c r="E47">
        <v>1.0</v>
      </c>
    </row>
    <row r="48" ht="12.75" customHeight="1">
      <c r="A48" s="1" t="str">
        <f>HYPERLINK("https://stackoverflow.com/questions/5202988/ ")</f>
        <v>https://stackoverflow.com/questions/5202988/ </v>
      </c>
      <c r="B48">
        <v>1.0</v>
      </c>
      <c r="C48">
        <v>1.0</v>
      </c>
      <c r="D48">
        <v>1.0</v>
      </c>
      <c r="E48">
        <v>1.0</v>
      </c>
    </row>
    <row r="49" ht="12.75" customHeight="1">
      <c r="A49" s="1" t="str">
        <f>HYPERLINK("https://stackoverflow.com/questions/5763872/ ")</f>
        <v>https://stackoverflow.com/questions/5763872/ </v>
      </c>
      <c r="B49">
        <v>3.0</v>
      </c>
      <c r="C49">
        <v>5.0</v>
      </c>
      <c r="D49">
        <v>4.0</v>
      </c>
      <c r="E49">
        <v>4.0</v>
      </c>
      <c r="F49" t="s">
        <v>12</v>
      </c>
    </row>
    <row r="50" ht="12.75" customHeight="1">
      <c r="A50" s="1" t="str">
        <f>HYPERLINK("https://stackoverflow.com/questions/13951173/ ")</f>
        <v>https://stackoverflow.com/questions/13951173/ </v>
      </c>
      <c r="B50">
        <v>2.0</v>
      </c>
      <c r="C50">
        <v>1.0</v>
      </c>
      <c r="D50">
        <v>2.0</v>
      </c>
      <c r="E50">
        <v>1.0</v>
      </c>
    </row>
    <row r="51" ht="12.75" customHeight="1">
      <c r="A51" s="1" t="str">
        <f>HYPERLINK("https://stackoverflow.com/questions/13951176/ ")</f>
        <v>https://stackoverflow.com/questions/13951176/ </v>
      </c>
      <c r="B51">
        <v>2.0</v>
      </c>
      <c r="C51">
        <v>1.0</v>
      </c>
      <c r="D51">
        <v>2.0</v>
      </c>
      <c r="E51">
        <v>1.0</v>
      </c>
    </row>
    <row r="52" ht="12.75" customHeight="1">
      <c r="A52" s="1" t="str">
        <f>HYPERLINK("https://stackoverflow.com/questions/13951187/ ")</f>
        <v>https://stackoverflow.com/questions/13951187/ </v>
      </c>
      <c r="B52">
        <v>1.0</v>
      </c>
      <c r="C52">
        <v>1.0</v>
      </c>
      <c r="D52">
        <v>1.0</v>
      </c>
      <c r="E52">
        <v>1.0</v>
      </c>
    </row>
    <row r="53" ht="12.75" customHeight="1">
      <c r="A53" s="1" t="str">
        <f>HYPERLINK("https://stackoverflow.com/questions/17764581/ ")</f>
        <v>https://stackoverflow.com/questions/17764581/ </v>
      </c>
      <c r="B53">
        <v>3.0</v>
      </c>
      <c r="C53">
        <v>5.0</v>
      </c>
      <c r="D53">
        <v>5.0</v>
      </c>
      <c r="E53">
        <v>5.0</v>
      </c>
      <c r="F53" t="s">
        <v>13</v>
      </c>
    </row>
    <row r="54" ht="12.75" customHeight="1">
      <c r="A54" s="1" t="str">
        <f>HYPERLINK("https://stackoverflow.com/questions/17781399/ ")</f>
        <v>https://stackoverflow.com/questions/17781399/ </v>
      </c>
      <c r="B54">
        <v>3.0</v>
      </c>
      <c r="C54">
        <v>3.0</v>
      </c>
      <c r="D54">
        <v>3.0</v>
      </c>
      <c r="E54">
        <v>3.0</v>
      </c>
    </row>
    <row r="55" ht="12.75" customHeight="1">
      <c r="A55" s="1" t="str">
        <f>HYPERLINK("https://stackoverflow.com/questions/18873091/ ")</f>
        <v>https://stackoverflow.com/questions/18873091/ </v>
      </c>
      <c r="B55">
        <v>3.0</v>
      </c>
      <c r="C55">
        <v>5.0</v>
      </c>
      <c r="D55">
        <v>5.0</v>
      </c>
      <c r="E55">
        <v>5.0</v>
      </c>
      <c r="F55" t="s">
        <v>13</v>
      </c>
    </row>
    <row r="56" ht="12.75" customHeight="1">
      <c r="A56" s="1" t="str">
        <f>HYPERLINK("https://stackoverflow.com/questions/20594711/ ")</f>
        <v>https://stackoverflow.com/questions/20594711/ </v>
      </c>
      <c r="B56">
        <v>1.0</v>
      </c>
      <c r="C56">
        <v>2.0</v>
      </c>
      <c r="D56">
        <v>1.0</v>
      </c>
      <c r="E56">
        <v>2.0</v>
      </c>
    </row>
    <row r="57" ht="12.75" customHeight="1">
      <c r="A57" s="1" t="str">
        <f>HYPERLINK("https://stackoverflow.com/questions/27127259/ ")</f>
        <v>https://stackoverflow.com/questions/27127259/ </v>
      </c>
      <c r="B57">
        <v>5.0</v>
      </c>
      <c r="C57">
        <v>5.0</v>
      </c>
      <c r="D57">
        <v>5.0</v>
      </c>
      <c r="E57">
        <v>5.0</v>
      </c>
    </row>
    <row r="58" ht="12.75" customHeight="1">
      <c r="A58" s="1" t="str">
        <f>HYPERLINK("https://stackoverflow.com/questions/33250401/ ")</f>
        <v>https://stackoverflow.com/questions/33250401/ </v>
      </c>
      <c r="B58">
        <v>2.0</v>
      </c>
      <c r="C58">
        <v>1.0</v>
      </c>
      <c r="D58">
        <v>2.0</v>
      </c>
      <c r="E58">
        <v>1.0</v>
      </c>
    </row>
    <row r="59" ht="12.75" customHeight="1">
      <c r="A59" s="1" t="str">
        <f>HYPERLINK("https://stackoverflow.com/questions/34640920/ ")</f>
        <v>https://stackoverflow.com/questions/34640920/ </v>
      </c>
      <c r="B59">
        <v>1.0</v>
      </c>
      <c r="C59">
        <v>1.0</v>
      </c>
      <c r="D59">
        <v>1.0</v>
      </c>
      <c r="E59">
        <v>1.0</v>
      </c>
    </row>
    <row r="60" ht="12.75" customHeight="1">
      <c r="A60" s="1" t="str">
        <f>HYPERLINK("https://stackoverflow.com/questions/44413127/ ")</f>
        <v>https://stackoverflow.com/questions/44413127/ </v>
      </c>
      <c r="B60">
        <v>2.0</v>
      </c>
      <c r="C60">
        <v>1.0</v>
      </c>
      <c r="D60">
        <v>2.0</v>
      </c>
      <c r="E60">
        <v>1.0</v>
      </c>
    </row>
    <row r="61" ht="12.75" customHeight="1"/>
    <row r="62" ht="12.75" customHeight="1"/>
    <row r="63" ht="12.75" customHeight="1">
      <c r="A63" t="s">
        <v>14</v>
      </c>
    </row>
    <row r="64" ht="12.75" customHeight="1">
      <c r="A64" s="1" t="str">
        <f>HYPERLINK("https://kodejava.org/category/java/core-api/page/99/")</f>
        <v>https://kodejava.org/category/java/core-api/page/99/</v>
      </c>
    </row>
    <row r="65" ht="12.75" customHeight="1"/>
    <row r="66" ht="12.75" customHeight="1">
      <c r="A66" s="1" t="str">
        <f>HYPERLINK("https://stackoverflow.com/questions/708708/ ")</f>
        <v>https://stackoverflow.com/questions/708708/ </v>
      </c>
      <c r="B66">
        <v>2.0</v>
      </c>
      <c r="C66">
        <v>3.0</v>
      </c>
      <c r="D66">
        <v>2.0</v>
      </c>
      <c r="E66">
        <v>3.0</v>
      </c>
    </row>
    <row r="67" ht="12.75" customHeight="1">
      <c r="A67" s="1" t="str">
        <f>HYPERLINK("https://stackoverflow.com/questions/709056/ ")</f>
        <v>https://stackoverflow.com/questions/709056/ </v>
      </c>
      <c r="B67">
        <v>2.0</v>
      </c>
      <c r="C67">
        <v>2.0</v>
      </c>
      <c r="D67">
        <v>2.0</v>
      </c>
      <c r="E67">
        <v>2.0</v>
      </c>
    </row>
    <row r="68" ht="12.75" customHeight="1">
      <c r="A68" s="1" t="str">
        <f>HYPERLINK("https://stackoverflow.com/questions/1695123/ ")</f>
        <v>https://stackoverflow.com/questions/1695123/ </v>
      </c>
      <c r="B68">
        <v>2.0</v>
      </c>
      <c r="C68">
        <v>1.0</v>
      </c>
      <c r="D68">
        <v>2.0</v>
      </c>
      <c r="E68">
        <v>1.0</v>
      </c>
    </row>
    <row r="69" ht="12.75" customHeight="1">
      <c r="A69" s="1" t="str">
        <f>HYPERLINK("https://stackoverflow.com/questions/13973660/ ")</f>
        <v>https://stackoverflow.com/questions/13973660/ </v>
      </c>
      <c r="B69">
        <v>4.0</v>
      </c>
      <c r="C69">
        <v>3.0</v>
      </c>
      <c r="D69">
        <v>4.0</v>
      </c>
      <c r="E69">
        <v>3.0</v>
      </c>
    </row>
    <row r="70" ht="12.75" customHeight="1">
      <c r="A70" s="1" t="str">
        <f>HYPERLINK("https://stackoverflow.com/questions/15431324/ ")</f>
        <v>https://stackoverflow.com/questions/15431324/ </v>
      </c>
      <c r="B70">
        <v>2.0</v>
      </c>
      <c r="C70">
        <v>2.0</v>
      </c>
      <c r="D70">
        <v>2.0</v>
      </c>
      <c r="E70">
        <v>2.0</v>
      </c>
    </row>
    <row r="71" ht="12.75" customHeight="1">
      <c r="A71" s="1" t="str">
        <f>HYPERLINK("https://stackoverflow.com/questions/16252290/ ")</f>
        <v>https://stackoverflow.com/questions/16252290/ </v>
      </c>
      <c r="B71">
        <v>2.0</v>
      </c>
      <c r="C71">
        <v>3.0</v>
      </c>
      <c r="D71">
        <v>2.0</v>
      </c>
      <c r="E71">
        <v>3.0</v>
      </c>
    </row>
    <row r="72" ht="12.75" customHeight="1">
      <c r="A72" s="1" t="str">
        <f>HYPERLINK("https://stackoverflow.com/questions/16252296/ ")</f>
        <v>https://stackoverflow.com/questions/16252296/ </v>
      </c>
      <c r="B72">
        <v>2.0</v>
      </c>
      <c r="C72">
        <v>3.0</v>
      </c>
      <c r="D72">
        <v>2.0</v>
      </c>
      <c r="E72">
        <v>3.0</v>
      </c>
    </row>
    <row r="73" ht="12.75" customHeight="1">
      <c r="A73" s="1" t="str">
        <f>HYPERLINK("https://stackoverflow.com/questions/17289207/ ")</f>
        <v>https://stackoverflow.com/questions/17289207/ </v>
      </c>
      <c r="B73">
        <v>2.0</v>
      </c>
      <c r="C73">
        <v>1.0</v>
      </c>
      <c r="D73">
        <v>2.0</v>
      </c>
      <c r="E73">
        <v>1.0</v>
      </c>
    </row>
    <row r="74" ht="12.75" customHeight="1">
      <c r="A74" s="1" t="str">
        <f>HYPERLINK("https://stackoverflow.com/questions/17316655/ ")</f>
        <v>https://stackoverflow.com/questions/17316655/ </v>
      </c>
      <c r="B74">
        <v>1.0</v>
      </c>
      <c r="C74">
        <v>1.0</v>
      </c>
      <c r="D74">
        <v>1.0</v>
      </c>
      <c r="E74">
        <v>1.0</v>
      </c>
    </row>
    <row r="75" ht="12.75" customHeight="1">
      <c r="A75" s="1" t="str">
        <f>HYPERLINK("https://stackoverflow.com/questions/18206740/ ")</f>
        <v>https://stackoverflow.com/questions/18206740/ </v>
      </c>
      <c r="B75">
        <v>1.0</v>
      </c>
      <c r="C75">
        <v>1.0</v>
      </c>
      <c r="D75">
        <v>1.0</v>
      </c>
      <c r="E75">
        <v>1.0</v>
      </c>
    </row>
    <row r="76" ht="12.75" customHeight="1">
      <c r="A76" s="1" t="str">
        <f>HYPERLINK("https://stackoverflow.com/questions/21949294/ ")</f>
        <v>https://stackoverflow.com/questions/21949294/ </v>
      </c>
      <c r="B76">
        <v>1.0</v>
      </c>
      <c r="C76">
        <v>3.0</v>
      </c>
      <c r="D76">
        <v>2.0</v>
      </c>
      <c r="E76">
        <v>2.0</v>
      </c>
      <c r="F76" t="s">
        <v>15</v>
      </c>
    </row>
    <row r="77" ht="12.75" customHeight="1">
      <c r="A77" s="1" t="str">
        <f>HYPERLINK("https://stackoverflow.com/questions/25690667/ ")</f>
        <v>https://stackoverflow.com/questions/25690667/ </v>
      </c>
      <c r="B77">
        <v>1.0</v>
      </c>
      <c r="C77">
        <v>1.0</v>
      </c>
      <c r="D77">
        <v>1.0</v>
      </c>
      <c r="E77">
        <v>1.0</v>
      </c>
    </row>
    <row r="78" ht="12.75" customHeight="1">
      <c r="A78" s="1" t="str">
        <f>HYPERLINK("https://stackoverflow.com/questions/26339546/ ")</f>
        <v>https://stackoverflow.com/questions/26339546/ </v>
      </c>
      <c r="B78">
        <v>5.0</v>
      </c>
      <c r="C78">
        <v>5.0</v>
      </c>
      <c r="D78">
        <v>5.0</v>
      </c>
      <c r="E78">
        <v>5.0</v>
      </c>
    </row>
    <row r="79" ht="12.75" customHeight="1">
      <c r="A79" s="1" t="str">
        <f>HYPERLINK("https://stackoverflow.com/questions/36407734/ ")</f>
        <v>https://stackoverflow.com/questions/36407734/ </v>
      </c>
      <c r="B79">
        <v>1.0</v>
      </c>
      <c r="C79">
        <v>2.0</v>
      </c>
      <c r="D79">
        <v>1.0</v>
      </c>
      <c r="E79">
        <v>2.0</v>
      </c>
    </row>
    <row r="80" ht="12.75" customHeight="1">
      <c r="A80" s="1" t="str">
        <f>HYPERLINK("https://stackoverflow.com/questions/38207945/ ")</f>
        <v>https://stackoverflow.com/questions/38207945/ </v>
      </c>
      <c r="B80">
        <v>2.0</v>
      </c>
      <c r="C80">
        <v>2.0</v>
      </c>
      <c r="D80">
        <v>2.0</v>
      </c>
      <c r="E80">
        <v>2.0</v>
      </c>
    </row>
    <row r="81" ht="12.75" customHeight="1"/>
    <row r="82" ht="12.75" customHeight="1"/>
    <row r="83" ht="12.75" customHeight="1">
      <c r="A83" t="s">
        <v>16</v>
      </c>
    </row>
    <row r="84" ht="12.75" customHeight="1">
      <c r="A84" s="1" t="str">
        <f>HYPERLINK("https://kodejava.org/category/java/core-api/page/106/")</f>
        <v>https://kodejava.org/category/java/core-api/page/106/</v>
      </c>
    </row>
    <row r="85" ht="12.75" customHeight="1"/>
    <row r="86" ht="12.75" customHeight="1">
      <c r="A86" s="1" t="str">
        <f>HYPERLINK("https://stackoverflow.com/questions/4066787/ ")</f>
        <v>https://stackoverflow.com/questions/4066787/ </v>
      </c>
      <c r="B86">
        <v>1.0</v>
      </c>
      <c r="C86">
        <v>1.0</v>
      </c>
      <c r="D86">
        <v>1.0</v>
      </c>
      <c r="E86">
        <v>1.0</v>
      </c>
    </row>
    <row r="87" ht="12.75" customHeight="1">
      <c r="A87" s="1" t="str">
        <f>HYPERLINK("https://stackoverflow.com/questions/7671021/ ")</f>
        <v>https://stackoverflow.com/questions/7671021/ </v>
      </c>
      <c r="B87">
        <v>1.0</v>
      </c>
      <c r="C87">
        <v>1.0</v>
      </c>
      <c r="D87">
        <v>1.0</v>
      </c>
      <c r="E87">
        <v>1.0</v>
      </c>
    </row>
    <row r="88" ht="12.75" customHeight="1">
      <c r="A88" s="1" t="str">
        <f>HYPERLINK("https://stackoverflow.com/questions/11227902/ ")</f>
        <v>https://stackoverflow.com/questions/11227902/ </v>
      </c>
      <c r="B88">
        <v>1.0</v>
      </c>
      <c r="C88">
        <v>1.0</v>
      </c>
      <c r="D88">
        <v>1.0</v>
      </c>
      <c r="E88">
        <v>1.0</v>
      </c>
    </row>
    <row r="89" ht="12.75" customHeight="1">
      <c r="A89" s="1" t="str">
        <f>HYPERLINK("https://stackoverflow.com/questions/11237235/ ")</f>
        <v>https://stackoverflow.com/questions/11237235/ </v>
      </c>
      <c r="B89">
        <v>1.0</v>
      </c>
      <c r="C89">
        <v>1.0</v>
      </c>
      <c r="D89">
        <v>1.0</v>
      </c>
      <c r="E89">
        <v>1.0</v>
      </c>
    </row>
    <row r="90" ht="12.75" customHeight="1">
      <c r="A90" s="1" t="str">
        <f>HYPERLINK("https://stackoverflow.com/questions/11303693/ ")</f>
        <v>https://stackoverflow.com/questions/11303693/ </v>
      </c>
      <c r="B90">
        <v>1.0</v>
      </c>
      <c r="C90">
        <v>1.0</v>
      </c>
      <c r="D90">
        <v>1.0</v>
      </c>
      <c r="E90">
        <v>1.0</v>
      </c>
    </row>
    <row r="91" ht="12.75" customHeight="1">
      <c r="A91" s="1" t="str">
        <f>HYPERLINK("https://stackoverflow.com/questions/12853037/ ")</f>
        <v>https://stackoverflow.com/questions/12853037/ </v>
      </c>
      <c r="B91">
        <v>1.0</v>
      </c>
      <c r="C91">
        <v>1.0</v>
      </c>
      <c r="D91">
        <v>1.0</v>
      </c>
      <c r="E91">
        <v>1.0</v>
      </c>
    </row>
    <row r="92" ht="12.75" customHeight="1">
      <c r="A92" s="1" t="str">
        <f>HYPERLINK("https://stackoverflow.com/questions/12949719/ ")</f>
        <v>https://stackoverflow.com/questions/12949719/ </v>
      </c>
      <c r="B92">
        <v>2.0</v>
      </c>
      <c r="C92">
        <v>1.0</v>
      </c>
      <c r="D92">
        <v>2.0</v>
      </c>
      <c r="E92">
        <v>1.0</v>
      </c>
    </row>
    <row r="93" ht="12.75" customHeight="1">
      <c r="A93" s="1" t="str">
        <f>HYPERLINK("https://stackoverflow.com/questions/14889969/ ")</f>
        <v>https://stackoverflow.com/questions/14889969/ </v>
      </c>
      <c r="B93">
        <v>1.0</v>
      </c>
      <c r="C93">
        <v>1.0</v>
      </c>
      <c r="D93">
        <v>1.0</v>
      </c>
      <c r="E93">
        <v>1.0</v>
      </c>
    </row>
    <row r="94" ht="12.75" customHeight="1">
      <c r="A94" s="1" t="str">
        <f>HYPERLINK("https://stackoverflow.com/questions/16184827/ ")</f>
        <v>https://stackoverflow.com/questions/16184827/ </v>
      </c>
      <c r="B94">
        <v>1.0</v>
      </c>
      <c r="C94">
        <v>1.0</v>
      </c>
      <c r="D94">
        <v>1.0</v>
      </c>
      <c r="E94">
        <v>1.0</v>
      </c>
    </row>
    <row r="95" ht="12.75" customHeight="1">
      <c r="A95" s="1" t="str">
        <f>HYPERLINK("https://stackoverflow.com/questions/17782979/ ")</f>
        <v>https://stackoverflow.com/questions/17782979/ </v>
      </c>
      <c r="B95">
        <v>1.0</v>
      </c>
      <c r="C95">
        <v>1.0</v>
      </c>
      <c r="D95">
        <v>1.0</v>
      </c>
      <c r="E95">
        <v>1.0</v>
      </c>
    </row>
    <row r="96" ht="12.75" customHeight="1">
      <c r="A96" s="1" t="str">
        <f>HYPERLINK("https://stackoverflow.com/questions/17828251/ ")</f>
        <v>https://stackoverflow.com/questions/17828251/ </v>
      </c>
      <c r="B96">
        <v>1.0</v>
      </c>
      <c r="C96">
        <v>1.0</v>
      </c>
      <c r="D96">
        <v>1.0</v>
      </c>
      <c r="E96">
        <v>1.0</v>
      </c>
    </row>
    <row r="97" ht="12.75" customHeight="1">
      <c r="A97" s="1" t="str">
        <f>HYPERLINK("https://stackoverflow.com/questions/31210295/ ")</f>
        <v>https://stackoverflow.com/questions/31210295/ </v>
      </c>
      <c r="B97">
        <v>1.0</v>
      </c>
      <c r="C97">
        <v>1.0</v>
      </c>
      <c r="D97">
        <v>1.0</v>
      </c>
      <c r="E97">
        <v>1.0</v>
      </c>
    </row>
    <row r="98" ht="12.75" customHeight="1">
      <c r="A98" s="1" t="str">
        <f>HYPERLINK("https://stackoverflow.com/questions/32742980/ ")</f>
        <v>https://stackoverflow.com/questions/32742980/ </v>
      </c>
      <c r="B98">
        <v>1.0</v>
      </c>
      <c r="C98">
        <v>1.0</v>
      </c>
      <c r="D98">
        <v>1.0</v>
      </c>
      <c r="E98">
        <v>1.0</v>
      </c>
    </row>
    <row r="99" ht="12.75" customHeight="1">
      <c r="A99" s="1" t="str">
        <f>HYPERLINK("https://stackoverflow.com/questions/33048998/ ")</f>
        <v>https://stackoverflow.com/questions/33048998/ </v>
      </c>
      <c r="B99">
        <v>1.0</v>
      </c>
      <c r="C99">
        <v>1.0</v>
      </c>
      <c r="D99">
        <v>1.0</v>
      </c>
      <c r="E99">
        <v>1.0</v>
      </c>
    </row>
    <row r="100" ht="12.75" customHeight="1">
      <c r="A100" s="1" t="str">
        <f>HYPERLINK("https://stackoverflow.com/questions/33070112/ ")</f>
        <v>https://stackoverflow.com/questions/33070112/ </v>
      </c>
      <c r="B100">
        <v>1.0</v>
      </c>
      <c r="C100">
        <v>1.0</v>
      </c>
      <c r="D100">
        <v>1.0</v>
      </c>
      <c r="E100">
        <v>1.0</v>
      </c>
    </row>
    <row r="101" ht="12.75" customHeight="1"/>
    <row r="102" ht="12.75" customHeight="1"/>
    <row r="103" ht="12.75" customHeight="1">
      <c r="A103" t="s">
        <v>17</v>
      </c>
    </row>
    <row r="104" ht="12.75" customHeight="1">
      <c r="A104" s="1" t="str">
        <f>HYPERLINK("https://kodejava.org/category/java/core-api/page/113/")</f>
        <v>https://kodejava.org/category/java/core-api/page/113/</v>
      </c>
    </row>
    <row r="105" ht="12.75" customHeight="1"/>
    <row r="106" ht="12.75" customHeight="1">
      <c r="A106" s="1" t="str">
        <f>HYPERLINK("https://stackoverflow.com/questions/515000/ ")</f>
        <v>https://stackoverflow.com/questions/515000/ </v>
      </c>
      <c r="B106">
        <v>1.0</v>
      </c>
      <c r="C106">
        <v>1.0</v>
      </c>
      <c r="D106">
        <v>1.0</v>
      </c>
      <c r="E106">
        <v>1.0</v>
      </c>
    </row>
    <row r="107" ht="12.75" customHeight="1">
      <c r="A107" s="1" t="str">
        <f>HYPERLINK("https://stackoverflow.com/questions/1795872/ ")</f>
        <v>https://stackoverflow.com/questions/1795872/ </v>
      </c>
      <c r="B107">
        <v>3.0</v>
      </c>
      <c r="C107">
        <v>3.0</v>
      </c>
      <c r="D107">
        <v>3.0</v>
      </c>
      <c r="E107">
        <v>3.0</v>
      </c>
    </row>
    <row r="108" ht="12.75" customHeight="1">
      <c r="A108" s="1" t="str">
        <f>HYPERLINK("https://stackoverflow.com/questions/1795946/ ")</f>
        <v>https://stackoverflow.com/questions/1795946/ </v>
      </c>
      <c r="B108">
        <v>1.0</v>
      </c>
      <c r="C108">
        <v>2.0</v>
      </c>
      <c r="D108">
        <v>1.0</v>
      </c>
      <c r="E108">
        <v>2.0</v>
      </c>
    </row>
    <row r="109" ht="12.75" customHeight="1">
      <c r="A109" s="1" t="str">
        <f>HYPERLINK("https://stackoverflow.com/questions/1808879/ ")</f>
        <v>https://stackoverflow.com/questions/1808879/ </v>
      </c>
      <c r="B109">
        <v>1.0</v>
      </c>
      <c r="C109">
        <v>5.0</v>
      </c>
      <c r="D109">
        <v>2.0</v>
      </c>
      <c r="E109">
        <v>2.0</v>
      </c>
      <c r="F109" s="2" t="s">
        <v>18</v>
      </c>
    </row>
    <row r="110" ht="12.75" customHeight="1">
      <c r="A110" s="1" t="str">
        <f>HYPERLINK("https://stackoverflow.com/questions/3261887/ ")</f>
        <v>https://stackoverflow.com/questions/3261887/ </v>
      </c>
      <c r="B110">
        <v>1.0</v>
      </c>
      <c r="C110">
        <v>1.0</v>
      </c>
      <c r="D110">
        <v>1.0</v>
      </c>
      <c r="E110">
        <v>1.0</v>
      </c>
    </row>
    <row r="111" ht="12.75" customHeight="1">
      <c r="A111" s="1" t="str">
        <f>HYPERLINK("https://stackoverflow.com/questions/3261899/ ")</f>
        <v>https://stackoverflow.com/questions/3261899/ </v>
      </c>
      <c r="B111">
        <v>5.0</v>
      </c>
      <c r="C111">
        <v>4.0</v>
      </c>
      <c r="D111">
        <v>5.0</v>
      </c>
      <c r="E111">
        <v>4.0</v>
      </c>
    </row>
    <row r="112" ht="12.75" customHeight="1">
      <c r="A112" s="1" t="str">
        <f>HYPERLINK("https://stackoverflow.com/questions/8898612/ ")</f>
        <v>https://stackoverflow.com/questions/8898612/ </v>
      </c>
      <c r="B112">
        <v>1.0</v>
      </c>
      <c r="C112">
        <v>2.0</v>
      </c>
      <c r="D112">
        <v>1.0</v>
      </c>
      <c r="E112">
        <v>2.0</v>
      </c>
    </row>
    <row r="113" ht="12.75" customHeight="1">
      <c r="A113" s="1" t="str">
        <f>HYPERLINK("https://stackoverflow.com/questions/8898617/ ")</f>
        <v>https://stackoverflow.com/questions/8898617/ </v>
      </c>
      <c r="B113">
        <v>1.0</v>
      </c>
      <c r="C113">
        <v>3.0</v>
      </c>
      <c r="D113">
        <v>3.0</v>
      </c>
      <c r="E113">
        <v>3.0</v>
      </c>
      <c r="F113" t="s">
        <v>19</v>
      </c>
    </row>
    <row r="114" ht="12.75" customHeight="1">
      <c r="A114" s="1" t="str">
        <f>HYPERLINK("https://stackoverflow.com/questions/8898642/ ")</f>
        <v>https://stackoverflow.com/questions/8898642/ </v>
      </c>
      <c r="B114">
        <v>1.0</v>
      </c>
      <c r="C114">
        <v>1.0</v>
      </c>
      <c r="D114">
        <v>1.0</v>
      </c>
      <c r="E114">
        <v>1.0</v>
      </c>
    </row>
    <row r="115" ht="12.75" customHeight="1">
      <c r="A115" s="1" t="str">
        <f>HYPERLINK("https://stackoverflow.com/questions/8898695/ ")</f>
        <v>https://stackoverflow.com/questions/8898695/ </v>
      </c>
      <c r="B115">
        <v>1.0</v>
      </c>
      <c r="C115">
        <v>1.0</v>
      </c>
      <c r="D115">
        <v>1.0</v>
      </c>
      <c r="E115">
        <v>1.0</v>
      </c>
    </row>
    <row r="116" ht="12.75" customHeight="1">
      <c r="A116" s="1" t="str">
        <f>HYPERLINK("https://stackoverflow.com/questions/15614911/ ")</f>
        <v>https://stackoverflow.com/questions/15614911/ </v>
      </c>
      <c r="B116">
        <v>1.0</v>
      </c>
      <c r="C116">
        <v>1.0</v>
      </c>
      <c r="D116">
        <v>1.0</v>
      </c>
      <c r="E116">
        <v>1.0</v>
      </c>
    </row>
    <row r="117" ht="12.75" customHeight="1">
      <c r="A117" s="1" t="str">
        <f>HYPERLINK("https://stackoverflow.com/questions/15786982/ ")</f>
        <v>https://stackoverflow.com/questions/15786982/ </v>
      </c>
      <c r="B117">
        <v>4.0</v>
      </c>
      <c r="C117">
        <v>3.0</v>
      </c>
      <c r="D117">
        <v>4.0</v>
      </c>
      <c r="E117">
        <v>3.0</v>
      </c>
    </row>
    <row r="118" ht="12.75" customHeight="1">
      <c r="A118" s="1" t="str">
        <f>HYPERLINK("https://stackoverflow.com/questions/15786989/ ")</f>
        <v>https://stackoverflow.com/questions/15786989/ </v>
      </c>
      <c r="B118">
        <v>1.0</v>
      </c>
      <c r="C118">
        <v>1.0</v>
      </c>
      <c r="D118">
        <v>1.0</v>
      </c>
      <c r="E118">
        <v>1.0</v>
      </c>
    </row>
    <row r="119" ht="12.75" customHeight="1">
      <c r="A119" s="1" t="str">
        <f>HYPERLINK("https://stackoverflow.com/questions/18009905/ ")</f>
        <v>https://stackoverflow.com/questions/18009905/ </v>
      </c>
      <c r="B119">
        <v>1.0</v>
      </c>
      <c r="C119">
        <v>1.0</v>
      </c>
      <c r="D119">
        <v>1.0</v>
      </c>
      <c r="E119">
        <v>1.0</v>
      </c>
    </row>
    <row r="120" ht="12.75" customHeight="1">
      <c r="A120" s="1" t="str">
        <f>HYPERLINK("https://stackoverflow.com/questions/44718351/ ")</f>
        <v>https://stackoverflow.com/questions/44718351/ </v>
      </c>
      <c r="B120">
        <v>4.0</v>
      </c>
      <c r="C120">
        <v>4.0</v>
      </c>
      <c r="D120">
        <v>4.0</v>
      </c>
      <c r="E120">
        <v>4.0</v>
      </c>
    </row>
    <row r="121" ht="12.75" customHeight="1"/>
    <row r="122" ht="12.75" customHeight="1"/>
    <row r="123" ht="12.75" customHeight="1">
      <c r="A123" t="s">
        <v>20</v>
      </c>
    </row>
    <row r="124" ht="12.75" customHeight="1">
      <c r="A124" s="1" t="str">
        <f>HYPERLINK("https://kodejava.org/category/java/core-api/page/120/")</f>
        <v>https://kodejava.org/category/java/core-api/page/120/</v>
      </c>
    </row>
    <row r="125" ht="12.75" customHeight="1"/>
    <row r="126" ht="12.75" customHeight="1">
      <c r="A126" s="1" t="str">
        <f>HYPERLINK("https://stackoverflow.com/questions/581716/ ")</f>
        <v>https://stackoverflow.com/questions/581716/ </v>
      </c>
      <c r="B126">
        <v>3.0</v>
      </c>
      <c r="C126">
        <v>1.0</v>
      </c>
      <c r="D126">
        <v>3.0</v>
      </c>
      <c r="E126">
        <v>3.0</v>
      </c>
      <c r="F126" t="s">
        <v>21</v>
      </c>
    </row>
    <row r="127" ht="12.75" customHeight="1">
      <c r="A127" s="1" t="str">
        <f>HYPERLINK("https://stackoverflow.com/questions/7911697/ ")</f>
        <v>https://stackoverflow.com/questions/7911697/ </v>
      </c>
      <c r="B127">
        <v>1.0</v>
      </c>
      <c r="C127">
        <v>1.0</v>
      </c>
      <c r="D127">
        <v>1.0</v>
      </c>
      <c r="E127">
        <v>1.0</v>
      </c>
    </row>
    <row r="128" ht="12.75" customHeight="1">
      <c r="A128" s="1" t="str">
        <f>HYPERLINK("https://stackoverflow.com/questions/8360820/ ")</f>
        <v>https://stackoverflow.com/questions/8360820/ </v>
      </c>
      <c r="B128">
        <v>1.0</v>
      </c>
      <c r="C128">
        <v>1.0</v>
      </c>
      <c r="D128">
        <v>1.0</v>
      </c>
      <c r="E128">
        <v>1.0</v>
      </c>
    </row>
    <row r="129" ht="12.75" customHeight="1">
      <c r="A129" s="1" t="str">
        <f>HYPERLINK("https://stackoverflow.com/questions/8360827/ ")</f>
        <v>https://stackoverflow.com/questions/8360827/ </v>
      </c>
      <c r="B129">
        <v>4.0</v>
      </c>
      <c r="C129">
        <v>4.0</v>
      </c>
      <c r="D129">
        <v>4.0</v>
      </c>
      <c r="E129">
        <v>4.0</v>
      </c>
    </row>
    <row r="130" ht="12.75" customHeight="1">
      <c r="A130" s="1" t="str">
        <f>HYPERLINK("https://stackoverflow.com/questions/8772274/ ")</f>
        <v>https://stackoverflow.com/questions/8772274/ </v>
      </c>
      <c r="B130">
        <v>3.0</v>
      </c>
      <c r="C130">
        <v>3.0</v>
      </c>
      <c r="D130">
        <v>3.0</v>
      </c>
      <c r="E130">
        <v>3.0</v>
      </c>
    </row>
    <row r="131" ht="12.75" customHeight="1">
      <c r="A131" s="1" t="str">
        <f>HYPERLINK("https://stackoverflow.com/questions/8772337/ ")</f>
        <v>https://stackoverflow.com/questions/8772337/ </v>
      </c>
      <c r="B131">
        <v>3.0</v>
      </c>
      <c r="C131">
        <v>5.0</v>
      </c>
      <c r="D131">
        <v>3.0</v>
      </c>
      <c r="E131">
        <v>3.0</v>
      </c>
      <c r="F131" t="s">
        <v>22</v>
      </c>
    </row>
    <row r="132" ht="12.75" customHeight="1">
      <c r="A132" s="1" t="str">
        <f>HYPERLINK("https://stackoverflow.com/questions/8856845/ ")</f>
        <v>https://stackoverflow.com/questions/8856845/ </v>
      </c>
      <c r="B132">
        <v>5.0</v>
      </c>
      <c r="C132">
        <v>4.0</v>
      </c>
      <c r="D132">
        <v>5.0</v>
      </c>
      <c r="E132">
        <v>4.0</v>
      </c>
    </row>
    <row r="133" ht="12.75" customHeight="1">
      <c r="A133" s="1" t="str">
        <f>HYPERLINK("https://stackoverflow.com/questions/8856865/ ")</f>
        <v>https://stackoverflow.com/questions/8856865/ </v>
      </c>
      <c r="B133">
        <v>2.0</v>
      </c>
      <c r="C133">
        <v>1.0</v>
      </c>
      <c r="D133">
        <v>2.0</v>
      </c>
      <c r="E133">
        <v>1.0</v>
      </c>
    </row>
    <row r="134" ht="12.75" customHeight="1">
      <c r="A134" s="1" t="str">
        <f>HYPERLINK("https://stackoverflow.com/questions/8882317/ ")</f>
        <v>https://stackoverflow.com/questions/8882317/ </v>
      </c>
      <c r="B134">
        <v>1.0</v>
      </c>
      <c r="C134">
        <v>1.0</v>
      </c>
      <c r="D134">
        <v>1.0</v>
      </c>
      <c r="E134">
        <v>1.0</v>
      </c>
    </row>
    <row r="135" ht="12.75" customHeight="1">
      <c r="A135" s="1" t="str">
        <f>HYPERLINK("https://stackoverflow.com/questions/8882358/ ")</f>
        <v>https://stackoverflow.com/questions/8882358/ </v>
      </c>
      <c r="B135">
        <v>1.0</v>
      </c>
      <c r="C135">
        <v>1.0</v>
      </c>
      <c r="D135">
        <v>1.0</v>
      </c>
      <c r="E135">
        <v>1.0</v>
      </c>
    </row>
    <row r="136" ht="12.75" customHeight="1">
      <c r="A136" s="1" t="str">
        <f>HYPERLINK("https://stackoverflow.com/questions/24464308/ ")</f>
        <v>https://stackoverflow.com/questions/24464308/ </v>
      </c>
      <c r="B136">
        <v>5.0</v>
      </c>
      <c r="C136">
        <v>4.0</v>
      </c>
      <c r="D136">
        <v>5.0</v>
      </c>
      <c r="E136">
        <v>4.0</v>
      </c>
    </row>
    <row r="137" ht="12.75" customHeight="1">
      <c r="A137" s="1" t="str">
        <f>HYPERLINK("https://stackoverflow.com/questions/28169244/ ")</f>
        <v>https://stackoverflow.com/questions/28169244/ </v>
      </c>
      <c r="B137">
        <v>1.0</v>
      </c>
      <c r="C137">
        <v>1.0</v>
      </c>
      <c r="D137">
        <v>1.0</v>
      </c>
      <c r="E137">
        <v>1.0</v>
      </c>
    </row>
    <row r="138" ht="12.75" customHeight="1">
      <c r="A138" s="1" t="str">
        <f>HYPERLINK("https://stackoverflow.com/questions/29839138/ ")</f>
        <v>https://stackoverflow.com/questions/29839138/ </v>
      </c>
      <c r="B138">
        <v>1.0</v>
      </c>
      <c r="C138">
        <v>1.0</v>
      </c>
      <c r="D138">
        <v>1.0</v>
      </c>
      <c r="E138">
        <v>1.0</v>
      </c>
    </row>
    <row r="139" ht="12.75" customHeight="1">
      <c r="A139" s="1" t="str">
        <f>HYPERLINK("https://stackoverflow.com/questions/35339909/ ")</f>
        <v>https://stackoverflow.com/questions/35339909/ </v>
      </c>
      <c r="B139">
        <v>1.0</v>
      </c>
      <c r="C139">
        <v>1.0</v>
      </c>
      <c r="D139">
        <v>1.0</v>
      </c>
      <c r="E139">
        <v>1.0</v>
      </c>
    </row>
    <row r="140" ht="12.75" customHeight="1">
      <c r="A140" s="1" t="str">
        <f>HYPERLINK("https://stackoverflow.com/questions/48380760/ ")</f>
        <v>https://stackoverflow.com/questions/48380760/ </v>
      </c>
      <c r="B140">
        <v>1.0</v>
      </c>
      <c r="C140">
        <v>1.0</v>
      </c>
      <c r="D140">
        <v>1.0</v>
      </c>
      <c r="E140">
        <v>1.0</v>
      </c>
    </row>
    <row r="141" ht="12.75" customHeight="1"/>
    <row r="142" ht="12.75" customHeight="1"/>
    <row r="143" ht="12.75" customHeight="1">
      <c r="A143" t="s">
        <v>23</v>
      </c>
    </row>
    <row r="144" ht="12.75" customHeight="1">
      <c r="A144" s="1" t="str">
        <f>HYPERLINK("https://kodejava.org/category/java/core-api/page/127/")</f>
        <v>https://kodejava.org/category/java/core-api/page/127/</v>
      </c>
    </row>
    <row r="145" ht="12.75" customHeight="1"/>
    <row r="146" ht="12.75" customHeight="1">
      <c r="A146" s="1" t="str">
        <f>HYPERLINK("https://stackoverflow.com/questions/882465/ ")</f>
        <v>https://stackoverflow.com/questions/882465/ </v>
      </c>
      <c r="B146">
        <v>4.0</v>
      </c>
      <c r="C146">
        <v>4.0</v>
      </c>
      <c r="D146">
        <v>4.0</v>
      </c>
      <c r="E146">
        <v>4.0</v>
      </c>
    </row>
    <row r="147" ht="12.75" customHeight="1">
      <c r="A147" s="1" t="str">
        <f>HYPERLINK("https://stackoverflow.com/questions/2375539/ ")</f>
        <v>https://stackoverflow.com/questions/2375539/ </v>
      </c>
      <c r="B147">
        <v>4.0</v>
      </c>
      <c r="C147">
        <v>3.0</v>
      </c>
      <c r="D147">
        <v>4.0</v>
      </c>
      <c r="E147">
        <v>3.0</v>
      </c>
    </row>
    <row r="148" ht="12.75" customHeight="1">
      <c r="A148" s="1" t="str">
        <f>HYPERLINK("https://stackoverflow.com/questions/2409699/ ")</f>
        <v>https://stackoverflow.com/questions/2409699/ </v>
      </c>
      <c r="B148">
        <v>1.0</v>
      </c>
      <c r="C148">
        <v>1.0</v>
      </c>
      <c r="D148">
        <v>1.0</v>
      </c>
      <c r="E148">
        <v>1.0</v>
      </c>
    </row>
    <row r="149" ht="12.75" customHeight="1">
      <c r="A149" s="1" t="str">
        <f>HYPERLINK("https://stackoverflow.com/questions/2409972/ ")</f>
        <v>https://stackoverflow.com/questions/2409972/ </v>
      </c>
      <c r="B149">
        <v>3.0</v>
      </c>
      <c r="C149">
        <v>3.0</v>
      </c>
      <c r="D149">
        <v>3.0</v>
      </c>
      <c r="E149">
        <v>3.0</v>
      </c>
    </row>
    <row r="150" ht="12.75" customHeight="1">
      <c r="A150" s="1" t="str">
        <f>HYPERLINK("https://stackoverflow.com/questions/4772431/ ")</f>
        <v>https://stackoverflow.com/questions/4772431/ </v>
      </c>
      <c r="B150">
        <v>4.0</v>
      </c>
      <c r="C150">
        <v>4.0</v>
      </c>
      <c r="D150">
        <v>4.0</v>
      </c>
      <c r="E150">
        <v>4.0</v>
      </c>
    </row>
    <row r="151" ht="12.75" customHeight="1">
      <c r="A151" s="1" t="str">
        <f>HYPERLINK("https://stackoverflow.com/questions/4772461/ ")</f>
        <v>https://stackoverflow.com/questions/4772461/ </v>
      </c>
      <c r="B151">
        <v>5.0</v>
      </c>
      <c r="C151">
        <v>3.0</v>
      </c>
      <c r="D151">
        <v>4.0</v>
      </c>
      <c r="E151">
        <v>4.0</v>
      </c>
      <c r="F151" t="s">
        <v>9</v>
      </c>
    </row>
    <row r="152" ht="12.75" customHeight="1">
      <c r="A152" s="1" t="str">
        <f>HYPERLINK("https://stackoverflow.com/questions/6891209/ ")</f>
        <v>https://stackoverflow.com/questions/6891209/ </v>
      </c>
      <c r="B152">
        <v>1.0</v>
      </c>
      <c r="C152">
        <v>1.0</v>
      </c>
      <c r="D152">
        <v>1.0</v>
      </c>
      <c r="E152">
        <v>1.0</v>
      </c>
    </row>
    <row r="153" ht="12.75" customHeight="1">
      <c r="A153" s="1" t="str">
        <f>HYPERLINK("https://stackoverflow.com/questions/10601392/ ")</f>
        <v>https://stackoverflow.com/questions/10601392/ </v>
      </c>
      <c r="B153">
        <v>4.0</v>
      </c>
      <c r="C153">
        <v>3.0</v>
      </c>
      <c r="D153">
        <v>4.0</v>
      </c>
      <c r="E153">
        <v>3.0</v>
      </c>
    </row>
    <row r="154" ht="12.75" customHeight="1">
      <c r="A154" s="1" t="str">
        <f>HYPERLINK("https://stackoverflow.com/questions/11046198/ ")</f>
        <v>https://stackoverflow.com/questions/11046198/ </v>
      </c>
      <c r="B154">
        <v>5.0</v>
      </c>
      <c r="C154">
        <v>3.0</v>
      </c>
      <c r="D154">
        <v>4.0</v>
      </c>
      <c r="E154">
        <v>3.0</v>
      </c>
      <c r="F154" t="s">
        <v>9</v>
      </c>
    </row>
    <row r="155" ht="12.75" customHeight="1">
      <c r="A155" s="1" t="str">
        <f>HYPERLINK("https://stackoverflow.com/questions/18438655/ ")</f>
        <v>https://stackoverflow.com/questions/18438655/ </v>
      </c>
      <c r="B155">
        <v>2.0</v>
      </c>
      <c r="C155">
        <v>1.0</v>
      </c>
      <c r="D155">
        <v>2.0</v>
      </c>
      <c r="E155">
        <v>1.0</v>
      </c>
    </row>
    <row r="156" ht="12.75" customHeight="1">
      <c r="A156" s="1" t="str">
        <f>HYPERLINK("https://stackoverflow.com/questions/22463063/ ")</f>
        <v>https://stackoverflow.com/questions/22463063/ </v>
      </c>
      <c r="B156">
        <v>4.0</v>
      </c>
      <c r="C156">
        <v>3.0</v>
      </c>
      <c r="D156">
        <v>4.0</v>
      </c>
      <c r="E156">
        <v>3.0</v>
      </c>
    </row>
    <row r="157" ht="12.75" customHeight="1">
      <c r="A157" s="1" t="str">
        <f>HYPERLINK("https://stackoverflow.com/questions/25979660/ ")</f>
        <v>https://stackoverflow.com/questions/25979660/ </v>
      </c>
      <c r="B157">
        <v>2.0</v>
      </c>
      <c r="C157">
        <v>1.0</v>
      </c>
      <c r="D157">
        <v>2.0</v>
      </c>
      <c r="E157">
        <v>1.0</v>
      </c>
    </row>
    <row r="158" ht="12.75" customHeight="1">
      <c r="A158" s="1" t="str">
        <f>HYPERLINK("https://stackoverflow.com/questions/27483371/ ")</f>
        <v>https://stackoverflow.com/questions/27483371/ </v>
      </c>
      <c r="B158">
        <v>4.0</v>
      </c>
      <c r="C158">
        <v>4.0</v>
      </c>
      <c r="D158">
        <v>4.0</v>
      </c>
      <c r="E158">
        <v>4.0</v>
      </c>
    </row>
    <row r="159" ht="12.75" customHeight="1">
      <c r="A159" s="1" t="str">
        <f>HYPERLINK("https://stackoverflow.com/questions/28324294/ ")</f>
        <v>https://stackoverflow.com/questions/28324294/ </v>
      </c>
      <c r="B159">
        <v>3.0</v>
      </c>
      <c r="C159">
        <v>1.0</v>
      </c>
      <c r="D159">
        <v>4.0</v>
      </c>
      <c r="E159">
        <v>3.0</v>
      </c>
      <c r="F159" t="s">
        <v>24</v>
      </c>
    </row>
    <row r="160" ht="12.75" customHeight="1">
      <c r="A160" s="1" t="str">
        <f>HYPERLINK("https://stackoverflow.com/questions/36709312/ ")</f>
        <v>https://stackoverflow.com/questions/36709312/ </v>
      </c>
      <c r="B160">
        <v>3.0</v>
      </c>
      <c r="C160">
        <v>2.0</v>
      </c>
      <c r="D160">
        <v>3.0</v>
      </c>
      <c r="E160">
        <v>2.0</v>
      </c>
    </row>
    <row r="161" ht="12.75" customHeight="1"/>
    <row r="162" ht="12.75" customHeight="1"/>
    <row r="163" ht="12.75" customHeight="1">
      <c r="A163" t="s">
        <v>25</v>
      </c>
    </row>
    <row r="164" ht="12.75" customHeight="1">
      <c r="A164" s="1" t="str">
        <f>HYPERLINK("https://kodejava.org/category/java/core-api/page/134/")</f>
        <v>https://kodejava.org/category/java/core-api/page/134/</v>
      </c>
    </row>
    <row r="165" ht="12.75" customHeight="1"/>
    <row r="166" ht="12.75" customHeight="1">
      <c r="A166" s="1" t="str">
        <f>HYPERLINK("https://stackoverflow.com/questions/54912/ ")</f>
        <v>https://stackoverflow.com/questions/54912/ </v>
      </c>
      <c r="B166">
        <v>3.0</v>
      </c>
      <c r="C166">
        <v>4.0</v>
      </c>
      <c r="D166">
        <v>3.0</v>
      </c>
      <c r="E166">
        <v>4.0</v>
      </c>
    </row>
    <row r="167" ht="12.75" customHeight="1">
      <c r="A167" s="1" t="str">
        <f>HYPERLINK("https://stackoverflow.com/questions/56383/ ")</f>
        <v>https://stackoverflow.com/questions/56383/ </v>
      </c>
      <c r="B167">
        <v>1.0</v>
      </c>
      <c r="C167">
        <v>1.0</v>
      </c>
      <c r="D167">
        <v>1.0</v>
      </c>
      <c r="E167">
        <v>1.0</v>
      </c>
    </row>
    <row r="168" ht="12.75" customHeight="1">
      <c r="A168" s="1" t="str">
        <f>HYPERLINK("https://stackoverflow.com/questions/869051/ ")</f>
        <v>https://stackoverflow.com/questions/869051/ </v>
      </c>
      <c r="B168">
        <v>2.0</v>
      </c>
      <c r="C168">
        <v>1.0</v>
      </c>
      <c r="D168">
        <v>2.0</v>
      </c>
      <c r="E168">
        <v>1.0</v>
      </c>
    </row>
    <row r="169" ht="12.75" customHeight="1">
      <c r="A169" s="1" t="str">
        <f>HYPERLINK("https://stackoverflow.com/questions/869078/ ")</f>
        <v>https://stackoverflow.com/questions/869078/ </v>
      </c>
      <c r="B169">
        <v>2.0</v>
      </c>
      <c r="C169">
        <v>1.0</v>
      </c>
      <c r="D169">
        <v>2.0</v>
      </c>
      <c r="E169">
        <v>1.0</v>
      </c>
    </row>
    <row r="170" ht="12.75" customHeight="1">
      <c r="A170" s="1" t="str">
        <f>HYPERLINK("https://stackoverflow.com/questions/2399574/ ")</f>
        <v>https://stackoverflow.com/questions/2399574/ </v>
      </c>
      <c r="B170">
        <v>1.0</v>
      </c>
      <c r="C170">
        <v>1.0</v>
      </c>
      <c r="D170">
        <v>1.0</v>
      </c>
      <c r="E170">
        <v>1.0</v>
      </c>
    </row>
    <row r="171" ht="12.75" customHeight="1">
      <c r="A171" s="1" t="str">
        <f>HYPERLINK("https://stackoverflow.com/questions/7867345/ ")</f>
        <v>https://stackoverflow.com/questions/7867345/ </v>
      </c>
      <c r="B171">
        <v>2.0</v>
      </c>
      <c r="C171">
        <v>4.0</v>
      </c>
      <c r="D171">
        <v>4.0</v>
      </c>
      <c r="E171">
        <v>4.0</v>
      </c>
      <c r="F171" t="s">
        <v>13</v>
      </c>
    </row>
    <row r="172" ht="12.75" customHeight="1">
      <c r="A172" s="1" t="str">
        <f>HYPERLINK("https://stackoverflow.com/questions/10079353/ ")</f>
        <v>https://stackoverflow.com/questions/10079353/ </v>
      </c>
      <c r="B172">
        <v>1.0</v>
      </c>
      <c r="C172">
        <v>1.0</v>
      </c>
      <c r="D172">
        <v>1.0</v>
      </c>
      <c r="E172">
        <v>1.0</v>
      </c>
    </row>
    <row r="173" ht="12.75" customHeight="1">
      <c r="A173" s="1" t="str">
        <f>HYPERLINK("https://stackoverflow.com/questions/10079457/ ")</f>
        <v>https://stackoverflow.com/questions/10079457/ </v>
      </c>
      <c r="B173">
        <v>1.0</v>
      </c>
      <c r="C173">
        <v>1.0</v>
      </c>
      <c r="D173">
        <v>1.0</v>
      </c>
      <c r="E173">
        <v>1.0</v>
      </c>
    </row>
    <row r="174" ht="12.75" customHeight="1">
      <c r="A174" s="1" t="str">
        <f>HYPERLINK("https://stackoverflow.com/questions/10083129/ ")</f>
        <v>https://stackoverflow.com/questions/10083129/ </v>
      </c>
      <c r="B174">
        <v>1.0</v>
      </c>
      <c r="C174">
        <v>4.0</v>
      </c>
      <c r="D174">
        <v>2.0</v>
      </c>
      <c r="E174">
        <v>2.0</v>
      </c>
      <c r="F174" t="s">
        <v>26</v>
      </c>
    </row>
    <row r="175" ht="12.75" customHeight="1">
      <c r="A175" s="1" t="str">
        <f>HYPERLINK("https://stackoverflow.com/questions/12806869/ ")</f>
        <v>https://stackoverflow.com/questions/12806869/ </v>
      </c>
      <c r="B175">
        <v>1.0</v>
      </c>
      <c r="C175">
        <v>1.0</v>
      </c>
      <c r="D175">
        <v>1.0</v>
      </c>
      <c r="E175">
        <v>1.0</v>
      </c>
    </row>
    <row r="176" ht="12.75" customHeight="1">
      <c r="A176" s="1" t="str">
        <f>HYPERLINK("https://stackoverflow.com/questions/16346442/ ")</f>
        <v>https://stackoverflow.com/questions/16346442/ </v>
      </c>
      <c r="B176">
        <v>3.0</v>
      </c>
      <c r="C176">
        <v>4.0</v>
      </c>
      <c r="D176">
        <v>3.0</v>
      </c>
      <c r="E176">
        <v>4.0</v>
      </c>
    </row>
    <row r="177" ht="12.75" customHeight="1">
      <c r="A177" s="1" t="str">
        <f>HYPERLINK("https://stackoverflow.com/questions/28195274/ ")</f>
        <v>https://stackoverflow.com/questions/28195274/ </v>
      </c>
      <c r="B177">
        <v>4.0</v>
      </c>
      <c r="C177">
        <v>4.0</v>
      </c>
      <c r="D177">
        <v>4.0</v>
      </c>
      <c r="E177">
        <v>4.0</v>
      </c>
    </row>
    <row r="178" ht="12.75" customHeight="1">
      <c r="A178" s="1" t="str">
        <f>HYPERLINK("https://stackoverflow.com/questions/33507565/ ")</f>
        <v>https://stackoverflow.com/questions/33507565/ </v>
      </c>
      <c r="B178">
        <v>1.0</v>
      </c>
      <c r="C178">
        <v>2.0</v>
      </c>
      <c r="D178">
        <v>1.0</v>
      </c>
      <c r="E178">
        <v>2.0</v>
      </c>
    </row>
    <row r="179" ht="12.75" customHeight="1">
      <c r="A179" s="1" t="str">
        <f>HYPERLINK("https://stackoverflow.com/questions/35014446/ ")</f>
        <v>https://stackoverflow.com/questions/35014446/ </v>
      </c>
      <c r="B179">
        <v>2.0</v>
      </c>
      <c r="C179">
        <v>1.0</v>
      </c>
      <c r="D179">
        <v>2.0</v>
      </c>
      <c r="E179">
        <v>1.0</v>
      </c>
    </row>
    <row r="180" ht="12.75" customHeight="1">
      <c r="A180" s="1" t="str">
        <f>HYPERLINK("https://stackoverflow.com/questions/35429885/ ")</f>
        <v>https://stackoverflow.com/questions/35429885/ </v>
      </c>
      <c r="B180">
        <v>3.0</v>
      </c>
      <c r="C180">
        <v>3.0</v>
      </c>
      <c r="D180">
        <v>3.0</v>
      </c>
      <c r="E180">
        <v>3.0</v>
      </c>
    </row>
    <row r="181" ht="12.75" customHeight="1"/>
    <row r="182" ht="12.75" customHeight="1"/>
    <row r="183" ht="12.75" customHeight="1">
      <c r="A183" t="s">
        <v>27</v>
      </c>
    </row>
    <row r="184" ht="12.75" customHeight="1">
      <c r="A184" s="1" t="str">
        <f>HYPERLINK("https://kodejava.org/category/java/core-api/page/141/")</f>
        <v>https://kodejava.org/category/java/core-api/page/141/</v>
      </c>
    </row>
    <row r="185" ht="12.75" customHeight="1"/>
    <row r="186" ht="12.75" customHeight="1">
      <c r="A186" s="1" t="str">
        <f>HYPERLINK("https://stackoverflow.com/questions/94411/ ")</f>
        <v>https://stackoverflow.com/questions/94411/ </v>
      </c>
      <c r="B186">
        <v>2.0</v>
      </c>
      <c r="C186">
        <v>1.0</v>
      </c>
      <c r="D186">
        <v>2.0</v>
      </c>
      <c r="E186">
        <v>1.0</v>
      </c>
    </row>
    <row r="187" ht="12.75" customHeight="1">
      <c r="A187" s="1" t="str">
        <f>HYPERLINK("https://stackoverflow.com/questions/94447/ ")</f>
        <v>https://stackoverflow.com/questions/94447/ </v>
      </c>
      <c r="B187">
        <v>1.0</v>
      </c>
      <c r="C187">
        <v>1.0</v>
      </c>
      <c r="D187">
        <v>1.0</v>
      </c>
      <c r="E187">
        <v>1.0</v>
      </c>
    </row>
    <row r="188" ht="12.75" customHeight="1">
      <c r="A188" s="1" t="str">
        <f>HYPERLINK("https://stackoverflow.com/questions/212624/ ")</f>
        <v>https://stackoverflow.com/questions/212624/ </v>
      </c>
      <c r="B188">
        <v>4.0</v>
      </c>
      <c r="C188">
        <v>4.0</v>
      </c>
      <c r="D188">
        <v>4.0</v>
      </c>
      <c r="E188">
        <v>4.0</v>
      </c>
    </row>
    <row r="189" ht="12.75" customHeight="1">
      <c r="A189" s="1" t="str">
        <f>HYPERLINK("https://stackoverflow.com/questions/1005911/ ")</f>
        <v>https://stackoverflow.com/questions/1005911/ </v>
      </c>
      <c r="B189">
        <v>2.0</v>
      </c>
      <c r="C189">
        <v>1.0</v>
      </c>
      <c r="D189">
        <v>2.0</v>
      </c>
      <c r="E189">
        <v>1.0</v>
      </c>
    </row>
    <row r="190" ht="12.75" customHeight="1">
      <c r="A190" s="1" t="str">
        <f>HYPERLINK("https://stackoverflow.com/questions/2489997/ ")</f>
        <v>https://stackoverflow.com/questions/2489997/ </v>
      </c>
      <c r="B190">
        <v>2.0</v>
      </c>
      <c r="C190">
        <v>5.0</v>
      </c>
      <c r="D190">
        <v>5.0</v>
      </c>
      <c r="E190">
        <v>5.0</v>
      </c>
      <c r="F190" t="s">
        <v>13</v>
      </c>
    </row>
    <row r="191" ht="12.75" customHeight="1">
      <c r="A191" s="1" t="str">
        <f>HYPERLINK("https://stackoverflow.com/questions/4185439/ ")</f>
        <v>https://stackoverflow.com/questions/4185439/ </v>
      </c>
      <c r="B191">
        <v>4.0</v>
      </c>
      <c r="C191">
        <v>4.0</v>
      </c>
      <c r="D191">
        <v>4.0</v>
      </c>
      <c r="E191">
        <v>4.0</v>
      </c>
    </row>
    <row r="192" ht="12.75" customHeight="1">
      <c r="A192" s="1" t="str">
        <f>HYPERLINK("https://stackoverflow.com/questions/5506407/ ")</f>
        <v>https://stackoverflow.com/questions/5506407/ </v>
      </c>
      <c r="B192">
        <v>2.0</v>
      </c>
      <c r="C192">
        <v>3.0</v>
      </c>
      <c r="D192">
        <v>2.0</v>
      </c>
      <c r="E192">
        <v>3.0</v>
      </c>
    </row>
    <row r="193" ht="12.75" customHeight="1">
      <c r="A193" s="1" t="str">
        <f>HYPERLINK("https://stackoverflow.com/questions/5506412/ ")</f>
        <v>https://stackoverflow.com/questions/5506412/ </v>
      </c>
      <c r="B193">
        <v>2.0</v>
      </c>
      <c r="C193">
        <v>3.0</v>
      </c>
      <c r="D193">
        <v>2.0</v>
      </c>
      <c r="E193">
        <v>3.0</v>
      </c>
    </row>
    <row r="194" ht="12.75" customHeight="1">
      <c r="A194" s="1" t="str">
        <f>HYPERLINK("https://stackoverflow.com/questions/5506438/ ")</f>
        <v>https://stackoverflow.com/questions/5506438/ </v>
      </c>
      <c r="B194">
        <v>2.0</v>
      </c>
      <c r="C194">
        <v>3.0</v>
      </c>
      <c r="D194">
        <v>2.0</v>
      </c>
      <c r="E194">
        <v>3.0</v>
      </c>
    </row>
    <row r="195" ht="12.75" customHeight="1">
      <c r="A195" s="1" t="str">
        <f>HYPERLINK("https://stackoverflow.com/questions/8076015/ ")</f>
        <v>https://stackoverflow.com/questions/8076015/ </v>
      </c>
      <c r="B195">
        <v>2.0</v>
      </c>
      <c r="C195">
        <v>3.0</v>
      </c>
      <c r="D195">
        <v>2.0</v>
      </c>
      <c r="E195">
        <v>3.0</v>
      </c>
    </row>
    <row r="196" ht="12.75" customHeight="1">
      <c r="A196" s="1" t="str">
        <f>HYPERLINK("https://stackoverflow.com/questions/8076042/ ")</f>
        <v>https://stackoverflow.com/questions/8076042/ </v>
      </c>
      <c r="B196">
        <v>3.0</v>
      </c>
      <c r="C196">
        <v>4.0</v>
      </c>
      <c r="D196">
        <v>3.0</v>
      </c>
      <c r="E196">
        <v>4.0</v>
      </c>
    </row>
    <row r="197" ht="12.75" customHeight="1">
      <c r="A197" s="1" t="str">
        <f>HYPERLINK("https://stackoverflow.com/questions/8578085/ ")</f>
        <v>https://stackoverflow.com/questions/8578085/ </v>
      </c>
      <c r="B197">
        <v>2.0</v>
      </c>
      <c r="C197">
        <v>3.0</v>
      </c>
      <c r="D197">
        <v>2.0</v>
      </c>
      <c r="E197">
        <v>3.0</v>
      </c>
    </row>
    <row r="198" ht="12.75" customHeight="1">
      <c r="A198" s="1" t="str">
        <f>HYPERLINK("https://stackoverflow.com/questions/8578149/ ")</f>
        <v>https://stackoverflow.com/questions/8578149/ </v>
      </c>
      <c r="B198">
        <v>2.0</v>
      </c>
      <c r="C198">
        <v>3.0</v>
      </c>
      <c r="D198">
        <v>2.0</v>
      </c>
      <c r="E198">
        <v>3.0</v>
      </c>
    </row>
    <row r="199" ht="12.75" customHeight="1">
      <c r="A199" s="1" t="str">
        <f>HYPERLINK("https://stackoverflow.com/questions/8578219/ ")</f>
        <v>https://stackoverflow.com/questions/8578219/ </v>
      </c>
      <c r="B199">
        <v>2.0</v>
      </c>
      <c r="C199">
        <v>3.0</v>
      </c>
      <c r="D199">
        <v>2.0</v>
      </c>
      <c r="E199">
        <v>3.0</v>
      </c>
    </row>
    <row r="200" ht="12.75" customHeight="1">
      <c r="A200" s="1" t="str">
        <f>HYPERLINK("https://stackoverflow.com/questions/10082663/ ")</f>
        <v>https://stackoverflow.com/questions/10082663/ </v>
      </c>
      <c r="B200">
        <v>1.0</v>
      </c>
      <c r="C200">
        <v>1.0</v>
      </c>
      <c r="D200">
        <v>1.0</v>
      </c>
      <c r="E200">
        <v>1.0</v>
      </c>
    </row>
    <row r="201" ht="12.75" customHeight="1"/>
    <row r="202" ht="12.75" customHeight="1"/>
    <row r="203" ht="12.75" customHeight="1">
      <c r="A203" t="s">
        <v>28</v>
      </c>
    </row>
    <row r="204" ht="12.75" customHeight="1">
      <c r="A204" s="1" t="str">
        <f>HYPERLINK("https://kodejava.org/category/java/core-api/page/148/")</f>
        <v>https://kodejava.org/category/java/core-api/page/148/</v>
      </c>
    </row>
    <row r="205" ht="12.75" customHeight="1"/>
    <row r="206" ht="12.75" customHeight="1">
      <c r="A206" s="1" t="str">
        <f>HYPERLINK("https://stackoverflow.com/questions/96737/ ")</f>
        <v>https://stackoverflow.com/questions/96737/ </v>
      </c>
      <c r="B206">
        <v>1.0</v>
      </c>
      <c r="C206">
        <v>1.0</v>
      </c>
      <c r="D206">
        <v>1.0</v>
      </c>
      <c r="E206">
        <v>1.0</v>
      </c>
    </row>
    <row r="207" ht="12.75" customHeight="1">
      <c r="A207" s="1" t="str">
        <f>HYPERLINK("https://stackoverflow.com/questions/1724295/ ")</f>
        <v>https://stackoverflow.com/questions/1724295/ </v>
      </c>
      <c r="B207">
        <v>2.0</v>
      </c>
      <c r="C207">
        <v>1.0</v>
      </c>
      <c r="D207">
        <v>2.0</v>
      </c>
      <c r="E207">
        <v>1.0</v>
      </c>
    </row>
    <row r="208" ht="12.75" customHeight="1">
      <c r="A208" s="1" t="str">
        <f>HYPERLINK("https://stackoverflow.com/questions/1991413/ ")</f>
        <v>https://stackoverflow.com/questions/1991413/ </v>
      </c>
      <c r="B208">
        <v>4.0</v>
      </c>
      <c r="C208">
        <v>3.0</v>
      </c>
      <c r="D208">
        <v>4.0</v>
      </c>
      <c r="E208">
        <v>3.0</v>
      </c>
    </row>
    <row r="209" ht="12.75" customHeight="1">
      <c r="A209" s="1" t="str">
        <f>HYPERLINK("https://stackoverflow.com/questions/2546186/ ")</f>
        <v>https://stackoverflow.com/questions/2546186/ </v>
      </c>
      <c r="B209">
        <v>1.0</v>
      </c>
      <c r="C209">
        <v>1.0</v>
      </c>
      <c r="D209">
        <v>1.0</v>
      </c>
      <c r="E209">
        <v>1.0</v>
      </c>
    </row>
    <row r="210" ht="12.75" customHeight="1">
      <c r="A210" s="1" t="str">
        <f>HYPERLINK("https://stackoverflow.com/questions/2672217/ ")</f>
        <v>https://stackoverflow.com/questions/2672217/ </v>
      </c>
      <c r="B210">
        <v>4.0</v>
      </c>
      <c r="C210">
        <v>5.0</v>
      </c>
      <c r="D210">
        <v>4.0</v>
      </c>
      <c r="E210">
        <v>5.0</v>
      </c>
    </row>
    <row r="211" ht="12.75" customHeight="1">
      <c r="A211" s="1" t="str">
        <f>HYPERLINK("https://stackoverflow.com/questions/5126635/ ")</f>
        <v>https://stackoverflow.com/questions/5126635/ </v>
      </c>
      <c r="B211">
        <v>1.0</v>
      </c>
      <c r="C211">
        <v>4.0</v>
      </c>
      <c r="D211">
        <v>3.0</v>
      </c>
      <c r="E211">
        <v>4.0</v>
      </c>
      <c r="F211" t="s">
        <v>29</v>
      </c>
    </row>
    <row r="212" ht="12.75" customHeight="1">
      <c r="A212" s="1" t="str">
        <f>HYPERLINK("https://stackoverflow.com/questions/6352144/ ")</f>
        <v>https://stackoverflow.com/questions/6352144/ </v>
      </c>
      <c r="B212">
        <v>1.0</v>
      </c>
      <c r="C212">
        <v>1.0</v>
      </c>
      <c r="D212">
        <v>1.0</v>
      </c>
      <c r="E212">
        <v>1.0</v>
      </c>
    </row>
    <row r="213" ht="12.75" customHeight="1">
      <c r="A213" s="1" t="str">
        <f>HYPERLINK("https://stackoverflow.com/questions/7102013/ ")</f>
        <v>https://stackoverflow.com/questions/7102013/ </v>
      </c>
      <c r="B213">
        <v>1.0</v>
      </c>
      <c r="C213">
        <v>1.0</v>
      </c>
      <c r="D213">
        <v>1.0</v>
      </c>
      <c r="E213">
        <v>1.0</v>
      </c>
    </row>
    <row r="214" ht="12.75" customHeight="1">
      <c r="A214" s="1" t="str">
        <f>HYPERLINK("https://stackoverflow.com/questions/9655275/ ")</f>
        <v>https://stackoverflow.com/questions/9655275/ </v>
      </c>
      <c r="B214">
        <v>1.0</v>
      </c>
      <c r="C214">
        <v>1.0</v>
      </c>
      <c r="D214">
        <v>1.0</v>
      </c>
      <c r="E214">
        <v>1.0</v>
      </c>
    </row>
    <row r="215" ht="12.75" customHeight="1">
      <c r="A215" s="1" t="str">
        <f>HYPERLINK("https://stackoverflow.com/questions/9855338/ ")</f>
        <v>https://stackoverflow.com/questions/9855338/ </v>
      </c>
      <c r="B215">
        <v>1.0</v>
      </c>
      <c r="C215">
        <v>1.0</v>
      </c>
      <c r="D215">
        <v>1.0</v>
      </c>
      <c r="E215">
        <v>1.0</v>
      </c>
    </row>
    <row r="216" ht="12.75" customHeight="1">
      <c r="A216" s="1" t="str">
        <f>HYPERLINK("https://stackoverflow.com/questions/13006907/ ")</f>
        <v>https://stackoverflow.com/questions/13006907/ </v>
      </c>
      <c r="B216">
        <v>1.0</v>
      </c>
      <c r="C216">
        <v>1.0</v>
      </c>
      <c r="D216">
        <v>1.0</v>
      </c>
      <c r="E216">
        <v>1.0</v>
      </c>
    </row>
    <row r="217" ht="12.75" customHeight="1">
      <c r="A217" s="1" t="str">
        <f>HYPERLINK("https://stackoverflow.com/questions/14295472/ ")</f>
        <v>https://stackoverflow.com/questions/14295472/ </v>
      </c>
      <c r="B217">
        <v>2.0</v>
      </c>
      <c r="C217">
        <v>1.0</v>
      </c>
      <c r="D217">
        <v>2.0</v>
      </c>
      <c r="E217">
        <v>1.0</v>
      </c>
    </row>
    <row r="218" ht="12.75" customHeight="1">
      <c r="A218" s="1" t="str">
        <f>HYPERLINK("https://stackoverflow.com/questions/14295480/ ")</f>
        <v>https://stackoverflow.com/questions/14295480/ </v>
      </c>
      <c r="B218">
        <v>2.0</v>
      </c>
      <c r="C218">
        <v>1.0</v>
      </c>
      <c r="D218">
        <v>2.0</v>
      </c>
      <c r="E218">
        <v>1.0</v>
      </c>
    </row>
    <row r="219" ht="12.75" customHeight="1">
      <c r="A219" s="1" t="str">
        <f>HYPERLINK("https://stackoverflow.com/questions/21992128/ ")</f>
        <v>https://stackoverflow.com/questions/21992128/ </v>
      </c>
      <c r="B219">
        <v>1.0</v>
      </c>
      <c r="C219">
        <v>1.0</v>
      </c>
      <c r="D219">
        <v>1.0</v>
      </c>
      <c r="E219">
        <v>1.0</v>
      </c>
    </row>
    <row r="220" ht="12.75" customHeight="1">
      <c r="A220" s="1" t="str">
        <f>HYPERLINK("https://stackoverflow.com/questions/31682930/ ")</f>
        <v>https://stackoverflow.com/questions/31682930/ </v>
      </c>
      <c r="B220">
        <v>1.0</v>
      </c>
      <c r="C220">
        <v>1.0</v>
      </c>
      <c r="D220">
        <v>1.0</v>
      </c>
      <c r="E220">
        <v>1.0</v>
      </c>
    </row>
    <row r="221" ht="12.75" customHeight="1"/>
    <row r="222" ht="12.75" customHeight="1"/>
    <row r="223" ht="12.75" customHeight="1">
      <c r="A223" t="s">
        <v>30</v>
      </c>
    </row>
    <row r="224" ht="12.75" customHeight="1">
      <c r="A224" s="1" t="str">
        <f>HYPERLINK("https://beginnersbook.com/2014/07/java-program-for-binary-to-decimal-conversion")</f>
        <v>https://beginnersbook.com/2014/07/java-program-for-binary-to-decimal-conversion</v>
      </c>
    </row>
    <row r="225" ht="12.75" customHeight="1"/>
    <row r="226" ht="12.75" customHeight="1">
      <c r="A226" s="1" t="str">
        <f>HYPERLINK("https://stackoverflow.com/questions/2406441/ ")</f>
        <v>https://stackoverflow.com/questions/2406441/ </v>
      </c>
      <c r="B226">
        <v>1.0</v>
      </c>
      <c r="C226">
        <v>1.0</v>
      </c>
      <c r="D226">
        <v>1.0</v>
      </c>
      <c r="E226">
        <v>1.0</v>
      </c>
    </row>
    <row r="227" ht="12.75" customHeight="1">
      <c r="A227" s="1" t="str">
        <f>HYPERLINK("https://stackoverflow.com/questions/7438009/ ")</f>
        <v>https://stackoverflow.com/questions/7438009/ </v>
      </c>
      <c r="B227">
        <v>5.0</v>
      </c>
      <c r="C227">
        <v>5.0</v>
      </c>
      <c r="D227">
        <v>5.0</v>
      </c>
      <c r="E227">
        <v>5.0</v>
      </c>
    </row>
    <row r="228" ht="12.75" customHeight="1">
      <c r="A228" s="1" t="str">
        <f>HYPERLINK("https://stackoverflow.com/questions/7438011/ ")</f>
        <v>https://stackoverflow.com/questions/7438011/ </v>
      </c>
      <c r="B228">
        <v>5.0</v>
      </c>
      <c r="C228">
        <v>5.0</v>
      </c>
      <c r="D228">
        <v>5.0</v>
      </c>
      <c r="E228">
        <v>5.0</v>
      </c>
    </row>
    <row r="229" ht="12.75" customHeight="1">
      <c r="A229" s="1" t="str">
        <f>HYPERLINK("https://stackoverflow.com/questions/7438015/ ")</f>
        <v>https://stackoverflow.com/questions/7438015/ </v>
      </c>
      <c r="B229">
        <v>5.0</v>
      </c>
      <c r="C229">
        <v>5.0</v>
      </c>
      <c r="D229">
        <v>5.0</v>
      </c>
      <c r="E229">
        <v>5.0</v>
      </c>
    </row>
    <row r="230" ht="12.75" customHeight="1">
      <c r="A230" s="1" t="str">
        <f>HYPERLINK("https://stackoverflow.com/questions/21797463/ ")</f>
        <v>https://stackoverflow.com/questions/21797463/ </v>
      </c>
      <c r="B230">
        <v>5.0</v>
      </c>
      <c r="C230">
        <v>5.0</v>
      </c>
      <c r="D230">
        <v>5.0</v>
      </c>
      <c r="E230">
        <v>5.0</v>
      </c>
    </row>
    <row r="231" ht="12.75" customHeight="1">
      <c r="A231" s="1" t="str">
        <f>HYPERLINK("https://stackoverflow.com/questions/22293583/ ")</f>
        <v>https://stackoverflow.com/questions/22293583/ </v>
      </c>
      <c r="B231">
        <v>4.0</v>
      </c>
      <c r="C231">
        <v>5.0</v>
      </c>
      <c r="D231">
        <v>4.0</v>
      </c>
      <c r="E231">
        <v>5.0</v>
      </c>
    </row>
    <row r="232" ht="12.75" customHeight="1">
      <c r="A232" s="1" t="str">
        <f>HYPERLINK("https://stackoverflow.com/questions/22293587/ ")</f>
        <v>https://stackoverflow.com/questions/22293587/ </v>
      </c>
      <c r="B232">
        <v>4.0</v>
      </c>
      <c r="C232">
        <v>5.0</v>
      </c>
      <c r="D232">
        <v>4.0</v>
      </c>
      <c r="E232">
        <v>5.0</v>
      </c>
    </row>
    <row r="233" ht="12.75" customHeight="1">
      <c r="A233" s="1" t="str">
        <f>HYPERLINK("https://stackoverflow.com/questions/25880504/ ")</f>
        <v>https://stackoverflow.com/questions/25880504/ </v>
      </c>
      <c r="B233">
        <v>1.0</v>
      </c>
      <c r="C233">
        <v>4.0</v>
      </c>
      <c r="D233">
        <v>1.0</v>
      </c>
      <c r="E233">
        <v>1.0</v>
      </c>
      <c r="F233" t="s">
        <v>31</v>
      </c>
    </row>
    <row r="234" ht="12.75" customHeight="1">
      <c r="A234" s="1" t="str">
        <f>HYPERLINK("https://stackoverflow.com/questions/25958884/ ")</f>
        <v>https://stackoverflow.com/questions/25958884/ </v>
      </c>
      <c r="B234">
        <v>1.0</v>
      </c>
      <c r="C234">
        <v>1.0</v>
      </c>
      <c r="D234">
        <v>1.0</v>
      </c>
      <c r="E234">
        <v>1.0</v>
      </c>
    </row>
    <row r="235" ht="12.75" customHeight="1">
      <c r="A235" s="1" t="str">
        <f>HYPERLINK("https://stackoverflow.com/questions/26311732/ ")</f>
        <v>https://stackoverflow.com/questions/26311732/ </v>
      </c>
      <c r="B235">
        <v>1.0</v>
      </c>
      <c r="C235">
        <v>1.0</v>
      </c>
      <c r="D235">
        <v>1.0</v>
      </c>
      <c r="E235">
        <v>1.0</v>
      </c>
    </row>
    <row r="236" ht="12.75" customHeight="1">
      <c r="A236" s="1" t="str">
        <f>HYPERLINK("https://stackoverflow.com/questions/28307418/ ")</f>
        <v>https://stackoverflow.com/questions/28307418/ </v>
      </c>
      <c r="B236">
        <v>5.0</v>
      </c>
      <c r="C236">
        <v>5.0</v>
      </c>
      <c r="D236">
        <v>5.0</v>
      </c>
      <c r="E236">
        <v>5.0</v>
      </c>
    </row>
    <row r="237" ht="12.75" customHeight="1">
      <c r="A237" s="1" t="str">
        <f>HYPERLINK("https://stackoverflow.com/questions/38622191/ ")</f>
        <v>https://stackoverflow.com/questions/38622191/ </v>
      </c>
      <c r="B237">
        <v>1.0</v>
      </c>
      <c r="C237">
        <v>1.0</v>
      </c>
      <c r="D237">
        <v>1.0</v>
      </c>
      <c r="E237">
        <v>1.0</v>
      </c>
    </row>
    <row r="238" ht="12.75" customHeight="1">
      <c r="A238" s="1" t="str">
        <f>HYPERLINK("https://stackoverflow.com/questions/40736345/ ")</f>
        <v>https://stackoverflow.com/questions/40736345/ </v>
      </c>
      <c r="B238">
        <v>3.0</v>
      </c>
      <c r="C238">
        <v>1.0</v>
      </c>
      <c r="D238">
        <v>3.0</v>
      </c>
      <c r="E238">
        <v>3.0</v>
      </c>
      <c r="F238" t="s">
        <v>32</v>
      </c>
    </row>
    <row r="239" ht="12.75" customHeight="1">
      <c r="A239" s="1" t="str">
        <f>HYPERLINK("https://stackoverflow.com/questions/44614892/ ")</f>
        <v>https://stackoverflow.com/questions/44614892/ </v>
      </c>
      <c r="B239">
        <v>3.0</v>
      </c>
      <c r="C239">
        <v>3.0</v>
      </c>
      <c r="D239">
        <v>3.0</v>
      </c>
      <c r="E239">
        <v>3.0</v>
      </c>
    </row>
    <row r="240" ht="12.75" customHeight="1">
      <c r="A240" s="1" t="str">
        <f>HYPERLINK("https://stackoverflow.com/questions/47952746/ ")</f>
        <v>https://stackoverflow.com/questions/47952746/ </v>
      </c>
      <c r="B240">
        <v>4.0</v>
      </c>
      <c r="C240">
        <v>5.0</v>
      </c>
      <c r="D240">
        <v>4.0</v>
      </c>
      <c r="E240">
        <v>5.0</v>
      </c>
    </row>
    <row r="241" ht="12.75" customHeight="1"/>
    <row r="242" ht="12.75" customHeight="1"/>
    <row r="243" ht="12.75" customHeight="1">
      <c r="A243" t="s">
        <v>33</v>
      </c>
    </row>
    <row r="244" ht="12.75" customHeight="1">
      <c r="A244" s="1" t="str">
        <f>HYPERLINK("https://beginnersbook.com/2014/07/java-program-for-decimal-to-octal-conversion")</f>
        <v>https://beginnersbook.com/2014/07/java-program-for-decimal-to-octal-conversion</v>
      </c>
    </row>
    <row r="245" ht="12.75" customHeight="1"/>
    <row r="246" ht="12.75" customHeight="1">
      <c r="A246" s="1" t="str">
        <f>HYPERLINK("https://stackoverflow.com/questions/1646006/ ")</f>
        <v>https://stackoverflow.com/questions/1646006/ </v>
      </c>
      <c r="B246">
        <v>1.0</v>
      </c>
      <c r="C246">
        <v>1.0</v>
      </c>
      <c r="D246">
        <v>1.0</v>
      </c>
      <c r="E246">
        <v>1.0</v>
      </c>
    </row>
    <row r="247" ht="12.75" customHeight="1">
      <c r="A247" s="1" t="str">
        <f>HYPERLINK("https://stackoverflow.com/questions/1646010/ ")</f>
        <v>https://stackoverflow.com/questions/1646010/ </v>
      </c>
      <c r="B247">
        <v>2.0</v>
      </c>
      <c r="C247">
        <v>2.0</v>
      </c>
      <c r="D247">
        <v>2.0</v>
      </c>
      <c r="E247">
        <v>2.0</v>
      </c>
    </row>
    <row r="248" ht="12.75" customHeight="1">
      <c r="A248" s="1" t="str">
        <f>HYPERLINK("https://stackoverflow.com/questions/2406441/ ")</f>
        <v>https://stackoverflow.com/questions/2406441/ </v>
      </c>
      <c r="B248">
        <v>1.0</v>
      </c>
      <c r="C248">
        <v>1.0</v>
      </c>
      <c r="D248">
        <v>1.0</v>
      </c>
      <c r="E248">
        <v>1.0</v>
      </c>
    </row>
    <row r="249" ht="12.75" customHeight="1">
      <c r="A249" s="1" t="str">
        <f>HYPERLINK("https://stackoverflow.com/questions/13143005/ ")</f>
        <v>https://stackoverflow.com/questions/13143005/ </v>
      </c>
      <c r="B249">
        <v>1.0</v>
      </c>
      <c r="C249">
        <v>1.0</v>
      </c>
      <c r="D249">
        <v>1.0</v>
      </c>
      <c r="E249">
        <v>1.0</v>
      </c>
    </row>
    <row r="250" ht="12.75" customHeight="1">
      <c r="A250" s="1" t="str">
        <f>HYPERLINK("https://stackoverflow.com/questions/13147209/ ")</f>
        <v>https://stackoverflow.com/questions/13147209/ </v>
      </c>
      <c r="B250">
        <v>3.0</v>
      </c>
      <c r="C250">
        <v>4.0</v>
      </c>
      <c r="D250">
        <v>3.0</v>
      </c>
      <c r="E250">
        <v>4.0</v>
      </c>
    </row>
    <row r="251" ht="12.75" customHeight="1">
      <c r="A251" s="1" t="str">
        <f>HYPERLINK("https://stackoverflow.com/questions/19631637/ ")</f>
        <v>https://stackoverflow.com/questions/19631637/ </v>
      </c>
      <c r="B251">
        <v>2.0</v>
      </c>
      <c r="C251">
        <v>1.0</v>
      </c>
      <c r="D251">
        <v>2.0</v>
      </c>
      <c r="E251">
        <v>1.0</v>
      </c>
    </row>
    <row r="252" ht="12.75" customHeight="1">
      <c r="A252" s="1" t="str">
        <f>HYPERLINK("https://stackoverflow.com/questions/25880504/ ")</f>
        <v>https://stackoverflow.com/questions/25880504/ </v>
      </c>
      <c r="B252">
        <v>1.0</v>
      </c>
      <c r="C252">
        <v>1.0</v>
      </c>
      <c r="D252">
        <v>1.0</v>
      </c>
      <c r="E252">
        <v>1.0</v>
      </c>
    </row>
    <row r="253" ht="12.75" customHeight="1">
      <c r="A253" s="1" t="str">
        <f>HYPERLINK("https://stackoverflow.com/questions/25958884/ ")</f>
        <v>https://stackoverflow.com/questions/25958884/ </v>
      </c>
      <c r="B253">
        <v>1.0</v>
      </c>
      <c r="C253">
        <v>1.0</v>
      </c>
      <c r="D253">
        <v>1.0</v>
      </c>
      <c r="E253">
        <v>1.0</v>
      </c>
    </row>
    <row r="254" ht="12.75" customHeight="1">
      <c r="A254" s="1" t="str">
        <f>HYPERLINK("https://stackoverflow.com/questions/26311732/ ")</f>
        <v>https://stackoverflow.com/questions/26311732/ </v>
      </c>
      <c r="B254">
        <v>5.0</v>
      </c>
      <c r="C254">
        <v>5.0</v>
      </c>
      <c r="D254">
        <v>5.0</v>
      </c>
      <c r="E254">
        <v>5.0</v>
      </c>
    </row>
    <row r="255" ht="12.75" customHeight="1">
      <c r="A255" s="1" t="str">
        <f>HYPERLINK("https://stackoverflow.com/questions/32597435/ ")</f>
        <v>https://stackoverflow.com/questions/32597435/ </v>
      </c>
      <c r="B255">
        <v>1.0</v>
      </c>
      <c r="C255">
        <v>1.0</v>
      </c>
      <c r="D255">
        <v>1.0</v>
      </c>
      <c r="E255">
        <v>1.0</v>
      </c>
    </row>
    <row r="256" ht="12.75" customHeight="1">
      <c r="A256" s="1" t="str">
        <f>HYPERLINK("https://stackoverflow.com/questions/33822100/ ")</f>
        <v>https://stackoverflow.com/questions/33822100/ </v>
      </c>
      <c r="B256">
        <v>1.0</v>
      </c>
      <c r="C256">
        <v>1.0</v>
      </c>
      <c r="D256">
        <v>1.0</v>
      </c>
      <c r="E256">
        <v>1.0</v>
      </c>
    </row>
    <row r="257" ht="12.75" customHeight="1">
      <c r="A257" s="1" t="str">
        <f>HYPERLINK("https://stackoverflow.com/questions/35098612/ ")</f>
        <v>https://stackoverflow.com/questions/35098612/ </v>
      </c>
      <c r="B257">
        <v>4.0</v>
      </c>
      <c r="C257">
        <v>1.0</v>
      </c>
      <c r="D257">
        <v>2.0</v>
      </c>
      <c r="E257">
        <v>1.0</v>
      </c>
      <c r="F257" t="s">
        <v>34</v>
      </c>
    </row>
    <row r="258" ht="12.75" customHeight="1">
      <c r="A258" s="1" t="str">
        <f>HYPERLINK("https://stackoverflow.com/questions/38622191/ ")</f>
        <v>https://stackoverflow.com/questions/38622191/ </v>
      </c>
      <c r="B258">
        <v>1.0</v>
      </c>
      <c r="C258">
        <v>1.0</v>
      </c>
      <c r="D258">
        <v>1.0</v>
      </c>
      <c r="E258">
        <v>1.0</v>
      </c>
    </row>
    <row r="259" ht="12.75" customHeight="1">
      <c r="A259" s="1" t="str">
        <f>HYPERLINK("https://stackoverflow.com/questions/47179554/ ")</f>
        <v>https://stackoverflow.com/questions/47179554/ </v>
      </c>
      <c r="B259">
        <v>1.0</v>
      </c>
      <c r="C259">
        <v>1.0</v>
      </c>
      <c r="D259">
        <v>1.0</v>
      </c>
      <c r="E259">
        <v>1.0</v>
      </c>
    </row>
    <row r="260" ht="12.75" customHeight="1">
      <c r="A260" s="1" t="str">
        <f>HYPERLINK("https://stackoverflow.com/questions/47179841/ ")</f>
        <v>https://stackoverflow.com/questions/47179841/ </v>
      </c>
      <c r="B260">
        <v>1.0</v>
      </c>
      <c r="C260">
        <v>1.0</v>
      </c>
      <c r="D260">
        <v>1.0</v>
      </c>
      <c r="E260">
        <v>1.0</v>
      </c>
    </row>
    <row r="261" ht="12.75" customHeight="1"/>
    <row r="262" ht="12.75" customHeight="1"/>
    <row r="263" ht="12.75" customHeight="1">
      <c r="A263" t="s">
        <v>35</v>
      </c>
    </row>
    <row r="264" ht="12.75" customHeight="1">
      <c r="A264" s="1" t="str">
        <f>HYPERLINK("https://beginnersbook.com/2014/07/java-program-to-get-ip-address")</f>
        <v>https://beginnersbook.com/2014/07/java-program-to-get-ip-address</v>
      </c>
    </row>
    <row r="265" ht="12.75" customHeight="1"/>
    <row r="266" ht="12.75" customHeight="1">
      <c r="A266" s="1" t="str">
        <f>HYPERLINK("https://stackoverflow.com/questions/2462421/ ")</f>
        <v>https://stackoverflow.com/questions/2462421/ </v>
      </c>
      <c r="B266">
        <v>2.0</v>
      </c>
      <c r="C266">
        <v>2.0</v>
      </c>
      <c r="D266">
        <v>2.0</v>
      </c>
      <c r="E266">
        <v>2.0</v>
      </c>
    </row>
    <row r="267" ht="12.75" customHeight="1">
      <c r="A267" s="1" t="str">
        <f>HYPERLINK("https://stackoverflow.com/questions/2462433/ ")</f>
        <v>https://stackoverflow.com/questions/2462433/ </v>
      </c>
      <c r="B267">
        <v>5.0</v>
      </c>
      <c r="C267">
        <v>5.0</v>
      </c>
      <c r="D267">
        <v>5.0</v>
      </c>
      <c r="E267">
        <v>5.0</v>
      </c>
    </row>
    <row r="268" ht="12.75" customHeight="1">
      <c r="A268" s="1" t="str">
        <f>HYPERLINK("https://stackoverflow.com/questions/2939223/ ")</f>
        <v>https://stackoverflow.com/questions/2939223/ </v>
      </c>
      <c r="B268">
        <v>5.0</v>
      </c>
      <c r="C268">
        <v>1.0</v>
      </c>
      <c r="D268">
        <v>5.0</v>
      </c>
      <c r="E268">
        <v>5.0</v>
      </c>
      <c r="F268" t="s">
        <v>36</v>
      </c>
    </row>
    <row r="269" ht="12.75" customHeight="1">
      <c r="A269" s="1" t="str">
        <f>HYPERLINK("https://stackoverflow.com/questions/3345981/ ")</f>
        <v>https://stackoverflow.com/questions/3345981/ </v>
      </c>
      <c r="B269">
        <v>1.0</v>
      </c>
      <c r="C269">
        <v>1.0</v>
      </c>
      <c r="D269">
        <v>1.0</v>
      </c>
      <c r="E269">
        <v>1.0</v>
      </c>
    </row>
    <row r="270" ht="12.75" customHeight="1">
      <c r="A270" s="1" t="str">
        <f>HYPERLINK("https://stackoverflow.com/questions/6443421/ ")</f>
        <v>https://stackoverflow.com/questions/6443421/ </v>
      </c>
      <c r="B270">
        <v>1.0</v>
      </c>
      <c r="C270">
        <v>1.0</v>
      </c>
      <c r="D270">
        <v>1.0</v>
      </c>
      <c r="E270">
        <v>1.0</v>
      </c>
    </row>
    <row r="271" ht="12.75" customHeight="1">
      <c r="A271" s="1" t="str">
        <f>HYPERLINK("https://stackoverflow.com/questions/8083542/ ")</f>
        <v>https://stackoverflow.com/questions/8083542/ </v>
      </c>
      <c r="B271">
        <v>3.0</v>
      </c>
      <c r="C271">
        <v>5.0</v>
      </c>
      <c r="D271">
        <v>3.0</v>
      </c>
      <c r="E271">
        <v>3.0</v>
      </c>
      <c r="F271" t="s">
        <v>37</v>
      </c>
    </row>
    <row r="272" ht="12.75" customHeight="1">
      <c r="A272" s="1" t="str">
        <f>HYPERLINK("https://stackoverflow.com/questions/9286956/ ")</f>
        <v>https://stackoverflow.com/questions/9286956/ </v>
      </c>
      <c r="B272">
        <v>5.0</v>
      </c>
      <c r="C272">
        <v>5.0</v>
      </c>
      <c r="D272">
        <v>5.0</v>
      </c>
      <c r="E272">
        <v>5.0</v>
      </c>
    </row>
    <row r="273" ht="12.75" customHeight="1">
      <c r="A273" s="1" t="str">
        <f>HYPERLINK("https://stackoverflow.com/questions/9286995/ ")</f>
        <v>https://stackoverflow.com/questions/9286995/ </v>
      </c>
      <c r="B273">
        <v>5.0</v>
      </c>
      <c r="C273">
        <v>3.0</v>
      </c>
      <c r="D273">
        <v>4.0</v>
      </c>
      <c r="E273">
        <v>3.0</v>
      </c>
      <c r="F273" t="s">
        <v>38</v>
      </c>
    </row>
    <row r="274" ht="12.75" customHeight="1">
      <c r="A274" s="1" t="str">
        <f>HYPERLINK("https://stackoverflow.com/questions/9481939/ ")</f>
        <v>https://stackoverflow.com/questions/9481939/ </v>
      </c>
      <c r="B274">
        <v>5.0</v>
      </c>
      <c r="C274">
        <v>5.0</v>
      </c>
      <c r="D274">
        <v>5.0</v>
      </c>
      <c r="E274">
        <v>5.0</v>
      </c>
    </row>
    <row r="275" ht="12.75" customHeight="1">
      <c r="A275" s="1" t="str">
        <f>HYPERLINK("https://stackoverflow.com/questions/9482369/ ")</f>
        <v>https://stackoverflow.com/questions/9482369/ </v>
      </c>
      <c r="B275">
        <v>3.0</v>
      </c>
      <c r="C275">
        <v>3.0</v>
      </c>
      <c r="D275">
        <v>3.0</v>
      </c>
      <c r="E275">
        <v>3.0</v>
      </c>
    </row>
    <row r="276" ht="12.75" customHeight="1">
      <c r="A276" s="1" t="str">
        <f>HYPERLINK("https://stackoverflow.com/questions/15038679/ ")</f>
        <v>https://stackoverflow.com/questions/15038679/ </v>
      </c>
      <c r="B276">
        <v>5.0</v>
      </c>
      <c r="C276">
        <v>5.0</v>
      </c>
      <c r="D276">
        <v>5.0</v>
      </c>
      <c r="E276">
        <v>5.0</v>
      </c>
    </row>
    <row r="277" ht="12.75" customHeight="1">
      <c r="A277" s="1" t="str">
        <f>HYPERLINK("https://stackoverflow.com/questions/19476893/ ")</f>
        <v>https://stackoverflow.com/questions/19476893/ </v>
      </c>
      <c r="B277">
        <v>3.0</v>
      </c>
      <c r="C277">
        <v>5.0</v>
      </c>
      <c r="D277">
        <v>5.0</v>
      </c>
      <c r="E277">
        <v>5.0</v>
      </c>
      <c r="F277" t="s">
        <v>13</v>
      </c>
    </row>
    <row r="278" ht="12.75" customHeight="1">
      <c r="A278" s="1" t="str">
        <f>HYPERLINK("https://stackoverflow.com/questions/19476921/ ")</f>
        <v>https://stackoverflow.com/questions/19476921/ </v>
      </c>
      <c r="B278">
        <v>4.0</v>
      </c>
      <c r="C278">
        <v>5.0</v>
      </c>
      <c r="D278">
        <v>4.0</v>
      </c>
      <c r="E278">
        <v>5.0</v>
      </c>
    </row>
    <row r="279" ht="12.75" customHeight="1">
      <c r="A279" s="1" t="str">
        <f>HYPERLINK("https://stackoverflow.com/questions/27252129/ ")</f>
        <v>https://stackoverflow.com/questions/27252129/ </v>
      </c>
      <c r="B279">
        <v>1.0</v>
      </c>
      <c r="C279">
        <v>1.0</v>
      </c>
      <c r="D279">
        <v>1.0</v>
      </c>
      <c r="E279">
        <v>1.0</v>
      </c>
    </row>
    <row r="280" ht="12.75" customHeight="1">
      <c r="A280" s="1" t="str">
        <f>HYPERLINK("https://stackoverflow.com/questions/38342964/ ")</f>
        <v>https://stackoverflow.com/questions/38342964/ </v>
      </c>
      <c r="B280">
        <v>3.0</v>
      </c>
      <c r="C280">
        <v>2.0</v>
      </c>
      <c r="D280">
        <v>3.0</v>
      </c>
      <c r="E280">
        <v>2.0</v>
      </c>
    </row>
    <row r="281" ht="12.75" customHeight="1"/>
    <row r="282" ht="12.75" customHeight="1"/>
    <row r="283" ht="12.75" customHeight="1">
      <c r="A283" t="s">
        <v>39</v>
      </c>
    </row>
    <row r="284" ht="12.75" customHeight="1">
      <c r="A284" s="1" t="str">
        <f>HYPERLINK("https://beginnersbook.com/2014/07/java-program-to-get-input-from-user")</f>
        <v>https://beginnersbook.com/2014/07/java-program-to-get-input-from-user</v>
      </c>
    </row>
    <row r="285" ht="12.75" customHeight="1"/>
    <row r="286" ht="12.75" customHeight="1">
      <c r="A286" s="1" t="str">
        <f>HYPERLINK("https://stackoverflow.com/questions/4645193/ ")</f>
        <v>https://stackoverflow.com/questions/4645193/ </v>
      </c>
      <c r="B286">
        <v>5.0</v>
      </c>
      <c r="C286">
        <v>5.0</v>
      </c>
      <c r="D286">
        <v>5.0</v>
      </c>
      <c r="E286">
        <v>5.0</v>
      </c>
    </row>
    <row r="287" ht="12.75" customHeight="1">
      <c r="A287" s="1" t="str">
        <f>HYPERLINK("https://stackoverflow.com/questions/5287561/ ")</f>
        <v>https://stackoverflow.com/questions/5287561/ </v>
      </c>
      <c r="B287">
        <v>5.0</v>
      </c>
      <c r="C287">
        <v>5.0</v>
      </c>
      <c r="D287">
        <v>5.0</v>
      </c>
      <c r="E287">
        <v>5.0</v>
      </c>
    </row>
    <row r="288" ht="12.75" customHeight="1">
      <c r="A288" s="1" t="str">
        <f>HYPERLINK("https://stackoverflow.com/questions/5287569/ ")</f>
        <v>https://stackoverflow.com/questions/5287569/ </v>
      </c>
      <c r="B288">
        <v>4.0</v>
      </c>
      <c r="C288">
        <v>5.0</v>
      </c>
      <c r="D288">
        <v>4.0</v>
      </c>
      <c r="E288">
        <v>5.0</v>
      </c>
    </row>
    <row r="289" ht="12.75" customHeight="1">
      <c r="A289" s="1" t="str">
        <f>HYPERLINK("https://stackoverflow.com/questions/5287570/ ")</f>
        <v>https://stackoverflow.com/questions/5287570/ </v>
      </c>
      <c r="B289">
        <v>5.0</v>
      </c>
      <c r="C289">
        <v>5.0</v>
      </c>
      <c r="D289">
        <v>5.0</v>
      </c>
      <c r="E289">
        <v>5.0</v>
      </c>
    </row>
    <row r="290" ht="12.75" customHeight="1">
      <c r="A290" s="1" t="str">
        <f>HYPERLINK("https://stackoverflow.com/questions/5287576/ ")</f>
        <v>https://stackoverflow.com/questions/5287576/ </v>
      </c>
      <c r="B290">
        <v>4.0</v>
      </c>
      <c r="C290">
        <v>5.0</v>
      </c>
      <c r="D290">
        <v>4.0</v>
      </c>
      <c r="E290">
        <v>5.0</v>
      </c>
    </row>
    <row r="291" ht="12.75" customHeight="1">
      <c r="A291" s="1" t="str">
        <f>HYPERLINK("https://stackoverflow.com/questions/5287582/ ")</f>
        <v>https://stackoverflow.com/questions/5287582/ </v>
      </c>
      <c r="B291">
        <v>4.0</v>
      </c>
      <c r="C291">
        <v>5.0</v>
      </c>
      <c r="D291">
        <v>4.0</v>
      </c>
      <c r="E291">
        <v>5.0</v>
      </c>
    </row>
    <row r="292" ht="12.75" customHeight="1">
      <c r="A292" s="1" t="str">
        <f>HYPERLINK("https://stackoverflow.com/questions/11871567/ ")</f>
        <v>https://stackoverflow.com/questions/11871567/ </v>
      </c>
      <c r="B292">
        <v>5.0</v>
      </c>
      <c r="C292">
        <v>5.0</v>
      </c>
      <c r="D292">
        <v>5.0</v>
      </c>
      <c r="E292">
        <v>5.0</v>
      </c>
    </row>
    <row r="293" ht="12.75" customHeight="1">
      <c r="A293" s="1" t="str">
        <f>HYPERLINK("https://stackoverflow.com/questions/11871792/ ")</f>
        <v>https://stackoverflow.com/questions/11871792/ </v>
      </c>
      <c r="B293">
        <v>5.0</v>
      </c>
      <c r="C293">
        <v>5.0</v>
      </c>
      <c r="D293">
        <v>5.0</v>
      </c>
      <c r="E293">
        <v>5.0</v>
      </c>
    </row>
    <row r="294" ht="12.75" customHeight="1">
      <c r="A294" s="1" t="str">
        <f>HYPERLINK("https://stackoverflow.com/questions/13942707/ ")</f>
        <v>https://stackoverflow.com/questions/13942707/ </v>
      </c>
      <c r="B294">
        <v>1.0</v>
      </c>
      <c r="C294">
        <v>4.0</v>
      </c>
      <c r="D294">
        <v>2.0</v>
      </c>
      <c r="E294">
        <v>2.0</v>
      </c>
      <c r="F294" t="s">
        <v>40</v>
      </c>
    </row>
    <row r="295" ht="12.75" customHeight="1">
      <c r="A295" s="1" t="str">
        <f>HYPERLINK("https://stackoverflow.com/questions/13942710/ ")</f>
        <v>https://stackoverflow.com/questions/13942710/ </v>
      </c>
      <c r="B295">
        <v>5.0</v>
      </c>
      <c r="C295">
        <v>4.0</v>
      </c>
      <c r="D295">
        <v>5.0</v>
      </c>
      <c r="E295">
        <v>4.0</v>
      </c>
    </row>
    <row r="296" ht="12.75" customHeight="1">
      <c r="A296" s="1" t="str">
        <f>HYPERLINK("https://stackoverflow.com/questions/17538216/ ")</f>
        <v>https://stackoverflow.com/questions/17538216/ </v>
      </c>
      <c r="B296">
        <v>5.0</v>
      </c>
      <c r="C296">
        <v>5.0</v>
      </c>
      <c r="D296">
        <v>5.0</v>
      </c>
      <c r="E296">
        <v>5.0</v>
      </c>
    </row>
    <row r="297" ht="12.75" customHeight="1">
      <c r="A297" s="1" t="str">
        <f>HYPERLINK("https://stackoverflow.com/questions/19532416/ ")</f>
        <v>https://stackoverflow.com/questions/19532416/ </v>
      </c>
      <c r="B297">
        <v>5.0</v>
      </c>
      <c r="C297">
        <v>5.0</v>
      </c>
      <c r="D297">
        <v>5.0</v>
      </c>
      <c r="E297">
        <v>5.0</v>
      </c>
    </row>
    <row r="298" ht="12.75" customHeight="1">
      <c r="A298" s="1" t="str">
        <f>HYPERLINK("https://stackoverflow.com/questions/27801778/ ")</f>
        <v>https://stackoverflow.com/questions/27801778/ </v>
      </c>
      <c r="B298">
        <v>3.0</v>
      </c>
      <c r="C298">
        <v>5.0</v>
      </c>
      <c r="D298">
        <v>3.0</v>
      </c>
      <c r="E298">
        <v>3.0</v>
      </c>
      <c r="F298" t="s">
        <v>41</v>
      </c>
    </row>
    <row r="299" ht="12.75" customHeight="1">
      <c r="A299" s="1" t="str">
        <f>HYPERLINK("https://stackoverflow.com/questions/28008444/ ")</f>
        <v>https://stackoverflow.com/questions/28008444/ </v>
      </c>
      <c r="B299">
        <v>1.0</v>
      </c>
      <c r="C299">
        <v>1.0</v>
      </c>
      <c r="D299">
        <v>1.0</v>
      </c>
      <c r="E299">
        <v>1.0</v>
      </c>
    </row>
    <row r="300" ht="12.75" customHeight="1">
      <c r="A300" s="1" t="str">
        <f>HYPERLINK("https://stackoverflow.com/questions/39647026/ ")</f>
        <v>https://stackoverflow.com/questions/39647026/ </v>
      </c>
      <c r="B300">
        <v>1.0</v>
      </c>
      <c r="C300">
        <v>1.0</v>
      </c>
      <c r="D300">
        <v>1.0</v>
      </c>
      <c r="E300">
        <v>1.0</v>
      </c>
    </row>
    <row r="301" ht="12.75" customHeight="1"/>
    <row r="302" ht="12.75" customHeight="1"/>
    <row r="303" ht="12.75" customHeight="1">
      <c r="A303" t="s">
        <v>42</v>
      </c>
    </row>
    <row r="304" ht="12.75" customHeight="1">
      <c r="A304" s="1" t="str">
        <f>HYPERLINK("https://beginnersbook.com/2014/07/java-program-to-find-duplicate-characters-in-a-string")</f>
        <v>https://beginnersbook.com/2014/07/java-program-to-find-duplicate-characters-in-a-string</v>
      </c>
    </row>
    <row r="305" ht="12.75" customHeight="1"/>
    <row r="306" ht="12.75" customHeight="1">
      <c r="A306" s="1" t="str">
        <f>HYPERLINK("https://stackoverflow.com/questions/513871/ ")</f>
        <v>https://stackoverflow.com/questions/513871/ </v>
      </c>
      <c r="B306">
        <v>1.0</v>
      </c>
      <c r="C306">
        <v>1.0</v>
      </c>
      <c r="D306">
        <v>1.0</v>
      </c>
      <c r="E306">
        <v>1.0</v>
      </c>
    </row>
    <row r="307" ht="12.75" customHeight="1">
      <c r="A307" s="1" t="str">
        <f>HYPERLINK("https://stackoverflow.com/questions/515000/ ")</f>
        <v>https://stackoverflow.com/questions/515000/ </v>
      </c>
      <c r="B307">
        <v>1.0</v>
      </c>
      <c r="C307">
        <v>1.0</v>
      </c>
      <c r="D307">
        <v>1.0</v>
      </c>
      <c r="E307">
        <v>1.0</v>
      </c>
    </row>
    <row r="308" ht="12.75" customHeight="1">
      <c r="A308" s="1" t="str">
        <f>HYPERLINK("https://stackoverflow.com/questions/664276/ ")</f>
        <v>https://stackoverflow.com/questions/664276/ </v>
      </c>
      <c r="B308">
        <v>4.0</v>
      </c>
      <c r="C308">
        <v>2.0</v>
      </c>
      <c r="D308">
        <v>2.0</v>
      </c>
      <c r="E308">
        <v>2.0</v>
      </c>
      <c r="F308" t="s">
        <v>43</v>
      </c>
    </row>
    <row r="309" ht="12.75" customHeight="1">
      <c r="A309" s="1" t="str">
        <f>HYPERLINK("https://stackoverflow.com/questions/2598209/ ")</f>
        <v>https://stackoverflow.com/questions/2598209/ </v>
      </c>
      <c r="B309">
        <v>2.0</v>
      </c>
      <c r="C309">
        <v>1.0</v>
      </c>
      <c r="D309">
        <v>2.0</v>
      </c>
      <c r="E309">
        <v>1.0</v>
      </c>
    </row>
    <row r="310" ht="12.75" customHeight="1">
      <c r="A310" s="1" t="str">
        <f>HYPERLINK("https://stackoverflow.com/questions/2598434/ ")</f>
        <v>https://stackoverflow.com/questions/2598434/ </v>
      </c>
      <c r="B310">
        <v>1.0</v>
      </c>
      <c r="C310">
        <v>5.0</v>
      </c>
      <c r="D310">
        <v>2.0</v>
      </c>
      <c r="E310">
        <v>1.0</v>
      </c>
      <c r="F310" t="s">
        <v>44</v>
      </c>
    </row>
    <row r="311" ht="12.75" customHeight="1">
      <c r="A311" s="1" t="str">
        <f>HYPERLINK("https://stackoverflow.com/questions/4989139/ ")</f>
        <v>https://stackoverflow.com/questions/4989139/ </v>
      </c>
      <c r="B311">
        <v>2.0</v>
      </c>
      <c r="C311">
        <v>1.0</v>
      </c>
      <c r="D311">
        <v>2.0</v>
      </c>
      <c r="E311">
        <v>1.0</v>
      </c>
    </row>
    <row r="312" ht="12.75" customHeight="1">
      <c r="A312" s="1" t="str">
        <f>HYPERLINK("https://stackoverflow.com/questions/11227902/ ")</f>
        <v>https://stackoverflow.com/questions/11227902/ </v>
      </c>
      <c r="B312">
        <v>1.0</v>
      </c>
      <c r="C312">
        <v>1.0</v>
      </c>
      <c r="D312">
        <v>1.0</v>
      </c>
      <c r="E312">
        <v>1.0</v>
      </c>
    </row>
    <row r="313" ht="12.75" customHeight="1">
      <c r="A313" s="1" t="str">
        <f>HYPERLINK("https://stackoverflow.com/questions/12305150/ ")</f>
        <v>https://stackoverflow.com/questions/12305150/ </v>
      </c>
      <c r="B313">
        <v>4.0</v>
      </c>
      <c r="C313">
        <v>5.0</v>
      </c>
      <c r="D313">
        <v>4.0</v>
      </c>
      <c r="E313">
        <v>5.0</v>
      </c>
    </row>
    <row r="314" ht="12.75" customHeight="1">
      <c r="A314" s="1" t="str">
        <f>HYPERLINK("https://stackoverflow.com/questions/12853037/ ")</f>
        <v>https://stackoverflow.com/questions/12853037/ </v>
      </c>
      <c r="B314">
        <v>1.0</v>
      </c>
      <c r="C314">
        <v>1.0</v>
      </c>
      <c r="D314">
        <v>1.0</v>
      </c>
      <c r="E314">
        <v>1.0</v>
      </c>
    </row>
    <row r="315" ht="12.75" customHeight="1">
      <c r="A315" s="1" t="str">
        <f>HYPERLINK("https://stackoverflow.com/questions/13119999/ ")</f>
        <v>https://stackoverflow.com/questions/13119999/ </v>
      </c>
      <c r="B315">
        <v>4.0</v>
      </c>
      <c r="C315">
        <v>5.0</v>
      </c>
      <c r="D315">
        <v>4.0</v>
      </c>
      <c r="E315">
        <v>5.0</v>
      </c>
    </row>
    <row r="316" ht="12.75" customHeight="1">
      <c r="A316" s="1" t="str">
        <f>HYPERLINK("https://stackoverflow.com/questions/13120036/ ")</f>
        <v>https://stackoverflow.com/questions/13120036/ </v>
      </c>
      <c r="B316">
        <v>5.0</v>
      </c>
      <c r="C316">
        <v>5.0</v>
      </c>
      <c r="D316">
        <v>5.0</v>
      </c>
      <c r="E316">
        <v>5.0</v>
      </c>
    </row>
    <row r="317" ht="12.75" customHeight="1">
      <c r="A317" s="1" t="str">
        <f>HYPERLINK("https://stackoverflow.com/questions/13120098/ ")</f>
        <v>https://stackoverflow.com/questions/13120098/ </v>
      </c>
      <c r="B317">
        <v>2.0</v>
      </c>
      <c r="C317">
        <v>1.0</v>
      </c>
      <c r="D317">
        <v>2.0</v>
      </c>
      <c r="E317">
        <v>1.0</v>
      </c>
    </row>
    <row r="318" ht="12.75" customHeight="1">
      <c r="A318" s="1" t="str">
        <f>HYPERLINK("https://stackoverflow.com/questions/33070112/ ")</f>
        <v>https://stackoverflow.com/questions/33070112/ </v>
      </c>
      <c r="B318">
        <v>1.0</v>
      </c>
      <c r="C318">
        <v>1.0</v>
      </c>
      <c r="D318">
        <v>1.0</v>
      </c>
      <c r="E318">
        <v>1.0</v>
      </c>
    </row>
    <row r="319" ht="12.75" customHeight="1">
      <c r="A319" s="1" t="str">
        <f>HYPERLINK("https://stackoverflow.com/questions/40021625/ ")</f>
        <v>https://stackoverflow.com/questions/40021625/ </v>
      </c>
      <c r="B319">
        <v>3.0</v>
      </c>
      <c r="C319">
        <v>5.0</v>
      </c>
      <c r="D319">
        <v>3.0</v>
      </c>
      <c r="E319">
        <v>3.0</v>
      </c>
      <c r="F319" t="s">
        <v>45</v>
      </c>
    </row>
    <row r="320" ht="12.75" customHeight="1">
      <c r="A320" s="1" t="str">
        <f>HYPERLINK("https://stackoverflow.com/questions/44093747/ ")</f>
        <v>https://stackoverflow.com/questions/44093747/ </v>
      </c>
      <c r="B320">
        <v>4.0</v>
      </c>
      <c r="C320">
        <v>1.0</v>
      </c>
      <c r="D320">
        <v>5.0</v>
      </c>
      <c r="E320">
        <v>5.0</v>
      </c>
      <c r="F320" t="s">
        <v>46</v>
      </c>
    </row>
    <row r="321" ht="12.75" customHeight="1"/>
    <row r="322" ht="12.75" customHeight="1"/>
    <row r="323" ht="12.75" customHeight="1">
      <c r="A323" t="s">
        <v>47</v>
      </c>
    </row>
    <row r="324" ht="12.75" customHeight="1">
      <c r="A324" s="1" t="str">
        <f>HYPERLINK("https://beginnersbook.com/2014/04/java-program-to-generate-random-number-example")</f>
        <v>https://beginnersbook.com/2014/04/java-program-to-generate-random-number-example</v>
      </c>
    </row>
    <row r="325" ht="12.75" customHeight="1"/>
    <row r="326" ht="12.75" customHeight="1">
      <c r="A326" s="1" t="str">
        <f>HYPERLINK("https://stackoverflow.com/questions/41156/ ")</f>
        <v>https://stackoverflow.com/questions/41156/ </v>
      </c>
      <c r="B326">
        <v>2.0</v>
      </c>
      <c r="C326">
        <v>1.0</v>
      </c>
      <c r="D326">
        <v>2.0</v>
      </c>
      <c r="E326">
        <v>1.0</v>
      </c>
    </row>
    <row r="327" ht="12.75" customHeight="1">
      <c r="A327" s="1" t="str">
        <f>HYPERLINK("https://stackoverflow.com/questions/41762/ ")</f>
        <v>https://stackoverflow.com/questions/41762/ </v>
      </c>
      <c r="B327">
        <v>1.0</v>
      </c>
      <c r="C327">
        <v>1.0</v>
      </c>
      <c r="D327">
        <v>1.0</v>
      </c>
      <c r="E327">
        <v>1.0</v>
      </c>
    </row>
    <row r="328" ht="12.75" customHeight="1">
      <c r="A328" s="1" t="str">
        <f>HYPERLINK("https://stackoverflow.com/questions/363691/ ")</f>
        <v>https://stackoverflow.com/questions/363691/ </v>
      </c>
      <c r="B328">
        <v>4.0</v>
      </c>
      <c r="C328">
        <v>4.0</v>
      </c>
      <c r="D328">
        <v>4.0</v>
      </c>
      <c r="E328">
        <v>4.0</v>
      </c>
    </row>
    <row r="329" ht="12.75" customHeight="1">
      <c r="A329" s="1" t="str">
        <f>HYPERLINK("https://stackoverflow.com/questions/363692/ ")</f>
        <v>https://stackoverflow.com/questions/363692/ </v>
      </c>
      <c r="B329">
        <v>1.0</v>
      </c>
      <c r="C329">
        <v>4.0</v>
      </c>
      <c r="D329">
        <v>4.0</v>
      </c>
      <c r="E329">
        <v>4.0</v>
      </c>
      <c r="F329" t="s">
        <v>13</v>
      </c>
    </row>
    <row r="330" ht="12.75" customHeight="1">
      <c r="A330" s="1" t="str">
        <f>HYPERLINK("https://stackoverflow.com/questions/363693/ ")</f>
        <v>https://stackoverflow.com/questions/363693/ </v>
      </c>
      <c r="B330">
        <v>4.0</v>
      </c>
      <c r="C330">
        <v>5.0</v>
      </c>
      <c r="D330">
        <v>4.0</v>
      </c>
      <c r="E330">
        <v>5.0</v>
      </c>
    </row>
    <row r="331" ht="12.75" customHeight="1">
      <c r="A331" s="1" t="str">
        <f>HYPERLINK("https://stackoverflow.com/questions/363713/ ")</f>
        <v>https://stackoverflow.com/questions/363713/ </v>
      </c>
      <c r="B331">
        <v>5.0</v>
      </c>
      <c r="C331">
        <v>5.0</v>
      </c>
      <c r="D331">
        <v>5.0</v>
      </c>
      <c r="E331">
        <v>5.0</v>
      </c>
    </row>
    <row r="332" ht="12.75" customHeight="1">
      <c r="A332" s="1" t="str">
        <f>HYPERLINK("https://stackoverflow.com/questions/363732/ ")</f>
        <v>https://stackoverflow.com/questions/363732/ </v>
      </c>
      <c r="B332">
        <v>4.0</v>
      </c>
      <c r="C332">
        <v>5.0</v>
      </c>
      <c r="D332">
        <v>4.0</v>
      </c>
      <c r="E332">
        <v>5.0</v>
      </c>
    </row>
    <row r="333" ht="12.75" customHeight="1">
      <c r="A333" s="1" t="str">
        <f>HYPERLINK("https://stackoverflow.com/questions/732043/ ")</f>
        <v>https://stackoverflow.com/questions/732043/ </v>
      </c>
      <c r="B333">
        <v>1.0</v>
      </c>
      <c r="C333">
        <v>1.0</v>
      </c>
      <c r="D333">
        <v>1.0</v>
      </c>
      <c r="E333">
        <v>1.0</v>
      </c>
    </row>
    <row r="334" ht="12.75" customHeight="1">
      <c r="A334" s="1" t="str">
        <f>HYPERLINK("https://stackoverflow.com/questions/5271613/ ")</f>
        <v>https://stackoverflow.com/questions/5271613/ </v>
      </c>
      <c r="B334">
        <v>5.0</v>
      </c>
      <c r="C334">
        <v>4.0</v>
      </c>
      <c r="D334">
        <v>5.0</v>
      </c>
      <c r="E334">
        <v>4.0</v>
      </c>
    </row>
    <row r="335" ht="12.75" customHeight="1">
      <c r="A335" s="1" t="str">
        <f>HYPERLINK("https://stackoverflow.com/questions/5887736/ ")</f>
        <v>https://stackoverflow.com/questions/5887736/ </v>
      </c>
      <c r="B335">
        <v>5.0</v>
      </c>
      <c r="C335">
        <v>5.0</v>
      </c>
      <c r="D335">
        <v>5.0</v>
      </c>
      <c r="E335">
        <v>5.0</v>
      </c>
    </row>
    <row r="336" ht="12.75" customHeight="1">
      <c r="A336" s="1" t="str">
        <f>HYPERLINK("https://stackoverflow.com/questions/5887745/ ")</f>
        <v>https://stackoverflow.com/questions/5887745/ </v>
      </c>
      <c r="B336">
        <v>5.0</v>
      </c>
      <c r="C336">
        <v>5.0</v>
      </c>
      <c r="D336">
        <v>5.0</v>
      </c>
      <c r="E336">
        <v>5.0</v>
      </c>
    </row>
    <row r="337" ht="12.75" customHeight="1">
      <c r="A337" s="1" t="str">
        <f>HYPERLINK("https://stackoverflow.com/questions/11577455/ ")</f>
        <v>https://stackoverflow.com/questions/11577455/ </v>
      </c>
      <c r="B337">
        <v>2.0</v>
      </c>
      <c r="C337">
        <v>1.0</v>
      </c>
      <c r="D337">
        <v>2.0</v>
      </c>
      <c r="E337">
        <v>1.0</v>
      </c>
    </row>
    <row r="338" ht="12.75" customHeight="1">
      <c r="A338" s="1" t="str">
        <f>HYPERLINK("https://stackoverflow.com/questions/14843702/ ")</f>
        <v>https://stackoverflow.com/questions/14843702/ </v>
      </c>
      <c r="B338">
        <v>1.0</v>
      </c>
      <c r="C338">
        <v>4.0</v>
      </c>
      <c r="D338">
        <v>4.0</v>
      </c>
      <c r="E338">
        <v>4.0</v>
      </c>
      <c r="F338" t="s">
        <v>13</v>
      </c>
    </row>
    <row r="339" ht="12.75" customHeight="1">
      <c r="A339" s="1" t="str">
        <f>HYPERLINK("https://stackoverflow.com/questions/20389923/ ")</f>
        <v>https://stackoverflow.com/questions/20389923/ </v>
      </c>
      <c r="B339">
        <v>5.0</v>
      </c>
      <c r="C339">
        <v>4.0</v>
      </c>
      <c r="D339">
        <v>5.0</v>
      </c>
      <c r="E339">
        <v>4.0</v>
      </c>
    </row>
    <row r="340" ht="12.75" customHeight="1">
      <c r="A340" s="1" t="str">
        <f>HYPERLINK("https://stackoverflow.com/questions/24703573/ ")</f>
        <v>https://stackoverflow.com/questions/24703573/ </v>
      </c>
      <c r="B340">
        <v>1.0</v>
      </c>
      <c r="C340">
        <v>1.0</v>
      </c>
      <c r="D340">
        <v>1.0</v>
      </c>
      <c r="E340">
        <v>1.0</v>
      </c>
    </row>
    <row r="341" ht="12.75" customHeight="1"/>
    <row r="342" ht="12.75" customHeight="1"/>
    <row r="343" ht="12.75" customHeight="1">
      <c r="A343" t="s">
        <v>48</v>
      </c>
    </row>
    <row r="344" ht="12.75" customHeight="1">
      <c r="A344" s="1" t="str">
        <f>HYPERLINK("https://beginnersbook.com/2014/04/java-program-to-print-floyds-triangle-example")</f>
        <v>https://beginnersbook.com/2014/04/java-program-to-print-floyds-triangle-example</v>
      </c>
    </row>
    <row r="345" ht="12.75" customHeight="1"/>
    <row r="346" ht="12.75" customHeight="1">
      <c r="A346" s="1" t="str">
        <f>HYPERLINK("https://stackoverflow.com/questions/2710109/ ")</f>
        <v>https://stackoverflow.com/questions/2710109/ </v>
      </c>
      <c r="B346">
        <v>1.0</v>
      </c>
      <c r="C346">
        <v>1.0</v>
      </c>
      <c r="D346">
        <v>1.0</v>
      </c>
      <c r="E346">
        <v>1.0</v>
      </c>
    </row>
    <row r="347" ht="12.75" customHeight="1">
      <c r="A347" s="1" t="str">
        <f>HYPERLINK("https://stackoverflow.com/questions/5328316/ ")</f>
        <v>https://stackoverflow.com/questions/5328316/ </v>
      </c>
      <c r="B347">
        <v>1.0</v>
      </c>
      <c r="C347">
        <v>1.0</v>
      </c>
      <c r="D347">
        <v>1.0</v>
      </c>
      <c r="E347">
        <v>1.0</v>
      </c>
    </row>
    <row r="348" ht="12.75" customHeight="1">
      <c r="A348" s="1" t="str">
        <f>HYPERLINK("https://stackoverflow.com/questions/8939396/ ")</f>
        <v>https://stackoverflow.com/questions/8939396/ </v>
      </c>
      <c r="B348">
        <v>2.0</v>
      </c>
      <c r="C348">
        <v>1.0</v>
      </c>
      <c r="D348">
        <v>2.0</v>
      </c>
      <c r="E348">
        <v>1.0</v>
      </c>
    </row>
    <row r="349" ht="12.75" customHeight="1">
      <c r="A349" s="1" t="str">
        <f>HYPERLINK("https://stackoverflow.com/questions/11409778/ ")</f>
        <v>https://stackoverflow.com/questions/11409778/ </v>
      </c>
      <c r="B349">
        <v>2.0</v>
      </c>
      <c r="C349">
        <v>4.0</v>
      </c>
      <c r="D349">
        <v>2.0</v>
      </c>
      <c r="E349">
        <v>2.0</v>
      </c>
      <c r="F349" t="s">
        <v>49</v>
      </c>
    </row>
    <row r="350" ht="12.75" customHeight="1">
      <c r="A350" s="1" t="str">
        <f>HYPERLINK("https://stackoverflow.com/questions/11410241/ ")</f>
        <v>https://stackoverflow.com/questions/11410241/ </v>
      </c>
      <c r="B350">
        <v>2.0</v>
      </c>
      <c r="C350">
        <v>1.0</v>
      </c>
      <c r="D350">
        <v>2.0</v>
      </c>
      <c r="E350">
        <v>1.0</v>
      </c>
    </row>
    <row r="351" ht="12.75" customHeight="1">
      <c r="A351" s="1" t="str">
        <f>HYPERLINK("https://stackoverflow.com/questions/11542230/ ")</f>
        <v>https://stackoverflow.com/questions/11542230/ </v>
      </c>
      <c r="B351">
        <v>1.0</v>
      </c>
      <c r="C351">
        <v>1.0</v>
      </c>
      <c r="D351">
        <v>1.0</v>
      </c>
      <c r="E351">
        <v>1.0</v>
      </c>
    </row>
    <row r="352" ht="12.75" customHeight="1">
      <c r="A352" s="1" t="str">
        <f>HYPERLINK("https://stackoverflow.com/questions/11542316/ ")</f>
        <v>https://stackoverflow.com/questions/11542316/ </v>
      </c>
      <c r="B352">
        <v>2.0</v>
      </c>
      <c r="C352">
        <v>1.0</v>
      </c>
      <c r="D352">
        <v>2.0</v>
      </c>
      <c r="E352">
        <v>1.0</v>
      </c>
    </row>
    <row r="353" ht="12.75" customHeight="1">
      <c r="A353" s="1" t="str">
        <f>HYPERLINK("https://stackoverflow.com/questions/12055109/ ")</f>
        <v>https://stackoverflow.com/questions/12055109/ </v>
      </c>
      <c r="B353">
        <v>2.0</v>
      </c>
      <c r="C353">
        <v>4.0</v>
      </c>
      <c r="D353">
        <v>2.0</v>
      </c>
      <c r="E353">
        <v>2.0</v>
      </c>
      <c r="F353" t="s">
        <v>50</v>
      </c>
    </row>
    <row r="354" ht="12.75" customHeight="1">
      <c r="A354" s="1" t="str">
        <f>HYPERLINK("https://stackoverflow.com/questions/19919088/ ")</f>
        <v>https://stackoverflow.com/questions/19919088/ </v>
      </c>
      <c r="B354">
        <v>2.0</v>
      </c>
      <c r="C354">
        <v>1.0</v>
      </c>
      <c r="D354">
        <v>2.0</v>
      </c>
      <c r="E354">
        <v>1.0</v>
      </c>
    </row>
    <row r="355" ht="12.75" customHeight="1">
      <c r="A355" s="1" t="str">
        <f>HYPERLINK("https://stackoverflow.com/questions/19919125/ ")</f>
        <v>https://stackoverflow.com/questions/19919125/ </v>
      </c>
      <c r="B355">
        <v>1.0</v>
      </c>
      <c r="C355">
        <v>1.0</v>
      </c>
      <c r="D355">
        <v>1.0</v>
      </c>
      <c r="E355">
        <v>1.0</v>
      </c>
    </row>
    <row r="356" ht="12.75" customHeight="1">
      <c r="A356" s="1" t="str">
        <f>HYPERLINK("https://stackoverflow.com/questions/20039196/ ")</f>
        <v>https://stackoverflow.com/questions/20039196/ </v>
      </c>
      <c r="B356">
        <v>2.0</v>
      </c>
      <c r="C356">
        <v>1.0</v>
      </c>
      <c r="D356">
        <v>2.0</v>
      </c>
      <c r="E356">
        <v>1.0</v>
      </c>
    </row>
    <row r="357" ht="12.75" customHeight="1">
      <c r="A357" s="1" t="str">
        <f>HYPERLINK("https://stackoverflow.com/questions/25931069/ ")</f>
        <v>https://stackoverflow.com/questions/25931069/ </v>
      </c>
      <c r="B357">
        <v>2.0</v>
      </c>
      <c r="C357">
        <v>1.0</v>
      </c>
      <c r="D357">
        <v>2.0</v>
      </c>
      <c r="E357">
        <v>1.0</v>
      </c>
    </row>
    <row r="358" ht="12.75" customHeight="1">
      <c r="A358" s="1" t="str">
        <f>HYPERLINK("https://stackoverflow.com/questions/33865202/ ")</f>
        <v>https://stackoverflow.com/questions/33865202/ </v>
      </c>
      <c r="B358">
        <v>2.0</v>
      </c>
      <c r="C358">
        <v>1.0</v>
      </c>
      <c r="D358">
        <v>2.0</v>
      </c>
      <c r="E358">
        <v>1.0</v>
      </c>
    </row>
    <row r="359" ht="12.75" customHeight="1">
      <c r="A359" s="1" t="str">
        <f>HYPERLINK("https://stackoverflow.com/questions/36511759/ ")</f>
        <v>https://stackoverflow.com/questions/36511759/ </v>
      </c>
      <c r="B359">
        <v>2.0</v>
      </c>
      <c r="C359">
        <v>1.0</v>
      </c>
      <c r="D359">
        <v>2.0</v>
      </c>
      <c r="E359">
        <v>1.0</v>
      </c>
    </row>
    <row r="360" ht="12.75" customHeight="1">
      <c r="A360" s="1" t="str">
        <f>HYPERLINK("https://stackoverflow.com/questions/39671515/ ")</f>
        <v>https://stackoverflow.com/questions/39671515/ </v>
      </c>
      <c r="B360">
        <v>1.0</v>
      </c>
      <c r="C360">
        <v>1.0</v>
      </c>
      <c r="D360">
        <v>1.0</v>
      </c>
      <c r="E360">
        <v>1.0</v>
      </c>
    </row>
    <row r="361" ht="12.75" customHeight="1"/>
    <row r="362" ht="12.75" customHeight="1"/>
    <row r="363" ht="12.75" customHeight="1">
      <c r="A363" t="s">
        <v>51</v>
      </c>
    </row>
    <row r="364" ht="12.75" customHeight="1">
      <c r="A364" s="1" t="str">
        <f>HYPERLINK("https://beginnersbook.com/2014/01/java-program-to-check-palindrome-string-using-recursion")</f>
        <v>https://beginnersbook.com/2014/01/java-program-to-check-palindrome-string-using-recursion</v>
      </c>
    </row>
    <row r="365" ht="12.75" customHeight="1"/>
    <row r="366" ht="12.75" customHeight="1">
      <c r="A366" s="1" t="str">
        <f>HYPERLINK("https://stackoverflow.com/questions/4138856/ ")</f>
        <v>https://stackoverflow.com/questions/4138856/ </v>
      </c>
      <c r="B366">
        <v>3.0</v>
      </c>
      <c r="C366">
        <v>5.0</v>
      </c>
      <c r="D366">
        <v>5.0</v>
      </c>
      <c r="E366">
        <v>5.0</v>
      </c>
      <c r="F366" t="s">
        <v>52</v>
      </c>
    </row>
    <row r="367" ht="12.75" customHeight="1">
      <c r="A367" s="1" t="str">
        <f>HYPERLINK("https://stackoverflow.com/questions/4139065/ ")</f>
        <v>https://stackoverflow.com/questions/4139065/ </v>
      </c>
      <c r="B367">
        <v>3.0</v>
      </c>
      <c r="C367">
        <v>5.0</v>
      </c>
      <c r="D367">
        <v>4.0</v>
      </c>
      <c r="E367">
        <v>3.0</v>
      </c>
      <c r="F367" t="s">
        <v>53</v>
      </c>
    </row>
    <row r="368" ht="12.75" customHeight="1">
      <c r="A368" s="1" t="str">
        <f>HYPERLINK("https://stackoverflow.com/questions/4367348/ ")</f>
        <v>https://stackoverflow.com/questions/4367348/ </v>
      </c>
      <c r="B368">
        <v>5.0</v>
      </c>
      <c r="C368">
        <v>5.0</v>
      </c>
      <c r="D368">
        <v>5.0</v>
      </c>
      <c r="E368">
        <v>5.0</v>
      </c>
    </row>
    <row r="369" ht="12.75" customHeight="1">
      <c r="A369" s="1" t="str">
        <f>HYPERLINK("https://stackoverflow.com/questions/4367356/ ")</f>
        <v>https://stackoverflow.com/questions/4367356/ </v>
      </c>
      <c r="B369">
        <v>5.0</v>
      </c>
      <c r="C369">
        <v>5.0</v>
      </c>
      <c r="D369">
        <v>5.0</v>
      </c>
      <c r="E369">
        <v>5.0</v>
      </c>
    </row>
    <row r="370" ht="12.75" customHeight="1">
      <c r="A370" s="1" t="str">
        <f>HYPERLINK("https://stackoverflow.com/questions/4367370/ ")</f>
        <v>https://stackoverflow.com/questions/4367370/ </v>
      </c>
      <c r="B370">
        <v>3.0</v>
      </c>
      <c r="C370">
        <v>5.0</v>
      </c>
      <c r="D370">
        <v>5.0</v>
      </c>
      <c r="E370">
        <v>5.0</v>
      </c>
      <c r="F370" t="s">
        <v>52</v>
      </c>
    </row>
    <row r="371" ht="12.75" customHeight="1">
      <c r="A371" s="1" t="str">
        <f>HYPERLINK("https://stackoverflow.com/questions/4367580/ ")</f>
        <v>https://stackoverflow.com/questions/4367580/ </v>
      </c>
      <c r="B371">
        <v>5.0</v>
      </c>
      <c r="C371">
        <v>5.0</v>
      </c>
      <c r="D371">
        <v>5.0</v>
      </c>
      <c r="E371">
        <v>5.0</v>
      </c>
    </row>
    <row r="372" ht="12.75" customHeight="1">
      <c r="A372" s="1" t="str">
        <f>HYPERLINK("https://stackoverflow.com/questions/6227459/ ")</f>
        <v>https://stackoverflow.com/questions/6227459/ </v>
      </c>
      <c r="B372">
        <v>3.0</v>
      </c>
      <c r="C372">
        <v>5.0</v>
      </c>
      <c r="D372">
        <v>4.0</v>
      </c>
      <c r="E372">
        <v>3.0</v>
      </c>
      <c r="F372" t="s">
        <v>53</v>
      </c>
    </row>
    <row r="373" ht="12.75" customHeight="1">
      <c r="A373" s="1" t="str">
        <f>HYPERLINK("https://stackoverflow.com/questions/8444800/ ")</f>
        <v>https://stackoverflow.com/questions/8444800/ </v>
      </c>
      <c r="B373">
        <v>3.0</v>
      </c>
      <c r="C373">
        <v>5.0</v>
      </c>
      <c r="D373">
        <v>4.0</v>
      </c>
      <c r="E373">
        <v>3.0</v>
      </c>
      <c r="F373" t="s">
        <v>54</v>
      </c>
    </row>
    <row r="374" ht="12.75" customHeight="1">
      <c r="A374" s="1" t="str">
        <f>HYPERLINK("https://stackoverflow.com/questions/8444890/ ")</f>
        <v>https://stackoverflow.com/questions/8444890/ </v>
      </c>
      <c r="B374">
        <v>3.0</v>
      </c>
      <c r="C374">
        <v>5.0</v>
      </c>
      <c r="D374">
        <v>4.0</v>
      </c>
      <c r="E374">
        <v>3.0</v>
      </c>
      <c r="F374" t="s">
        <v>54</v>
      </c>
    </row>
    <row r="375" ht="12.75" customHeight="1">
      <c r="A375" s="1" t="str">
        <f>HYPERLINK("https://stackoverflow.com/questions/15018381/ ")</f>
        <v>https://stackoverflow.com/questions/15018381/ </v>
      </c>
      <c r="B375">
        <v>3.0</v>
      </c>
      <c r="C375">
        <v>5.0</v>
      </c>
      <c r="D375">
        <v>4.0</v>
      </c>
      <c r="E375">
        <v>5.0</v>
      </c>
    </row>
    <row r="376" ht="12.75" customHeight="1">
      <c r="A376" s="1" t="str">
        <f>HYPERLINK("https://stackoverflow.com/questions/17179733/ ")</f>
        <v>https://stackoverflow.com/questions/17179733/ </v>
      </c>
      <c r="B376">
        <v>1.0</v>
      </c>
      <c r="C376">
        <v>1.0</v>
      </c>
      <c r="D376">
        <v>1.0</v>
      </c>
      <c r="E376">
        <v>1.0</v>
      </c>
    </row>
    <row r="377" ht="12.75" customHeight="1">
      <c r="A377" s="1" t="str">
        <f>HYPERLINK("https://stackoverflow.com/questions/21768013/ ")</f>
        <v>https://stackoverflow.com/questions/21768013/ </v>
      </c>
      <c r="B377">
        <v>2.0</v>
      </c>
      <c r="C377">
        <v>1.0</v>
      </c>
      <c r="D377">
        <v>2.0</v>
      </c>
      <c r="E377">
        <v>1.0</v>
      </c>
    </row>
    <row r="378" ht="12.75" customHeight="1">
      <c r="A378" s="1" t="str">
        <f>HYPERLINK("https://stackoverflow.com/questions/36094660/ ")</f>
        <v>https://stackoverflow.com/questions/36094660/ </v>
      </c>
      <c r="B378">
        <v>1.0</v>
      </c>
      <c r="C378">
        <v>1.0</v>
      </c>
      <c r="D378">
        <v>1.0</v>
      </c>
      <c r="E378">
        <v>1.0</v>
      </c>
    </row>
    <row r="379" ht="12.75" customHeight="1">
      <c r="A379" s="1" t="str">
        <f>HYPERLINK("https://stackoverflow.com/questions/42182649/ ")</f>
        <v>https://stackoverflow.com/questions/42182649/ </v>
      </c>
      <c r="B379">
        <v>4.0</v>
      </c>
      <c r="C379">
        <v>5.0</v>
      </c>
      <c r="D379">
        <v>4.0</v>
      </c>
      <c r="E379">
        <v>5.0</v>
      </c>
    </row>
    <row r="380" ht="12.75" customHeight="1">
      <c r="A380" s="1" t="str">
        <f>HYPERLINK("https://stackoverflow.com/questions/42599689/ ")</f>
        <v>https://stackoverflow.com/questions/42599689/ </v>
      </c>
      <c r="B380">
        <v>1.0</v>
      </c>
      <c r="C380">
        <v>1.0</v>
      </c>
      <c r="D380">
        <v>1.0</v>
      </c>
      <c r="E380">
        <v>1.0</v>
      </c>
    </row>
    <row r="381" ht="12.75" customHeight="1"/>
    <row r="382" ht="12.75" customHeight="1"/>
    <row r="383" ht="12.75" customHeight="1">
      <c r="A383" t="s">
        <v>55</v>
      </c>
    </row>
    <row r="384" ht="12.75" customHeight="1">
      <c r="A384" s="1" t="str">
        <f>HYPERLINK("https://beginnersbook.com/2014/01/java-program-to-find-factorial-of-a-given-number-using-recursion")</f>
        <v>https://beginnersbook.com/2014/01/java-program-to-find-factorial-of-a-given-number-using-recursion</v>
      </c>
    </row>
    <row r="385" ht="12.75" customHeight="1"/>
    <row r="386" ht="12.75" customHeight="1">
      <c r="A386" s="1" t="str">
        <f>HYPERLINK("https://stackoverflow.com/questions/3659402/ ")</f>
        <v>https://stackoverflow.com/questions/3659402/ </v>
      </c>
      <c r="B386">
        <v>1.0</v>
      </c>
      <c r="C386">
        <v>1.0</v>
      </c>
      <c r="D386">
        <v>1.0</v>
      </c>
      <c r="E386">
        <v>1.0</v>
      </c>
    </row>
    <row r="387" ht="12.75" customHeight="1">
      <c r="A387" s="1" t="str">
        <f>HYPERLINK("https://stackoverflow.com/questions/8183498/ ")</f>
        <v>https://stackoverflow.com/questions/8183498/ </v>
      </c>
      <c r="B387">
        <v>5.0</v>
      </c>
      <c r="C387">
        <v>5.0</v>
      </c>
      <c r="D387">
        <v>5.0</v>
      </c>
      <c r="E387">
        <v>5.0</v>
      </c>
    </row>
    <row r="388" ht="12.75" customHeight="1">
      <c r="A388" s="1" t="str">
        <f>HYPERLINK("https://stackoverflow.com/questions/8183502/ ")</f>
        <v>https://stackoverflow.com/questions/8183502/ </v>
      </c>
      <c r="B388">
        <v>1.0</v>
      </c>
      <c r="C388">
        <v>2.0</v>
      </c>
      <c r="D388">
        <v>1.0</v>
      </c>
      <c r="E388">
        <v>2.0</v>
      </c>
    </row>
    <row r="389" ht="12.75" customHeight="1">
      <c r="A389" s="1" t="str">
        <f>HYPERLINK("https://stackoverflow.com/questions/8183556/ ")</f>
        <v>https://stackoverflow.com/questions/8183556/ </v>
      </c>
      <c r="B389">
        <v>5.0</v>
      </c>
      <c r="C389">
        <v>5.0</v>
      </c>
      <c r="D389">
        <v>5.0</v>
      </c>
      <c r="E389">
        <v>5.0</v>
      </c>
    </row>
    <row r="390" ht="12.75" customHeight="1">
      <c r="A390" s="1" t="str">
        <f>HYPERLINK("https://stackoverflow.com/questions/8183568/ ")</f>
        <v>https://stackoverflow.com/questions/8183568/ </v>
      </c>
      <c r="B390">
        <v>2.0</v>
      </c>
      <c r="C390">
        <v>1.0</v>
      </c>
      <c r="D390">
        <v>2.0</v>
      </c>
      <c r="E390">
        <v>1.0</v>
      </c>
    </row>
    <row r="391" ht="12.75" customHeight="1">
      <c r="A391" s="1" t="str">
        <f>HYPERLINK("https://stackoverflow.com/questions/11447287/ ")</f>
        <v>https://stackoverflow.com/questions/11447287/ </v>
      </c>
      <c r="B391">
        <v>1.0</v>
      </c>
      <c r="C391">
        <v>5.0</v>
      </c>
      <c r="D391">
        <v>4.0</v>
      </c>
      <c r="E391">
        <v>3.0</v>
      </c>
      <c r="F391" t="s">
        <v>53</v>
      </c>
    </row>
    <row r="392" ht="12.75" customHeight="1">
      <c r="A392" s="1" t="str">
        <f>HYPERLINK("https://stackoverflow.com/questions/17223780/ ")</f>
        <v>https://stackoverflow.com/questions/17223780/ </v>
      </c>
      <c r="B392">
        <v>2.0</v>
      </c>
      <c r="C392">
        <v>1.0</v>
      </c>
      <c r="D392">
        <v>2.0</v>
      </c>
      <c r="E392">
        <v>1.0</v>
      </c>
    </row>
    <row r="393" ht="12.75" customHeight="1">
      <c r="A393" s="1" t="str">
        <f>HYPERLINK("https://stackoverflow.com/questions/17223859/ ")</f>
        <v>https://stackoverflow.com/questions/17223859/ </v>
      </c>
      <c r="B393">
        <v>1.0</v>
      </c>
      <c r="C393">
        <v>1.0</v>
      </c>
      <c r="D393">
        <v>1.0</v>
      </c>
      <c r="E393">
        <v>1.0</v>
      </c>
    </row>
    <row r="394" ht="12.75" customHeight="1">
      <c r="A394" s="1" t="str">
        <f>HYPERLINK("https://stackoverflow.com/questions/17908295/ ")</f>
        <v>https://stackoverflow.com/questions/17908295/ </v>
      </c>
      <c r="B394">
        <v>1.0</v>
      </c>
      <c r="C394">
        <v>1.0</v>
      </c>
      <c r="D394">
        <v>1.0</v>
      </c>
      <c r="E394">
        <v>1.0</v>
      </c>
    </row>
    <row r="395" ht="12.75" customHeight="1">
      <c r="A395" s="1" t="str">
        <f>HYPERLINK("https://stackoverflow.com/questions/17908800/ ")</f>
        <v>https://stackoverflow.com/questions/17908800/ </v>
      </c>
      <c r="B395">
        <v>5.0</v>
      </c>
      <c r="C395">
        <v>5.0</v>
      </c>
      <c r="D395">
        <v>5.0</v>
      </c>
      <c r="E395">
        <v>5.0</v>
      </c>
    </row>
    <row r="396" ht="12.75" customHeight="1">
      <c r="A396" s="1" t="str">
        <f>HYPERLINK("https://stackoverflow.com/questions/19073890/ ")</f>
        <v>https://stackoverflow.com/questions/19073890/ </v>
      </c>
      <c r="B396">
        <v>5.0</v>
      </c>
      <c r="C396">
        <v>1.0</v>
      </c>
      <c r="D396">
        <v>5.0</v>
      </c>
      <c r="E396">
        <v>5.0</v>
      </c>
      <c r="F396" t="s">
        <v>56</v>
      </c>
    </row>
    <row r="397" ht="12.75" customHeight="1">
      <c r="A397" s="1" t="str">
        <f>HYPERLINK("https://stackoverflow.com/questions/23501657/ ")</f>
        <v>https://stackoverflow.com/questions/23501657/ </v>
      </c>
      <c r="B397">
        <v>3.0</v>
      </c>
      <c r="C397">
        <v>5.0</v>
      </c>
      <c r="D397">
        <v>5.0</v>
      </c>
      <c r="E397">
        <v>5.0</v>
      </c>
      <c r="F397" t="s">
        <v>52</v>
      </c>
    </row>
    <row r="398" ht="12.75" customHeight="1">
      <c r="A398" s="1" t="str">
        <f>HYPERLINK("https://stackoverflow.com/questions/29541882/ ")</f>
        <v>https://stackoverflow.com/questions/29541882/ </v>
      </c>
      <c r="B398">
        <v>2.0</v>
      </c>
      <c r="C398">
        <v>5.0</v>
      </c>
      <c r="D398">
        <v>5.0</v>
      </c>
      <c r="E398">
        <v>5.0</v>
      </c>
      <c r="F398" t="s">
        <v>52</v>
      </c>
    </row>
    <row r="399" ht="12.75" customHeight="1">
      <c r="A399" s="1" t="str">
        <f>HYPERLINK("https://stackoverflow.com/questions/35886511/ ")</f>
        <v>https://stackoverflow.com/questions/35886511/ </v>
      </c>
      <c r="B399">
        <v>3.0</v>
      </c>
      <c r="C399">
        <v>1.0</v>
      </c>
      <c r="D399">
        <v>3.0</v>
      </c>
      <c r="E399">
        <v>3.0</v>
      </c>
      <c r="F399" t="s">
        <v>57</v>
      </c>
    </row>
    <row r="400" ht="12.75" customHeight="1">
      <c r="A400" s="1" t="str">
        <f>HYPERLINK("https://stackoverflow.com/questions/39645427/ ")</f>
        <v>https://stackoverflow.com/questions/39645427/ </v>
      </c>
      <c r="B400">
        <v>5.0</v>
      </c>
      <c r="C400">
        <v>4.0</v>
      </c>
      <c r="D400">
        <v>5.0</v>
      </c>
      <c r="E400">
        <v>4.0</v>
      </c>
    </row>
    <row r="401" ht="12.75" customHeight="1"/>
    <row r="402" ht="12.75" customHeight="1"/>
    <row r="403" ht="12.75" customHeight="1">
      <c r="A403" t="s">
        <v>58</v>
      </c>
    </row>
    <row r="404" ht="12.75" customHeight="1">
      <c r="A404" s="1" t="str">
        <f>HYPERLINK("https://beginnersbook.com/2014/01/java-program-to-sum-the-elements-of-an-array")</f>
        <v>https://beginnersbook.com/2014/01/java-program-to-sum-the-elements-of-an-array</v>
      </c>
    </row>
    <row r="405" ht="12.75" customHeight="1"/>
    <row r="406" ht="12.75" customHeight="1">
      <c r="A406" s="1" t="str">
        <f>HYPERLINK("https://stackoverflow.com/questions/2843371/ ")</f>
        <v>https://stackoverflow.com/questions/2843371/ </v>
      </c>
      <c r="B406">
        <v>1.0</v>
      </c>
      <c r="C406">
        <v>1.0</v>
      </c>
      <c r="D406">
        <v>1.0</v>
      </c>
      <c r="E406">
        <v>1.0</v>
      </c>
    </row>
    <row r="407" ht="12.75" customHeight="1">
      <c r="A407" s="1" t="str">
        <f>HYPERLINK("https://stackoverflow.com/questions/2843373/ ")</f>
        <v>https://stackoverflow.com/questions/2843373/ </v>
      </c>
      <c r="B407">
        <v>2.0</v>
      </c>
      <c r="C407">
        <v>1.0</v>
      </c>
      <c r="D407">
        <v>2.0</v>
      </c>
      <c r="E407">
        <v>1.0</v>
      </c>
    </row>
    <row r="408" ht="12.75" customHeight="1">
      <c r="A408" s="1" t="str">
        <f>HYPERLINK("https://stackoverflow.com/questions/2843378/ ")</f>
        <v>https://stackoverflow.com/questions/2843378/ </v>
      </c>
      <c r="B408">
        <v>1.0</v>
      </c>
      <c r="C408">
        <v>1.0</v>
      </c>
      <c r="D408">
        <v>1.0</v>
      </c>
      <c r="E408">
        <v>1.0</v>
      </c>
    </row>
    <row r="409" ht="12.75" customHeight="1">
      <c r="A409" s="1" t="str">
        <f>HYPERLINK("https://stackoverflow.com/questions/4550688/ ")</f>
        <v>https://stackoverflow.com/questions/4550688/ </v>
      </c>
      <c r="B409">
        <v>2.0</v>
      </c>
      <c r="C409">
        <v>2.0</v>
      </c>
      <c r="D409">
        <v>2.0</v>
      </c>
      <c r="E409">
        <v>2.0</v>
      </c>
    </row>
    <row r="410" ht="12.75" customHeight="1">
      <c r="A410" s="1" t="str">
        <f>HYPERLINK("https://stackoverflow.com/questions/4550702/ ")</f>
        <v>https://stackoverflow.com/questions/4550702/ </v>
      </c>
      <c r="B410">
        <v>5.0</v>
      </c>
      <c r="C410">
        <v>5.0</v>
      </c>
      <c r="D410">
        <v>5.0</v>
      </c>
      <c r="E410">
        <v>5.0</v>
      </c>
    </row>
    <row r="411" ht="12.75" customHeight="1">
      <c r="A411" s="1" t="str">
        <f>HYPERLINK("https://stackoverflow.com/questions/4550703/ ")</f>
        <v>https://stackoverflow.com/questions/4550703/ </v>
      </c>
      <c r="B411">
        <v>5.0</v>
      </c>
      <c r="C411">
        <v>5.0</v>
      </c>
      <c r="D411">
        <v>5.0</v>
      </c>
      <c r="E411">
        <v>5.0</v>
      </c>
    </row>
    <row r="412" ht="12.75" customHeight="1">
      <c r="A412" s="1" t="str">
        <f>HYPERLINK("https://stackoverflow.com/questions/4552486/ ")</f>
        <v>https://stackoverflow.com/questions/4552486/ </v>
      </c>
      <c r="B412">
        <v>5.0</v>
      </c>
      <c r="C412">
        <v>5.0</v>
      </c>
      <c r="D412">
        <v>5.0</v>
      </c>
      <c r="E412">
        <v>5.0</v>
      </c>
    </row>
    <row r="413" ht="12.75" customHeight="1">
      <c r="A413" s="1" t="str">
        <f>HYPERLINK("https://stackoverflow.com/questions/12949719/ ")</f>
        <v>https://stackoverflow.com/questions/12949719/ </v>
      </c>
      <c r="B413">
        <v>1.0</v>
      </c>
      <c r="C413">
        <v>1.0</v>
      </c>
      <c r="D413">
        <v>1.0</v>
      </c>
      <c r="E413">
        <v>1.0</v>
      </c>
    </row>
    <row r="414" ht="12.75" customHeight="1">
      <c r="A414" s="1" t="str">
        <f>HYPERLINK("https://stackoverflow.com/questions/14098054/ ")</f>
        <v>https://stackoverflow.com/questions/14098054/ </v>
      </c>
      <c r="B414">
        <v>1.0</v>
      </c>
      <c r="C414">
        <v>1.0</v>
      </c>
      <c r="D414">
        <v>1.0</v>
      </c>
      <c r="E414">
        <v>1.0</v>
      </c>
    </row>
    <row r="415" ht="12.75" customHeight="1">
      <c r="A415" s="1" t="str">
        <f>HYPERLINK("https://stackoverflow.com/questions/14098055/ ")</f>
        <v>https://stackoverflow.com/questions/14098055/ </v>
      </c>
      <c r="B415">
        <v>1.0</v>
      </c>
      <c r="C415">
        <v>1.0</v>
      </c>
      <c r="D415">
        <v>1.0</v>
      </c>
      <c r="E415">
        <v>1.0</v>
      </c>
    </row>
    <row r="416" ht="12.75" customHeight="1">
      <c r="A416" s="1" t="str">
        <f>HYPERLINK("https://stackoverflow.com/questions/17846344/ ")</f>
        <v>https://stackoverflow.com/questions/17846344/ </v>
      </c>
      <c r="B416">
        <v>5.0</v>
      </c>
      <c r="C416">
        <v>5.0</v>
      </c>
      <c r="D416">
        <v>5.0</v>
      </c>
      <c r="E416">
        <v>5.0</v>
      </c>
    </row>
    <row r="417" ht="12.75" customHeight="1">
      <c r="A417" s="1" t="str">
        <f>HYPERLINK("https://stackoverflow.com/questions/20253698/ ")</f>
        <v>https://stackoverflow.com/questions/20253698/ </v>
      </c>
      <c r="B417">
        <v>1.0</v>
      </c>
      <c r="C417">
        <v>1.0</v>
      </c>
      <c r="D417">
        <v>1.0</v>
      </c>
      <c r="E417">
        <v>1.0</v>
      </c>
    </row>
    <row r="418" ht="12.75" customHeight="1">
      <c r="A418" s="1" t="str">
        <f>HYPERLINK("https://stackoverflow.com/questions/20253717/ ")</f>
        <v>https://stackoverflow.com/questions/20253717/ </v>
      </c>
      <c r="B418">
        <v>4.0</v>
      </c>
      <c r="C418">
        <v>5.0</v>
      </c>
      <c r="D418">
        <v>4.0</v>
      </c>
      <c r="E418">
        <v>5.0</v>
      </c>
    </row>
    <row r="419" ht="12.75" customHeight="1">
      <c r="A419" s="1" t="str">
        <f>HYPERLINK("https://stackoverflow.com/questions/20860423/ ")</f>
        <v>https://stackoverflow.com/questions/20860423/ </v>
      </c>
      <c r="B419">
        <v>5.0</v>
      </c>
      <c r="C419">
        <v>5.0</v>
      </c>
      <c r="D419">
        <v>5.0</v>
      </c>
      <c r="E419">
        <v>5.0</v>
      </c>
    </row>
    <row r="420" ht="12.75" customHeight="1">
      <c r="A420" s="1" t="str">
        <f>HYPERLINK("https://stackoverflow.com/questions/45360648/ ")</f>
        <v>https://stackoverflow.com/questions/45360648/ </v>
      </c>
      <c r="B420">
        <v>1.0</v>
      </c>
      <c r="C420">
        <v>1.0</v>
      </c>
      <c r="D420">
        <v>1.0</v>
      </c>
      <c r="E420">
        <v>1.0</v>
      </c>
    </row>
    <row r="421" ht="12.75" customHeight="1"/>
    <row r="422" ht="12.75" customHeight="1"/>
    <row r="423" ht="12.75" customHeight="1">
      <c r="A423" t="s">
        <v>59</v>
      </c>
    </row>
    <row r="424" ht="12.75" customHeight="1">
      <c r="A424" s="1" t="str">
        <f>HYPERLINK("https://beginnersbook.com/2014/01/java-program-to-calculate-area-of-rectangle")</f>
        <v>https://beginnersbook.com/2014/01/java-program-to-calculate-area-of-rectangle</v>
      </c>
    </row>
    <row r="425" ht="12.75" customHeight="1"/>
    <row r="426" ht="12.75" customHeight="1">
      <c r="A426" s="1" t="str">
        <f>HYPERLINK("https://stackoverflow.com/questions/15432089/ ")</f>
        <v>https://stackoverflow.com/questions/15432089/ </v>
      </c>
      <c r="B426">
        <v>1.0</v>
      </c>
      <c r="C426">
        <v>1.0</v>
      </c>
      <c r="D426">
        <v>1.0</v>
      </c>
      <c r="E426">
        <v>1.0</v>
      </c>
    </row>
    <row r="427" ht="12.75" customHeight="1">
      <c r="A427" s="1" t="str">
        <f>HYPERLINK("https://stackoverflow.com/questions/15432351/ ")</f>
        <v>https://stackoverflow.com/questions/15432351/ </v>
      </c>
      <c r="B427">
        <v>4.0</v>
      </c>
      <c r="C427">
        <v>1.0</v>
      </c>
      <c r="D427">
        <v>1.0</v>
      </c>
      <c r="E427">
        <v>1.0</v>
      </c>
      <c r="F427" t="s">
        <v>60</v>
      </c>
    </row>
    <row r="428" ht="12.75" customHeight="1">
      <c r="A428" s="1" t="str">
        <f>HYPERLINK("https://stackoverflow.com/questions/18497480/ ")</f>
        <v>https://stackoverflow.com/questions/18497480/ </v>
      </c>
      <c r="B428">
        <v>1.0</v>
      </c>
      <c r="C428">
        <v>1.0</v>
      </c>
      <c r="D428">
        <v>1.0</v>
      </c>
      <c r="E428">
        <v>1.0</v>
      </c>
    </row>
    <row r="429" ht="12.75" customHeight="1">
      <c r="A429" s="1" t="str">
        <f>HYPERLINK("https://stackoverflow.com/questions/18497546/ ")</f>
        <v>https://stackoverflow.com/questions/18497546/ </v>
      </c>
      <c r="B429">
        <v>3.0</v>
      </c>
      <c r="C429">
        <v>3.0</v>
      </c>
      <c r="D429">
        <v>3.0</v>
      </c>
      <c r="E429">
        <v>3.0</v>
      </c>
    </row>
    <row r="430" ht="12.75" customHeight="1">
      <c r="A430" s="1" t="str">
        <f>HYPERLINK("https://stackoverflow.com/questions/18497763/ ")</f>
        <v>https://stackoverflow.com/questions/18497763/ </v>
      </c>
      <c r="B430">
        <v>1.0</v>
      </c>
      <c r="C430">
        <v>1.0</v>
      </c>
      <c r="D430">
        <v>1.0</v>
      </c>
      <c r="E430">
        <v>1.0</v>
      </c>
    </row>
    <row r="431" ht="12.75" customHeight="1">
      <c r="A431" s="1" t="str">
        <f>HYPERLINK("https://stackoverflow.com/questions/20462778/ ")</f>
        <v>https://stackoverflow.com/questions/20462778/ </v>
      </c>
      <c r="B431">
        <v>1.0</v>
      </c>
      <c r="C431">
        <v>1.0</v>
      </c>
      <c r="D431">
        <v>1.0</v>
      </c>
      <c r="E431">
        <v>1.0</v>
      </c>
    </row>
    <row r="432" ht="12.75" customHeight="1">
      <c r="A432" s="1" t="str">
        <f>HYPERLINK("https://stackoverflow.com/questions/24625784/ ")</f>
        <v>https://stackoverflow.com/questions/24625784/ </v>
      </c>
      <c r="B432">
        <v>1.0</v>
      </c>
      <c r="C432">
        <v>3.0</v>
      </c>
      <c r="D432">
        <v>1.0</v>
      </c>
      <c r="E432">
        <v>1.0</v>
      </c>
      <c r="F432" t="s">
        <v>61</v>
      </c>
    </row>
    <row r="433" ht="12.75" customHeight="1">
      <c r="A433" s="1" t="str">
        <f>HYPERLINK("https://stackoverflow.com/questions/25260838/ ")</f>
        <v>https://stackoverflow.com/questions/25260838/ </v>
      </c>
      <c r="B433">
        <v>3.0</v>
      </c>
      <c r="C433">
        <v>2.0</v>
      </c>
      <c r="D433">
        <v>3.0</v>
      </c>
      <c r="E433">
        <v>2.0</v>
      </c>
    </row>
    <row r="434" ht="12.75" customHeight="1">
      <c r="A434" s="1" t="str">
        <f>HYPERLINK("https://stackoverflow.com/questions/29569830/ ")</f>
        <v>https://stackoverflow.com/questions/29569830/ </v>
      </c>
      <c r="B434">
        <v>2.0</v>
      </c>
      <c r="C434">
        <v>2.0</v>
      </c>
      <c r="D434">
        <v>2.0</v>
      </c>
      <c r="E434">
        <v>2.0</v>
      </c>
    </row>
    <row r="435" ht="12.75" customHeight="1"/>
    <row r="436" ht="12.75" customHeight="1"/>
    <row r="437" ht="12.75" customHeight="1">
      <c r="A437" t="s">
        <v>62</v>
      </c>
    </row>
    <row r="438" ht="12.75" customHeight="1">
      <c r="A438" s="1" t="str">
        <f>HYPERLINK("http://www.java2s.com/Tutorial/Java/0220__I18N/InternationalizedResourceIdentifiers.htm")</f>
        <v>http://www.java2s.com/Tutorial/Java/0220__I18N/InternationalizedResourceIdentifiers.htm</v>
      </c>
    </row>
    <row r="439" ht="12.75" customHeight="1"/>
    <row r="440" ht="12.75" customHeight="1">
      <c r="A440" s="1" t="str">
        <f>HYPERLINK("https://stackoverflow.com/questions/4490774/ ")</f>
        <v>https://stackoverflow.com/questions/4490774/ </v>
      </c>
      <c r="B440">
        <v>2.0</v>
      </c>
      <c r="C440">
        <v>1.0</v>
      </c>
      <c r="D440">
        <v>2.0</v>
      </c>
      <c r="E440">
        <v>1.0</v>
      </c>
    </row>
    <row r="441" ht="12.75" customHeight="1">
      <c r="A441" s="1" t="str">
        <f>HYPERLINK("https://stackoverflow.com/questions/4491062/ ")</f>
        <v>https://stackoverflow.com/questions/4491062/ </v>
      </c>
      <c r="B441">
        <v>3.0</v>
      </c>
      <c r="C441">
        <v>1.0</v>
      </c>
      <c r="D441">
        <v>3.0</v>
      </c>
      <c r="E441">
        <v>3.0</v>
      </c>
      <c r="F441" t="s">
        <v>63</v>
      </c>
    </row>
    <row r="442" ht="12.75" customHeight="1">
      <c r="A442" s="1" t="str">
        <f>HYPERLINK("https://stackoverflow.com/questions/4491223/ ")</f>
        <v>https://stackoverflow.com/questions/4491223/ </v>
      </c>
      <c r="B442">
        <v>4.0</v>
      </c>
      <c r="C442">
        <v>1.0</v>
      </c>
      <c r="D442">
        <v>2.0</v>
      </c>
      <c r="E442">
        <v>1.0</v>
      </c>
      <c r="F442" t="s">
        <v>52</v>
      </c>
    </row>
    <row r="443" ht="12.75" customHeight="1">
      <c r="A443" s="1" t="str">
        <f>HYPERLINK("https://stackoverflow.com/questions/4494641/ ")</f>
        <v>https://stackoverflow.com/questions/4494641/ </v>
      </c>
      <c r="B443">
        <v>2.0</v>
      </c>
      <c r="C443">
        <v>1.0</v>
      </c>
      <c r="D443">
        <v>2.0</v>
      </c>
      <c r="E443">
        <v>1.0</v>
      </c>
    </row>
    <row r="444" ht="12.75" customHeight="1">
      <c r="A444" s="1" t="str">
        <f>HYPERLINK("https://stackoverflow.com/questions/12072910/ ")</f>
        <v>https://stackoverflow.com/questions/12072910/ </v>
      </c>
      <c r="B444">
        <v>3.0</v>
      </c>
      <c r="C444">
        <v>1.0</v>
      </c>
      <c r="D444">
        <v>3.0</v>
      </c>
      <c r="E444">
        <v>3.0</v>
      </c>
      <c r="F444" t="s">
        <v>54</v>
      </c>
    </row>
    <row r="445" ht="12.75" customHeight="1">
      <c r="A445" s="1" t="str">
        <f>HYPERLINK("https://stackoverflow.com/questions/12073530/ ")</f>
        <v>https://stackoverflow.com/questions/12073530/ </v>
      </c>
      <c r="B445">
        <v>3.0</v>
      </c>
      <c r="C445">
        <v>1.0</v>
      </c>
      <c r="D445">
        <v>1.0</v>
      </c>
      <c r="E445">
        <v>1.0</v>
      </c>
      <c r="F445" t="s">
        <v>60</v>
      </c>
    </row>
    <row r="446" ht="12.75" customHeight="1">
      <c r="A446" s="1" t="str">
        <f>HYPERLINK("https://stackoverflow.com/questions/12073815/ ")</f>
        <v>https://stackoverflow.com/questions/12073815/ </v>
      </c>
      <c r="B446">
        <v>2.0</v>
      </c>
      <c r="C446">
        <v>1.0</v>
      </c>
      <c r="D446">
        <v>2.0</v>
      </c>
      <c r="E446">
        <v>1.0</v>
      </c>
    </row>
    <row r="447" ht="12.75" customHeight="1">
      <c r="A447" s="1" t="str">
        <f>HYPERLINK("https://stackoverflow.com/questions/12627320/ ")</f>
        <v>https://stackoverflow.com/questions/12627320/ </v>
      </c>
      <c r="B447">
        <v>3.0</v>
      </c>
      <c r="C447">
        <v>1.0</v>
      </c>
      <c r="D447">
        <v>1.0</v>
      </c>
      <c r="E447">
        <v>1.0</v>
      </c>
      <c r="F447" t="s">
        <v>60</v>
      </c>
    </row>
    <row r="448" ht="12.75" customHeight="1">
      <c r="A448" s="1" t="str">
        <f>HYPERLINK("https://stackoverflow.com/questions/12627499/ ")</f>
        <v>https://stackoverflow.com/questions/12627499/ </v>
      </c>
      <c r="B448">
        <v>4.0</v>
      </c>
      <c r="C448">
        <v>1.0</v>
      </c>
      <c r="D448">
        <v>1.0</v>
      </c>
      <c r="E448">
        <v>1.0</v>
      </c>
      <c r="F448" t="s">
        <v>60</v>
      </c>
    </row>
    <row r="449" ht="12.75" customHeight="1">
      <c r="A449" s="1" t="str">
        <f>HYPERLINK("https://stackoverflow.com/questions/17167680/ ")</f>
        <v>https://stackoverflow.com/questions/17167680/ </v>
      </c>
      <c r="B449">
        <v>4.0</v>
      </c>
      <c r="C449">
        <v>1.0</v>
      </c>
      <c r="D449">
        <v>4.0</v>
      </c>
      <c r="E449">
        <v>4.0</v>
      </c>
      <c r="F449" t="s">
        <v>64</v>
      </c>
    </row>
    <row r="450" ht="12.75" customHeight="1">
      <c r="A450" s="1" t="str">
        <f>HYPERLINK("https://stackoverflow.com/questions/20198199/ ")</f>
        <v>https://stackoverflow.com/questions/20198199/ </v>
      </c>
      <c r="B450">
        <v>2.0</v>
      </c>
      <c r="C450">
        <v>1.0</v>
      </c>
      <c r="D450">
        <v>2.0</v>
      </c>
      <c r="E450">
        <v>1.0</v>
      </c>
    </row>
    <row r="451" ht="12.75" customHeight="1">
      <c r="A451" s="1" t="str">
        <f>HYPERLINK("https://stackoverflow.com/questions/29625457/ ")</f>
        <v>https://stackoverflow.com/questions/29625457/ </v>
      </c>
      <c r="B451">
        <v>1.0</v>
      </c>
      <c r="C451">
        <v>1.0</v>
      </c>
      <c r="D451">
        <v>1.0</v>
      </c>
      <c r="E451">
        <v>1.0</v>
      </c>
    </row>
    <row r="452" ht="12.75" customHeight="1">
      <c r="A452" s="1" t="str">
        <f>HYPERLINK("https://stackoverflow.com/questions/34551293/ ")</f>
        <v>https://stackoverflow.com/questions/34551293/ </v>
      </c>
      <c r="B452">
        <v>2.0</v>
      </c>
      <c r="C452">
        <v>1.0</v>
      </c>
      <c r="D452">
        <v>2.0</v>
      </c>
      <c r="E452">
        <v>1.0</v>
      </c>
    </row>
    <row r="453" ht="12.75" customHeight="1">
      <c r="A453" s="1" t="str">
        <f>HYPERLINK("https://stackoverflow.com/questions/40839837/ ")</f>
        <v>https://stackoverflow.com/questions/40839837/ </v>
      </c>
      <c r="B453">
        <v>3.0</v>
      </c>
      <c r="C453">
        <v>1.0</v>
      </c>
      <c r="D453">
        <v>2.0</v>
      </c>
      <c r="E453">
        <v>1.0</v>
      </c>
      <c r="F453" t="s">
        <v>60</v>
      </c>
    </row>
    <row r="454" ht="12.75" customHeight="1"/>
    <row r="455" ht="12.75" customHeight="1"/>
    <row r="456" ht="12.75" customHeight="1">
      <c r="A456" t="s">
        <v>65</v>
      </c>
    </row>
    <row r="457" ht="12.75" customHeight="1">
      <c r="A457" s="1" t="str">
        <f>HYPERLINK("http://www.java2s.com/Tutorial/Java/0240__Swing/CreatingaJButton.htm")</f>
        <v>http://www.java2s.com/Tutorial/Java/0240__Swing/CreatingaJButton.htm</v>
      </c>
    </row>
    <row r="458" ht="12.75" customHeight="1"/>
    <row r="459" ht="12.75" customHeight="1">
      <c r="A459" s="1" t="str">
        <f>HYPERLINK("https://stackoverflow.com/questions/2225/ ")</f>
        <v>https://stackoverflow.com/questions/2225/ </v>
      </c>
      <c r="B459">
        <v>3.0</v>
      </c>
      <c r="C459">
        <v>5.0</v>
      </c>
      <c r="D459">
        <v>4.0</v>
      </c>
      <c r="E459">
        <v>5.0</v>
      </c>
      <c r="F459" t="s">
        <v>66</v>
      </c>
    </row>
    <row r="460" ht="12.75" customHeight="1">
      <c r="A460" s="1" t="str">
        <f>HYPERLINK("https://stackoverflow.com/questions/2245/ ")</f>
        <v>https://stackoverflow.com/questions/2245/ </v>
      </c>
      <c r="B460">
        <v>2.0</v>
      </c>
      <c r="C460">
        <v>1.0</v>
      </c>
      <c r="D460">
        <v>2.0</v>
      </c>
      <c r="E460">
        <v>1.0</v>
      </c>
    </row>
    <row r="461" ht="12.75" customHeight="1">
      <c r="A461" s="1" t="str">
        <f>HYPERLINK("https://stackoverflow.com/questions/424081/ ")</f>
        <v>https://stackoverflow.com/questions/424081/ </v>
      </c>
      <c r="B461">
        <v>2.0</v>
      </c>
      <c r="C461">
        <v>1.0</v>
      </c>
      <c r="D461">
        <v>2.0</v>
      </c>
      <c r="E461">
        <v>1.0</v>
      </c>
    </row>
    <row r="462" ht="12.75" customHeight="1">
      <c r="A462" s="1" t="str">
        <f>HYPERLINK("https://stackoverflow.com/questions/1693326/ ")</f>
        <v>https://stackoverflow.com/questions/1693326/ </v>
      </c>
      <c r="B462">
        <v>5.0</v>
      </c>
      <c r="C462">
        <v>5.0</v>
      </c>
      <c r="D462">
        <v>5.0</v>
      </c>
      <c r="E462">
        <v>5.0</v>
      </c>
    </row>
    <row r="463" ht="12.75" customHeight="1">
      <c r="A463" s="1" t="str">
        <f>HYPERLINK("https://stackoverflow.com/questions/3634480/ ")</f>
        <v>https://stackoverflow.com/questions/3634480/ </v>
      </c>
      <c r="B463">
        <v>3.0</v>
      </c>
      <c r="C463">
        <v>5.0</v>
      </c>
      <c r="D463">
        <v>3.0</v>
      </c>
      <c r="E463">
        <v>3.0</v>
      </c>
      <c r="F463" t="s">
        <v>67</v>
      </c>
    </row>
    <row r="464" ht="12.75" customHeight="1">
      <c r="A464" s="1" t="str">
        <f>HYPERLINK("https://stackoverflow.com/questions/5755124/ ")</f>
        <v>https://stackoverflow.com/questions/5755124/ </v>
      </c>
      <c r="B464">
        <v>5.0</v>
      </c>
      <c r="C464">
        <v>3.0</v>
      </c>
      <c r="D464">
        <v>4.0</v>
      </c>
      <c r="E464">
        <v>3.0</v>
      </c>
      <c r="F464" t="s">
        <v>68</v>
      </c>
    </row>
    <row r="465" ht="12.75" customHeight="1">
      <c r="A465" s="1" t="str">
        <f>HYPERLINK("https://stackoverflow.com/questions/7242345/ ")</f>
        <v>https://stackoverflow.com/questions/7242345/ </v>
      </c>
      <c r="B465">
        <v>1.0</v>
      </c>
      <c r="C465">
        <v>1.0</v>
      </c>
      <c r="D465">
        <v>1.0</v>
      </c>
      <c r="E465">
        <v>1.0</v>
      </c>
    </row>
    <row r="466" ht="12.75" customHeight="1">
      <c r="A466" s="1" t="str">
        <f>HYPERLINK("https://stackoverflow.com/questions/8632722/ ")</f>
        <v>https://stackoverflow.com/questions/8632722/ </v>
      </c>
      <c r="B466">
        <v>3.0</v>
      </c>
      <c r="C466">
        <v>5.0</v>
      </c>
      <c r="D466">
        <v>5.0</v>
      </c>
      <c r="E466">
        <v>5.0</v>
      </c>
      <c r="F466" t="s">
        <v>52</v>
      </c>
    </row>
    <row r="467" ht="12.75" customHeight="1">
      <c r="A467" s="1" t="str">
        <f>HYPERLINK("https://stackoverflow.com/questions/8632771/ ")</f>
        <v>https://stackoverflow.com/questions/8632771/ </v>
      </c>
      <c r="B467">
        <v>1.0</v>
      </c>
      <c r="C467">
        <v>1.0</v>
      </c>
      <c r="D467">
        <v>1.0</v>
      </c>
      <c r="E467">
        <v>1.0</v>
      </c>
    </row>
    <row r="468" ht="12.75" customHeight="1">
      <c r="A468" s="1" t="str">
        <f>HYPERLINK("https://stackoverflow.com/questions/8632869/ ")</f>
        <v>https://stackoverflow.com/questions/8632869/ </v>
      </c>
      <c r="B468">
        <v>1.0</v>
      </c>
      <c r="C468">
        <v>1.0</v>
      </c>
      <c r="D468">
        <v>1.0</v>
      </c>
      <c r="E468">
        <v>1.0</v>
      </c>
    </row>
    <row r="469" ht="12.75" customHeight="1">
      <c r="A469" s="1" t="str">
        <f>HYPERLINK("https://stackoverflow.com/questions/8771490/ ")</f>
        <v>https://stackoverflow.com/questions/8771490/ </v>
      </c>
      <c r="B469">
        <v>3.0</v>
      </c>
      <c r="C469">
        <v>4.0</v>
      </c>
      <c r="D469">
        <v>3.0</v>
      </c>
      <c r="E469">
        <v>4.0</v>
      </c>
    </row>
    <row r="470" ht="12.75" customHeight="1">
      <c r="A470" s="1" t="str">
        <f>HYPERLINK("https://stackoverflow.com/questions/9814906/ ")</f>
        <v>https://stackoverflow.com/questions/9814906/ </v>
      </c>
      <c r="B470">
        <v>3.0</v>
      </c>
      <c r="C470">
        <v>1.0</v>
      </c>
      <c r="D470">
        <v>1.0</v>
      </c>
      <c r="E470">
        <v>1.0</v>
      </c>
      <c r="F470" t="s">
        <v>52</v>
      </c>
    </row>
    <row r="471" ht="12.75" customHeight="1">
      <c r="A471" s="1" t="str">
        <f>HYPERLINK("https://stackoverflow.com/questions/18612811/ ")</f>
        <v>https://stackoverflow.com/questions/18612811/ </v>
      </c>
      <c r="B471">
        <v>2.0</v>
      </c>
      <c r="C471">
        <v>2.0</v>
      </c>
      <c r="D471">
        <v>2.0</v>
      </c>
      <c r="E471">
        <v>2.0</v>
      </c>
    </row>
    <row r="472" ht="12.75" customHeight="1">
      <c r="A472" s="1" t="str">
        <f>HYPERLINK("https://stackoverflow.com/questions/18612931/ ")</f>
        <v>https://stackoverflow.com/questions/18612931/ </v>
      </c>
      <c r="B472">
        <v>2.0</v>
      </c>
      <c r="C472">
        <v>5.0</v>
      </c>
      <c r="D472">
        <v>3.0</v>
      </c>
      <c r="E472">
        <v>3.0</v>
      </c>
      <c r="F472" t="s">
        <v>69</v>
      </c>
    </row>
    <row r="473" ht="12.75" customHeight="1">
      <c r="A473" s="1" t="str">
        <f>HYPERLINK("https://stackoverflow.com/questions/23650744/ ")</f>
        <v>https://stackoverflow.com/questions/23650744/ </v>
      </c>
      <c r="B473">
        <v>3.0</v>
      </c>
      <c r="C473">
        <v>5.0</v>
      </c>
      <c r="D473">
        <v>3.0</v>
      </c>
      <c r="E473">
        <v>3.0</v>
      </c>
      <c r="F473" t="s">
        <v>50</v>
      </c>
    </row>
    <row r="474" ht="12.75" customHeight="1"/>
    <row r="475" ht="12.75" customHeight="1"/>
    <row r="476" ht="12.75" customHeight="1">
      <c r="A476" t="s">
        <v>70</v>
      </c>
    </row>
    <row r="477" ht="12.75" customHeight="1">
      <c r="A477" s="1" t="str">
        <f>HYPERLINK("http://www.java2s.com/Tutorial/Java/0260__Swing-Event/ListeningtoComponentEventswithaPropertyChangeListener.htm")</f>
        <v>http://www.java2s.com/Tutorial/Java/0260__Swing-Event/ListeningtoComponentEventswithaPropertyChangeListener.htm</v>
      </c>
    </row>
    <row r="478" ht="12.75" customHeight="1"/>
    <row r="479" ht="12.75" customHeight="1">
      <c r="A479" s="1" t="str">
        <f>HYPERLINK("https://stackoverflow.com/questions/3953219/ ")</f>
        <v>https://stackoverflow.com/questions/3953219/ </v>
      </c>
      <c r="B479">
        <v>1.0</v>
      </c>
      <c r="C479">
        <v>1.0</v>
      </c>
      <c r="D479">
        <v>1.0</v>
      </c>
      <c r="E479">
        <v>1.0</v>
      </c>
    </row>
    <row r="480" ht="12.75" customHeight="1">
      <c r="A480" s="1" t="str">
        <f>HYPERLINK("https://stackoverflow.com/questions/5443731/ ")</f>
        <v>https://stackoverflow.com/questions/5443731/ </v>
      </c>
      <c r="B480">
        <v>2.0</v>
      </c>
      <c r="C480">
        <v>1.0</v>
      </c>
      <c r="D480">
        <v>2.0</v>
      </c>
      <c r="E480">
        <v>1.0</v>
      </c>
    </row>
    <row r="481" ht="12.75" customHeight="1">
      <c r="A481" s="1" t="str">
        <f>HYPERLINK("https://stackoverflow.com/questions/5777883/ ")</f>
        <v>https://stackoverflow.com/questions/5777883/ </v>
      </c>
      <c r="B481">
        <v>2.0</v>
      </c>
      <c r="C481">
        <v>1.0</v>
      </c>
      <c r="D481">
        <v>2.0</v>
      </c>
      <c r="E481">
        <v>1.0</v>
      </c>
    </row>
    <row r="482" ht="12.75" customHeight="1">
      <c r="A482" s="1" t="str">
        <f>HYPERLINK("https://stackoverflow.com/questions/5777914/ ")</f>
        <v>https://stackoverflow.com/questions/5777914/ </v>
      </c>
      <c r="B482">
        <v>2.0</v>
      </c>
      <c r="C482">
        <v>1.0</v>
      </c>
      <c r="D482">
        <v>2.0</v>
      </c>
      <c r="E482">
        <v>1.0</v>
      </c>
    </row>
    <row r="483" ht="12.75" customHeight="1">
      <c r="A483" s="1" t="str">
        <f>HYPERLINK("https://stackoverflow.com/questions/5777940/ ")</f>
        <v>https://stackoverflow.com/questions/5777940/ </v>
      </c>
      <c r="B483">
        <v>2.0</v>
      </c>
      <c r="C483">
        <v>1.0</v>
      </c>
      <c r="D483">
        <v>2.0</v>
      </c>
      <c r="E483">
        <v>1.0</v>
      </c>
    </row>
    <row r="484" ht="12.75" customHeight="1">
      <c r="A484" s="1" t="str">
        <f>HYPERLINK("https://stackoverflow.com/questions/9346946/ ")</f>
        <v>https://stackoverflow.com/questions/9346946/ </v>
      </c>
      <c r="B484">
        <v>4.0</v>
      </c>
      <c r="C484">
        <v>5.0</v>
      </c>
      <c r="D484">
        <v>4.0</v>
      </c>
      <c r="E484">
        <v>5.0</v>
      </c>
    </row>
    <row r="485" ht="12.75" customHeight="1">
      <c r="A485" s="1" t="str">
        <f>HYPERLINK("https://stackoverflow.com/questions/10337676/ ")</f>
        <v>https://stackoverflow.com/questions/10337676/ </v>
      </c>
      <c r="B485">
        <v>3.0</v>
      </c>
      <c r="C485">
        <v>5.0</v>
      </c>
      <c r="D485">
        <v>4.0</v>
      </c>
      <c r="E485">
        <v>5.0</v>
      </c>
      <c r="F485" t="s">
        <v>52</v>
      </c>
    </row>
    <row r="486" ht="12.75" customHeight="1">
      <c r="A486" s="1" t="str">
        <f>HYPERLINK("https://stackoverflow.com/questions/10881669/ ")</f>
        <v>https://stackoverflow.com/questions/10881669/ </v>
      </c>
      <c r="B486">
        <v>2.0</v>
      </c>
      <c r="C486">
        <v>1.0</v>
      </c>
      <c r="D486">
        <v>2.0</v>
      </c>
      <c r="E486">
        <v>1.0</v>
      </c>
    </row>
    <row r="487" ht="12.75" customHeight="1">
      <c r="A487" s="1" t="str">
        <f>HYPERLINK("https://stackoverflow.com/questions/15753876/ ")</f>
        <v>https://stackoverflow.com/questions/15753876/ </v>
      </c>
      <c r="B487">
        <v>3.0</v>
      </c>
      <c r="C487">
        <v>1.0</v>
      </c>
      <c r="D487">
        <v>2.0</v>
      </c>
      <c r="E487">
        <v>1.0</v>
      </c>
      <c r="F487" t="s">
        <v>52</v>
      </c>
    </row>
    <row r="488" ht="12.75" customHeight="1">
      <c r="A488" s="1" t="str">
        <f>HYPERLINK("https://stackoverflow.com/questions/15754481/ ")</f>
        <v>https://stackoverflow.com/questions/15754481/ </v>
      </c>
      <c r="B488">
        <v>3.0</v>
      </c>
      <c r="C488">
        <v>5.0</v>
      </c>
      <c r="D488">
        <v>5.0</v>
      </c>
      <c r="E488">
        <v>5.0</v>
      </c>
      <c r="F488" t="s">
        <v>52</v>
      </c>
    </row>
    <row r="489" ht="12.75" customHeight="1">
      <c r="A489" s="1" t="str">
        <f>HYPERLINK("https://stackoverflow.com/questions/17066389/ ")</f>
        <v>https://stackoverflow.com/questions/17066389/ </v>
      </c>
      <c r="B489">
        <v>3.0</v>
      </c>
      <c r="C489">
        <v>1.0</v>
      </c>
      <c r="D489">
        <v>3.0</v>
      </c>
      <c r="E489">
        <v>3.0</v>
      </c>
      <c r="F489" t="s">
        <v>71</v>
      </c>
    </row>
    <row r="490" ht="12.75" customHeight="1">
      <c r="A490" s="1" t="str">
        <f>HYPERLINK("https://stackoverflow.com/questions/25302779/ ")</f>
        <v>https://stackoverflow.com/questions/25302779/ </v>
      </c>
      <c r="B490">
        <v>5.0</v>
      </c>
      <c r="C490">
        <v>5.0</v>
      </c>
      <c r="D490">
        <v>5.0</v>
      </c>
      <c r="E490">
        <v>5.0</v>
      </c>
    </row>
    <row r="491" ht="12.75" customHeight="1">
      <c r="A491" s="1" t="str">
        <f>HYPERLINK("https://stackoverflow.com/questions/27190162/ ")</f>
        <v>https://stackoverflow.com/questions/27190162/ </v>
      </c>
      <c r="B491">
        <v>4.0</v>
      </c>
      <c r="C491">
        <v>5.0</v>
      </c>
      <c r="D491">
        <v>4.0</v>
      </c>
      <c r="E491">
        <v>5.0</v>
      </c>
    </row>
    <row r="492" ht="12.75" customHeight="1">
      <c r="A492" s="1" t="str">
        <f>HYPERLINK("https://stackoverflow.com/questions/30161053/ ")</f>
        <v>https://stackoverflow.com/questions/30161053/ </v>
      </c>
      <c r="B492">
        <v>2.0</v>
      </c>
      <c r="C492">
        <v>1.0</v>
      </c>
      <c r="D492">
        <v>2.0</v>
      </c>
      <c r="E492">
        <v>1.0</v>
      </c>
    </row>
    <row r="493" ht="12.75" customHeight="1">
      <c r="A493" s="1" t="str">
        <f>HYPERLINK("https://stackoverflow.com/questions/30553012/ ")</f>
        <v>https://stackoverflow.com/questions/30553012/ </v>
      </c>
      <c r="B493">
        <v>1.0</v>
      </c>
      <c r="C493">
        <v>1.0</v>
      </c>
      <c r="D493">
        <v>1.0</v>
      </c>
      <c r="E493">
        <v>1.0</v>
      </c>
    </row>
    <row r="494" ht="12.75" customHeight="1"/>
    <row r="495" ht="12.75" customHeight="1"/>
    <row r="496" ht="12.75" customHeight="1">
      <c r="A496" t="s">
        <v>72</v>
      </c>
    </row>
    <row r="497" ht="12.75" customHeight="1">
      <c r="A497" s="1" t="str">
        <f>HYPERLINK("http://www.java2s.com/Tutorial/Java/0261__2D-Graphics/LoadanImagefromaJARfile.htm")</f>
        <v>http://www.java2s.com/Tutorial/Java/0261__2D-Graphics/LoadanImagefromaJARfile.htm</v>
      </c>
    </row>
    <row r="498" ht="12.75" customHeight="1"/>
    <row r="499" ht="12.75" customHeight="1">
      <c r="A499" s="1" t="str">
        <f>HYPERLINK("https://stackoverflow.com/questions/31146/ ")</f>
        <v>https://stackoverflow.com/questions/31146/ </v>
      </c>
      <c r="B499">
        <v>5.0</v>
      </c>
      <c r="C499">
        <v>3.0</v>
      </c>
      <c r="D499">
        <v>4.0</v>
      </c>
      <c r="E499">
        <v>3.0</v>
      </c>
      <c r="F499" t="s">
        <v>73</v>
      </c>
    </row>
    <row r="500" ht="12.75" customHeight="1">
      <c r="A500" s="1" t="str">
        <f>HYPERLINK("https://stackoverflow.com/questions/45580/ ")</f>
        <v>https://stackoverflow.com/questions/45580/ </v>
      </c>
      <c r="B500">
        <v>4.0</v>
      </c>
      <c r="C500">
        <v>4.0</v>
      </c>
      <c r="D500">
        <v>4.0</v>
      </c>
      <c r="E500">
        <v>4.0</v>
      </c>
    </row>
    <row r="501" ht="12.75" customHeight="1">
      <c r="A501" s="1" t="str">
        <f>HYPERLINK("https://stackoverflow.com/questions/1662698/ ")</f>
        <v>https://stackoverflow.com/questions/1662698/ </v>
      </c>
      <c r="B501">
        <v>4.0</v>
      </c>
      <c r="C501">
        <v>5.0</v>
      </c>
      <c r="D501">
        <v>4.0</v>
      </c>
      <c r="E501">
        <v>5.0</v>
      </c>
    </row>
    <row r="502" ht="12.75" customHeight="1">
      <c r="A502" s="1" t="str">
        <f>HYPERLINK("https://stackoverflow.com/questions/2271974/ ")</f>
        <v>https://stackoverflow.com/questions/2271974/ </v>
      </c>
      <c r="B502">
        <v>3.0</v>
      </c>
      <c r="C502">
        <v>4.0</v>
      </c>
      <c r="D502">
        <v>3.0</v>
      </c>
      <c r="E502">
        <v>4.0</v>
      </c>
    </row>
    <row r="503" ht="12.75" customHeight="1">
      <c r="A503" s="1" t="str">
        <f>HYPERLINK("https://stackoverflow.com/questions/2927355/ ")</f>
        <v>https://stackoverflow.com/questions/2927355/ </v>
      </c>
      <c r="B503">
        <v>4.0</v>
      </c>
      <c r="C503">
        <v>3.0</v>
      </c>
      <c r="D503">
        <v>4.0</v>
      </c>
      <c r="E503">
        <v>3.0</v>
      </c>
    </row>
    <row r="504" ht="12.75" customHeight="1">
      <c r="A504" s="1" t="str">
        <f>HYPERLINK("https://stackoverflow.com/questions/3076639/ ")</f>
        <v>https://stackoverflow.com/questions/3076639/ </v>
      </c>
      <c r="B504">
        <v>5.0</v>
      </c>
      <c r="C504">
        <v>5.0</v>
      </c>
      <c r="D504">
        <v>5.0</v>
      </c>
      <c r="E504">
        <v>5.0</v>
      </c>
    </row>
    <row r="505" ht="12.75" customHeight="1">
      <c r="A505" s="1" t="str">
        <f>HYPERLINK("https://stackoverflow.com/questions/3619019/ ")</f>
        <v>https://stackoverflow.com/questions/3619019/ </v>
      </c>
      <c r="B505">
        <v>4.0</v>
      </c>
      <c r="C505">
        <v>5.0</v>
      </c>
      <c r="D505">
        <v>4.0</v>
      </c>
      <c r="E505">
        <v>5.0</v>
      </c>
    </row>
    <row r="506" ht="12.75" customHeight="1">
      <c r="A506" s="1" t="str">
        <f>HYPERLINK("https://stackoverflow.com/questions/3619043/ ")</f>
        <v>https://stackoverflow.com/questions/3619043/ </v>
      </c>
      <c r="B506">
        <v>4.0</v>
      </c>
      <c r="C506">
        <v>5.0</v>
      </c>
      <c r="D506">
        <v>4.0</v>
      </c>
      <c r="E506">
        <v>5.0</v>
      </c>
    </row>
    <row r="507" ht="12.75" customHeight="1">
      <c r="A507" s="1" t="str">
        <f>HYPERLINK("https://stackoverflow.com/questions/7963284/ ")</f>
        <v>https://stackoverflow.com/questions/7963284/ </v>
      </c>
      <c r="B507">
        <v>4.0</v>
      </c>
      <c r="C507">
        <v>4.0</v>
      </c>
      <c r="D507">
        <v>4.0</v>
      </c>
      <c r="E507">
        <v>4.0</v>
      </c>
    </row>
    <row r="508" ht="12.75" customHeight="1">
      <c r="A508" s="1" t="str">
        <f>HYPERLINK("https://stackoverflow.com/questions/10554659/ ")</f>
        <v>https://stackoverflow.com/questions/10554659/ </v>
      </c>
      <c r="B508">
        <v>2.0</v>
      </c>
      <c r="C508">
        <v>1.0</v>
      </c>
      <c r="D508">
        <v>2.0</v>
      </c>
      <c r="E508">
        <v>1.0</v>
      </c>
    </row>
    <row r="509" ht="12.75" customHeight="1">
      <c r="A509" s="1" t="str">
        <f>HYPERLINK("https://stackoverflow.com/questions/12438043/ ")</f>
        <v>https://stackoverflow.com/questions/12438043/ </v>
      </c>
      <c r="B509">
        <v>3.0</v>
      </c>
      <c r="C509">
        <v>5.0</v>
      </c>
      <c r="D509">
        <v>4.0</v>
      </c>
      <c r="E509">
        <v>5.0</v>
      </c>
      <c r="F509" t="s">
        <v>52</v>
      </c>
    </row>
    <row r="510" ht="12.75" customHeight="1">
      <c r="A510" s="1" t="str">
        <f>HYPERLINK("https://stackoverflow.com/questions/15353743/ ")</f>
        <v>https://stackoverflow.com/questions/15353743/ </v>
      </c>
      <c r="B510">
        <v>4.0</v>
      </c>
      <c r="C510">
        <v>5.0</v>
      </c>
      <c r="D510">
        <v>4.0</v>
      </c>
      <c r="E510">
        <v>5.0</v>
      </c>
    </row>
    <row r="511" ht="12.75" customHeight="1">
      <c r="A511" s="1" t="str">
        <f>HYPERLINK("https://stackoverflow.com/questions/17086145/ ")</f>
        <v>https://stackoverflow.com/questions/17086145/ </v>
      </c>
      <c r="B511">
        <v>3.0</v>
      </c>
      <c r="C511">
        <v>4.0</v>
      </c>
      <c r="D511">
        <v>3.0</v>
      </c>
      <c r="E511">
        <v>4.0</v>
      </c>
    </row>
    <row r="512" ht="12.75" customHeight="1">
      <c r="A512" s="1" t="str">
        <f>HYPERLINK("https://stackoverflow.com/questions/26830849/ ")</f>
        <v>https://stackoverflow.com/questions/26830849/ </v>
      </c>
      <c r="B512">
        <v>3.0</v>
      </c>
      <c r="C512">
        <v>5.0</v>
      </c>
      <c r="D512">
        <v>5.0</v>
      </c>
      <c r="E512">
        <v>5.0</v>
      </c>
      <c r="F512" t="s">
        <v>52</v>
      </c>
    </row>
    <row r="513" ht="12.75" customHeight="1">
      <c r="A513" s="1" t="str">
        <f>HYPERLINK("https://stackoverflow.com/questions/42084902/ ")</f>
        <v>https://stackoverflow.com/questions/42084902/ </v>
      </c>
      <c r="B513">
        <v>3.0</v>
      </c>
      <c r="C513">
        <v>5.0</v>
      </c>
      <c r="D513">
        <v>4.0</v>
      </c>
      <c r="E513">
        <v>4.0</v>
      </c>
      <c r="F513" t="s">
        <v>52</v>
      </c>
    </row>
    <row r="514" ht="12.75" customHeight="1"/>
    <row r="515" ht="12.75" customHeight="1"/>
    <row r="516" ht="12.75" customHeight="1">
      <c r="A516" t="s">
        <v>74</v>
      </c>
    </row>
    <row r="517" ht="12.75" customHeight="1">
      <c r="A517" s="1" t="str">
        <f>HYPERLINK("http://www.java2s.com/Tutorial/Java/0280__SWT/StyledTextbulletedlistexample.htm")</f>
        <v>http://www.java2s.com/Tutorial/Java/0280__SWT/StyledTextbulletedlistexample.htm</v>
      </c>
    </row>
    <row r="518" ht="12.75" customHeight="1"/>
    <row r="519" ht="12.75" customHeight="1">
      <c r="A519" s="1" t="str">
        <f>HYPERLINK("https://stackoverflow.com/questions/354283/ ")</f>
        <v>https://stackoverflow.com/questions/354283/ </v>
      </c>
      <c r="B519">
        <v>1.0</v>
      </c>
      <c r="C519">
        <v>1.0</v>
      </c>
      <c r="D519">
        <v>1.0</v>
      </c>
      <c r="E519">
        <v>1.0</v>
      </c>
    </row>
    <row r="520" ht="12.75" customHeight="1">
      <c r="A520" s="1" t="str">
        <f>HYPERLINK("https://stackoverflow.com/questions/359811/ ")</f>
        <v>https://stackoverflow.com/questions/359811/ </v>
      </c>
      <c r="B520">
        <v>1.0</v>
      </c>
      <c r="C520">
        <v>1.0</v>
      </c>
      <c r="D520">
        <v>1.0</v>
      </c>
      <c r="E520">
        <v>1.0</v>
      </c>
    </row>
    <row r="521" ht="12.75" customHeight="1">
      <c r="A521" s="1" t="str">
        <f>HYPERLINK("https://stackoverflow.com/questions/4671956/ ")</f>
        <v>https://stackoverflow.com/questions/4671956/ </v>
      </c>
      <c r="B521">
        <v>1.0</v>
      </c>
      <c r="C521">
        <v>1.0</v>
      </c>
      <c r="D521">
        <v>1.0</v>
      </c>
      <c r="E521">
        <v>1.0</v>
      </c>
    </row>
    <row r="522" ht="12.75" customHeight="1">
      <c r="A522" s="1" t="str">
        <f>HYPERLINK("https://stackoverflow.com/questions/5572935/ ")</f>
        <v>https://stackoverflow.com/questions/5572935/ </v>
      </c>
      <c r="B522">
        <v>1.0</v>
      </c>
      <c r="C522">
        <v>1.0</v>
      </c>
      <c r="D522">
        <v>1.0</v>
      </c>
      <c r="E522">
        <v>1.0</v>
      </c>
    </row>
    <row r="523" ht="12.75" customHeight="1">
      <c r="A523" s="1" t="str">
        <f>HYPERLINK("https://stackoverflow.com/questions/11350024/ ")</f>
        <v>https://stackoverflow.com/questions/11350024/ </v>
      </c>
      <c r="B523">
        <v>1.0</v>
      </c>
      <c r="C523">
        <v>1.0</v>
      </c>
      <c r="D523">
        <v>1.0</v>
      </c>
      <c r="E523">
        <v>1.0</v>
      </c>
    </row>
    <row r="524" ht="12.75" customHeight="1">
      <c r="A524" s="1" t="str">
        <f>HYPERLINK("https://stackoverflow.com/questions/11569461/ ")</f>
        <v>https://stackoverflow.com/questions/11569461/ </v>
      </c>
      <c r="B524">
        <v>2.0</v>
      </c>
      <c r="C524">
        <v>1.0</v>
      </c>
      <c r="D524">
        <v>2.0</v>
      </c>
      <c r="E524">
        <v>1.0</v>
      </c>
    </row>
    <row r="525" ht="12.75" customHeight="1">
      <c r="A525" s="1" t="str">
        <f>HYPERLINK("https://stackoverflow.com/questions/18348622/ ")</f>
        <v>https://stackoverflow.com/questions/18348622/ </v>
      </c>
      <c r="B525">
        <v>2.0</v>
      </c>
      <c r="C525">
        <v>1.0</v>
      </c>
      <c r="D525">
        <v>2.0</v>
      </c>
      <c r="E525">
        <v>1.0</v>
      </c>
    </row>
    <row r="526" ht="12.75" customHeight="1">
      <c r="A526" s="1" t="str">
        <f>HYPERLINK("https://stackoverflow.com/questions/20054785/ ")</f>
        <v>https://stackoverflow.com/questions/20054785/ </v>
      </c>
      <c r="B526">
        <v>1.0</v>
      </c>
      <c r="C526">
        <v>1.0</v>
      </c>
      <c r="D526">
        <v>1.0</v>
      </c>
      <c r="E526">
        <v>1.0</v>
      </c>
    </row>
    <row r="527" ht="12.75" customHeight="1">
      <c r="A527" s="1" t="str">
        <f>HYPERLINK("https://stackoverflow.com/questions/20054831/ ")</f>
        <v>https://stackoverflow.com/questions/20054831/ </v>
      </c>
      <c r="B527">
        <v>1.0</v>
      </c>
      <c r="C527">
        <v>1.0</v>
      </c>
      <c r="D527">
        <v>1.0</v>
      </c>
      <c r="E527">
        <v>1.0</v>
      </c>
    </row>
    <row r="528" ht="12.75" customHeight="1">
      <c r="A528" s="1" t="str">
        <f>HYPERLINK("https://stackoverflow.com/questions/20054857/ ")</f>
        <v>https://stackoverflow.com/questions/20054857/ </v>
      </c>
      <c r="B528">
        <v>1.0</v>
      </c>
      <c r="C528">
        <v>1.0</v>
      </c>
      <c r="D528">
        <v>1.0</v>
      </c>
      <c r="E528">
        <v>1.0</v>
      </c>
    </row>
    <row r="529" ht="12.75" customHeight="1">
      <c r="A529" s="1" t="str">
        <f>HYPERLINK("https://stackoverflow.com/questions/20055012/ ")</f>
        <v>https://stackoverflow.com/questions/20055012/ </v>
      </c>
      <c r="B529">
        <v>1.0</v>
      </c>
      <c r="C529">
        <v>1.0</v>
      </c>
      <c r="D529">
        <v>1.0</v>
      </c>
      <c r="E529">
        <v>1.0</v>
      </c>
    </row>
    <row r="530" ht="12.75" customHeight="1">
      <c r="A530" s="1" t="str">
        <f>HYPERLINK("https://stackoverflow.com/questions/29849284/ ")</f>
        <v>https://stackoverflow.com/questions/29849284/ </v>
      </c>
      <c r="B530">
        <v>3.0</v>
      </c>
      <c r="C530">
        <v>3.0</v>
      </c>
      <c r="D530">
        <v>3.0</v>
      </c>
      <c r="E530">
        <v>3.0</v>
      </c>
    </row>
    <row r="531" ht="12.75" customHeight="1">
      <c r="A531" s="1" t="str">
        <f>HYPERLINK("https://stackoverflow.com/questions/41365073/ ")</f>
        <v>https://stackoverflow.com/questions/41365073/ </v>
      </c>
      <c r="B531">
        <v>1.0</v>
      </c>
      <c r="C531">
        <v>1.0</v>
      </c>
      <c r="D531">
        <v>1.0</v>
      </c>
      <c r="E531">
        <v>1.0</v>
      </c>
    </row>
    <row r="532" ht="12.75" customHeight="1">
      <c r="A532" s="1" t="str">
        <f>HYPERLINK("https://stackoverflow.com/questions/46334907/ ")</f>
        <v>https://stackoverflow.com/questions/46334907/ </v>
      </c>
      <c r="B532">
        <v>1.0</v>
      </c>
      <c r="C532">
        <v>1.0</v>
      </c>
      <c r="D532">
        <v>1.0</v>
      </c>
      <c r="E532">
        <v>1.0</v>
      </c>
    </row>
    <row r="533" ht="12.75" customHeight="1"/>
    <row r="534" ht="12.75" customHeight="1"/>
    <row r="535" ht="12.75" customHeight="1">
      <c r="A535" t="s">
        <v>75</v>
      </c>
    </row>
    <row r="536" ht="12.75" customHeight="1">
      <c r="A536" s="1" t="str">
        <f>HYPERLINK("http://www.java2s.com/Tutorial/Java/0320__Network/ConvertingBetweenaURLandaURI.htm")</f>
        <v>http://www.java2s.com/Tutorial/Java/0320__Network/ConvertingBetweenaURLandaURI.htm</v>
      </c>
    </row>
    <row r="537" ht="12.75" customHeight="1"/>
    <row r="538" ht="12.75" customHeight="1">
      <c r="A538" s="1" t="str">
        <f>HYPERLINK("https://stackoverflow.com/questions/573221/ ")</f>
        <v>https://stackoverflow.com/questions/573221/ </v>
      </c>
      <c r="B538">
        <v>1.0</v>
      </c>
      <c r="C538">
        <v>1.0</v>
      </c>
      <c r="D538">
        <v>1.0</v>
      </c>
      <c r="E538">
        <v>1.0</v>
      </c>
    </row>
    <row r="539" ht="12.75" customHeight="1">
      <c r="A539" s="1" t="str">
        <f>HYPERLINK("https://stackoverflow.com/questions/1652560/ ")</f>
        <v>https://stackoverflow.com/questions/1652560/ </v>
      </c>
      <c r="B539">
        <v>2.0</v>
      </c>
      <c r="C539">
        <v>1.0</v>
      </c>
      <c r="D539">
        <v>2.0</v>
      </c>
      <c r="E539">
        <v>1.0</v>
      </c>
    </row>
    <row r="540" ht="12.75" customHeight="1">
      <c r="A540" s="1" t="str">
        <f>HYPERLINK("https://stackoverflow.com/questions/2593230/ ")</f>
        <v>https://stackoverflow.com/questions/2593230/ </v>
      </c>
      <c r="B540">
        <v>1.0</v>
      </c>
      <c r="C540">
        <v>1.0</v>
      </c>
      <c r="D540">
        <v>1.0</v>
      </c>
      <c r="E540">
        <v>1.0</v>
      </c>
    </row>
    <row r="541" ht="12.75" customHeight="1">
      <c r="A541" s="1" t="str">
        <f>HYPERLINK("https://stackoverflow.com/questions/2593319/ ")</f>
        <v>https://stackoverflow.com/questions/2593319/ </v>
      </c>
      <c r="B541">
        <v>2.0</v>
      </c>
      <c r="C541">
        <v>1.0</v>
      </c>
      <c r="D541">
        <v>2.0</v>
      </c>
      <c r="E541">
        <v>1.0</v>
      </c>
    </row>
    <row r="542" ht="12.75" customHeight="1">
      <c r="A542" s="1" t="str">
        <f>HYPERLINK("https://stackoverflow.com/questions/3487413/ ")</f>
        <v>https://stackoverflow.com/questions/3487413/ </v>
      </c>
      <c r="B542">
        <v>2.0</v>
      </c>
      <c r="C542">
        <v>1.0</v>
      </c>
      <c r="D542">
        <v>2.0</v>
      </c>
      <c r="E542">
        <v>1.0</v>
      </c>
    </row>
    <row r="543" ht="12.75" customHeight="1">
      <c r="A543" s="1" t="str">
        <f>HYPERLINK("https://stackoverflow.com/questions/4858165/ ")</f>
        <v>https://stackoverflow.com/questions/4858165/ </v>
      </c>
      <c r="B543">
        <v>1.0</v>
      </c>
      <c r="C543">
        <v>1.0</v>
      </c>
      <c r="D543">
        <v>1.0</v>
      </c>
      <c r="E543">
        <v>1.0</v>
      </c>
    </row>
    <row r="544" ht="12.75" customHeight="1">
      <c r="A544" s="1" t="str">
        <f>HYPERLINK("https://stackoverflow.com/questions/4858211/ ")</f>
        <v>https://stackoverflow.com/questions/4858211/ </v>
      </c>
      <c r="B544">
        <v>5.0</v>
      </c>
      <c r="C544">
        <v>5.0</v>
      </c>
      <c r="D544">
        <v>5.0</v>
      </c>
      <c r="E544">
        <v>5.0</v>
      </c>
    </row>
    <row r="545" ht="12.75" customHeight="1">
      <c r="A545" s="1" t="str">
        <f>HYPERLINK("https://stackoverflow.com/questions/5583498/ ")</f>
        <v>https://stackoverflow.com/questions/5583498/ </v>
      </c>
      <c r="B545">
        <v>2.0</v>
      </c>
      <c r="C545">
        <v>1.0</v>
      </c>
      <c r="D545">
        <v>2.0</v>
      </c>
      <c r="E545">
        <v>1.0</v>
      </c>
    </row>
    <row r="546" ht="12.75" customHeight="1">
      <c r="A546" s="1" t="str">
        <f>HYPERLINK("https://stackoverflow.com/questions/8240200/ ")</f>
        <v>https://stackoverflow.com/questions/8240200/ </v>
      </c>
      <c r="B546">
        <v>5.0</v>
      </c>
      <c r="C546">
        <v>3.0</v>
      </c>
      <c r="D546">
        <v>5.0</v>
      </c>
      <c r="E546">
        <v>5.0</v>
      </c>
      <c r="F546" t="s">
        <v>56</v>
      </c>
    </row>
    <row r="547" ht="12.75" customHeight="1">
      <c r="A547" s="1" t="str">
        <f>HYPERLINK("https://stackoverflow.com/questions/10786112/ ")</f>
        <v>https://stackoverflow.com/questions/10786112/ </v>
      </c>
      <c r="B547">
        <v>2.0</v>
      </c>
      <c r="C547">
        <v>1.0</v>
      </c>
      <c r="D547">
        <v>2.0</v>
      </c>
      <c r="E547">
        <v>1.0</v>
      </c>
    </row>
    <row r="548" ht="12.75" customHeight="1">
      <c r="A548" s="1" t="str">
        <f>HYPERLINK("https://stackoverflow.com/questions/13592324/ ")</f>
        <v>https://stackoverflow.com/questions/13592324/ </v>
      </c>
      <c r="B548">
        <v>3.0</v>
      </c>
      <c r="C548">
        <v>1.0</v>
      </c>
      <c r="D548">
        <v>3.0</v>
      </c>
      <c r="E548">
        <v>3.0</v>
      </c>
      <c r="F548" t="s">
        <v>76</v>
      </c>
    </row>
    <row r="549" ht="12.75" customHeight="1">
      <c r="A549" s="1" t="str">
        <f>HYPERLINK("https://stackoverflow.com/questions/13592567/ ")</f>
        <v>https://stackoverflow.com/questions/13592567/ </v>
      </c>
      <c r="B549">
        <v>1.0</v>
      </c>
      <c r="C549">
        <v>1.0</v>
      </c>
      <c r="D549">
        <v>1.0</v>
      </c>
      <c r="E549">
        <v>1.0</v>
      </c>
    </row>
    <row r="550" ht="12.75" customHeight="1">
      <c r="A550" s="1" t="str">
        <f>HYPERLINK("https://stackoverflow.com/questions/16226168/ ")</f>
        <v>https://stackoverflow.com/questions/16226168/ </v>
      </c>
      <c r="B550">
        <v>2.0</v>
      </c>
      <c r="C550">
        <v>1.0</v>
      </c>
      <c r="D550">
        <v>2.0</v>
      </c>
      <c r="E550">
        <v>1.0</v>
      </c>
    </row>
    <row r="551" ht="12.75" customHeight="1">
      <c r="A551" s="1" t="str">
        <f>HYPERLINK("https://stackoverflow.com/questions/25162275/ ")</f>
        <v>https://stackoverflow.com/questions/25162275/ </v>
      </c>
      <c r="B551">
        <v>2.0</v>
      </c>
      <c r="C551">
        <v>3.0</v>
      </c>
      <c r="D551">
        <v>2.0</v>
      </c>
      <c r="E551">
        <v>3.0</v>
      </c>
    </row>
    <row r="552" ht="12.75" customHeight="1">
      <c r="A552" s="1" t="str">
        <f>HYPERLINK("https://stackoverflow.com/questions/25735202/ ")</f>
        <v>https://stackoverflow.com/questions/25735202/ </v>
      </c>
      <c r="B552">
        <v>4.0</v>
      </c>
      <c r="C552">
        <v>3.0</v>
      </c>
      <c r="D552">
        <v>4.0</v>
      </c>
      <c r="E552">
        <v>3.0</v>
      </c>
    </row>
    <row r="553" ht="12.75" customHeight="1"/>
    <row r="554" ht="12.75" customHeight="1"/>
    <row r="555" ht="12.75" customHeight="1">
      <c r="A555" t="s">
        <v>77</v>
      </c>
    </row>
    <row r="556" ht="12.75" customHeight="1">
      <c r="A556" s="1" t="str">
        <f>HYPERLINK("http://www.java2s.com/Tutorial/Java/0340__Database/CallaprocedurewithoneINOUTparameter.htm")</f>
        <v>http://www.java2s.com/Tutorial/Java/0340__Database/CallaprocedurewithoneINOUTparameter.htm</v>
      </c>
    </row>
    <row r="557" ht="12.75" customHeight="1"/>
    <row r="558" ht="12.75" customHeight="1">
      <c r="A558" s="1" t="str">
        <f>HYPERLINK("https://stackoverflow.com/questions/3573111/ ")</f>
        <v>https://stackoverflow.com/questions/3573111/ </v>
      </c>
      <c r="B558">
        <v>4.0</v>
      </c>
      <c r="C558">
        <v>2.0</v>
      </c>
      <c r="D558">
        <v>4.0</v>
      </c>
      <c r="E558">
        <v>4.0</v>
      </c>
      <c r="F558" t="s">
        <v>78</v>
      </c>
    </row>
    <row r="559" ht="12.75" customHeight="1">
      <c r="A559" s="1" t="str">
        <f>HYPERLINK("https://stackoverflow.com/questions/3573413/ ")</f>
        <v>https://stackoverflow.com/questions/3573413/ </v>
      </c>
      <c r="B559">
        <v>2.0</v>
      </c>
      <c r="C559">
        <v>3.0</v>
      </c>
      <c r="D559">
        <v>2.0</v>
      </c>
      <c r="E559">
        <v>3.0</v>
      </c>
    </row>
    <row r="560" ht="12.75" customHeight="1">
      <c r="A560" s="1" t="str">
        <f>HYPERLINK("https://stackoverflow.com/questions/4455707/ ")</f>
        <v>https://stackoverflow.com/questions/4455707/ </v>
      </c>
      <c r="B560">
        <v>1.0</v>
      </c>
      <c r="C560">
        <v>1.0</v>
      </c>
      <c r="D560">
        <v>1.0</v>
      </c>
      <c r="E560">
        <v>1.0</v>
      </c>
    </row>
    <row r="561" ht="12.75" customHeight="1">
      <c r="A561" s="1" t="str">
        <f>HYPERLINK("https://stackoverflow.com/questions/5153268/ ")</f>
        <v>https://stackoverflow.com/questions/5153268/ </v>
      </c>
      <c r="B561">
        <v>2.0</v>
      </c>
      <c r="C561">
        <v>1.0</v>
      </c>
      <c r="D561">
        <v>2.0</v>
      </c>
      <c r="E561">
        <v>1.0</v>
      </c>
    </row>
    <row r="562" ht="12.75" customHeight="1">
      <c r="A562" s="1" t="str">
        <f>HYPERLINK("https://stackoverflow.com/questions/5230558/ ")</f>
        <v>https://stackoverflow.com/questions/5230558/ </v>
      </c>
      <c r="B562">
        <v>5.0</v>
      </c>
      <c r="C562">
        <v>5.0</v>
      </c>
      <c r="D562">
        <v>5.0</v>
      </c>
      <c r="E562">
        <v>5.0</v>
      </c>
    </row>
    <row r="563" ht="12.75" customHeight="1">
      <c r="A563" s="1" t="str">
        <f>HYPERLINK("https://stackoverflow.com/questions/8355464/ ")</f>
        <v>https://stackoverflow.com/questions/8355464/ </v>
      </c>
      <c r="B563">
        <v>1.0</v>
      </c>
      <c r="C563">
        <v>1.0</v>
      </c>
      <c r="D563">
        <v>1.0</v>
      </c>
      <c r="E563">
        <v>1.0</v>
      </c>
    </row>
    <row r="564" ht="12.75" customHeight="1">
      <c r="A564" s="1" t="str">
        <f>HYPERLINK("https://stackoverflow.com/questions/10443718/ ")</f>
        <v>https://stackoverflow.com/questions/10443718/ </v>
      </c>
      <c r="B564">
        <v>1.0</v>
      </c>
      <c r="C564">
        <v>1.0</v>
      </c>
      <c r="D564">
        <v>1.0</v>
      </c>
      <c r="E564">
        <v>1.0</v>
      </c>
    </row>
    <row r="565" ht="12.75" customHeight="1">
      <c r="A565" s="1" t="str">
        <f>HYPERLINK("https://stackoverflow.com/questions/13613763/ ")</f>
        <v>https://stackoverflow.com/questions/13613763/ </v>
      </c>
      <c r="B565">
        <v>2.0</v>
      </c>
      <c r="C565">
        <v>1.0</v>
      </c>
      <c r="D565">
        <v>2.0</v>
      </c>
      <c r="E565">
        <v>1.0</v>
      </c>
    </row>
    <row r="566" ht="12.75" customHeight="1">
      <c r="A566" s="1" t="str">
        <f>HYPERLINK("https://stackoverflow.com/questions/14780300/ ")</f>
        <v>https://stackoverflow.com/questions/14780300/ </v>
      </c>
      <c r="B566">
        <v>2.0</v>
      </c>
      <c r="C566">
        <v>1.0</v>
      </c>
      <c r="D566">
        <v>2.0</v>
      </c>
      <c r="E566">
        <v>1.0</v>
      </c>
    </row>
    <row r="567" ht="12.75" customHeight="1">
      <c r="A567" s="1" t="str">
        <f>HYPERLINK("https://stackoverflow.com/questions/14977399/ ")</f>
        <v>https://stackoverflow.com/questions/14977399/ </v>
      </c>
      <c r="B567">
        <v>1.0</v>
      </c>
      <c r="C567">
        <v>1.0</v>
      </c>
      <c r="D567">
        <v>1.0</v>
      </c>
      <c r="E567">
        <v>1.0</v>
      </c>
    </row>
    <row r="568" ht="12.75" customHeight="1">
      <c r="A568" s="1" t="str">
        <f>HYPERLINK("https://stackoverflow.com/questions/14987831/ ")</f>
        <v>https://stackoverflow.com/questions/14987831/ </v>
      </c>
      <c r="B568">
        <v>1.0</v>
      </c>
      <c r="C568">
        <v>1.0</v>
      </c>
      <c r="D568">
        <v>1.0</v>
      </c>
      <c r="E568">
        <v>1.0</v>
      </c>
    </row>
    <row r="569" ht="12.75" customHeight="1">
      <c r="A569" s="1" t="str">
        <f>HYPERLINK("https://stackoverflow.com/questions/16808416/ ")</f>
        <v>https://stackoverflow.com/questions/16808416/ </v>
      </c>
      <c r="B569">
        <v>5.0</v>
      </c>
      <c r="C569">
        <v>2.0</v>
      </c>
      <c r="D569">
        <v>3.0</v>
      </c>
      <c r="E569">
        <v>2.0</v>
      </c>
      <c r="F569" t="s">
        <v>79</v>
      </c>
    </row>
    <row r="570" ht="12.75" customHeight="1">
      <c r="A570" s="1" t="str">
        <f>HYPERLINK("https://stackoverflow.com/questions/18555770/ ")</f>
        <v>https://stackoverflow.com/questions/18555770/ </v>
      </c>
      <c r="B570">
        <v>5.0</v>
      </c>
      <c r="C570">
        <v>5.0</v>
      </c>
      <c r="D570">
        <v>5.0</v>
      </c>
      <c r="E570">
        <v>5.0</v>
      </c>
    </row>
    <row r="571" ht="12.75" customHeight="1">
      <c r="A571" s="1" t="str">
        <f>HYPERLINK("https://stackoverflow.com/questions/19107545/ ")</f>
        <v>https://stackoverflow.com/questions/19107545/ </v>
      </c>
      <c r="B571">
        <v>4.0</v>
      </c>
      <c r="C571">
        <v>5.0</v>
      </c>
      <c r="D571">
        <v>4.0</v>
      </c>
      <c r="E571">
        <v>5.0</v>
      </c>
    </row>
    <row r="572" ht="12.75" customHeight="1">
      <c r="A572" s="1" t="str">
        <f>HYPERLINK("https://stackoverflow.com/questions/41144963/ ")</f>
        <v>https://stackoverflow.com/questions/41144963/ </v>
      </c>
      <c r="B572">
        <v>2.0</v>
      </c>
      <c r="C572">
        <v>3.0</v>
      </c>
      <c r="D572">
        <v>2.0</v>
      </c>
      <c r="E572">
        <v>3.0</v>
      </c>
    </row>
    <row r="573" ht="12.75" customHeight="1"/>
    <row r="574" ht="12.75" customHeight="1"/>
    <row r="575" ht="12.75" customHeight="1">
      <c r="A575" t="s">
        <v>80</v>
      </c>
    </row>
    <row r="576" ht="12.75" customHeight="1">
      <c r="A576" s="1" t="str">
        <f>HYPERLINK("http://www.java2s.com/Tutorial/Java/0350__Hibernate/HSQLDeleteWithParameter.htm")</f>
        <v>http://www.java2s.com/Tutorial/Java/0350__Hibernate/HSQLDeleteWithParameter.htm</v>
      </c>
    </row>
    <row r="577" ht="12.75" customHeight="1"/>
    <row r="578" ht="12.75" customHeight="1">
      <c r="A578" s="1" t="str">
        <f>HYPERLINK("https://stackoverflow.com/questions/180872/ ")</f>
        <v>https://stackoverflow.com/questions/180872/ </v>
      </c>
      <c r="B578">
        <v>2.0</v>
      </c>
      <c r="C578">
        <v>1.0</v>
      </c>
      <c r="D578">
        <v>2.0</v>
      </c>
      <c r="E578">
        <v>1.0</v>
      </c>
    </row>
    <row r="579" ht="12.75" customHeight="1">
      <c r="A579" s="1" t="str">
        <f>HYPERLINK("https://stackoverflow.com/questions/2861244/ ")</f>
        <v>https://stackoverflow.com/questions/2861244/ </v>
      </c>
      <c r="B579">
        <v>1.0</v>
      </c>
      <c r="C579">
        <v>1.0</v>
      </c>
      <c r="D579">
        <v>1.0</v>
      </c>
      <c r="E579">
        <v>1.0</v>
      </c>
    </row>
    <row r="580" ht="12.75" customHeight="1">
      <c r="A580" s="1" t="str">
        <f>HYPERLINK("https://stackoverflow.com/questions/2861510/ ")</f>
        <v>https://stackoverflow.com/questions/2861510/ </v>
      </c>
      <c r="B580">
        <v>2.0</v>
      </c>
      <c r="C580">
        <v>1.0</v>
      </c>
      <c r="D580">
        <v>2.0</v>
      </c>
      <c r="E580">
        <v>1.0</v>
      </c>
    </row>
    <row r="581" ht="12.75" customHeight="1">
      <c r="A581" s="1" t="str">
        <f>HYPERLINK("https://stackoverflow.com/questions/3107059/ ")</f>
        <v>https://stackoverflow.com/questions/3107059/ </v>
      </c>
      <c r="B581">
        <v>2.0</v>
      </c>
      <c r="C581">
        <v>1.0</v>
      </c>
      <c r="D581">
        <v>2.0</v>
      </c>
      <c r="E581">
        <v>1.0</v>
      </c>
    </row>
    <row r="582" ht="12.75" customHeight="1">
      <c r="A582" s="1" t="str">
        <f>HYPERLINK("https://stackoverflow.com/questions/4592120/ ")</f>
        <v>https://stackoverflow.com/questions/4592120/ </v>
      </c>
      <c r="B582">
        <v>1.0</v>
      </c>
      <c r="C582">
        <v>1.0</v>
      </c>
      <c r="D582">
        <v>1.0</v>
      </c>
      <c r="E582">
        <v>1.0</v>
      </c>
    </row>
    <row r="583" ht="12.75" customHeight="1">
      <c r="A583" s="1" t="str">
        <f>HYPERLINK("https://stackoverflow.com/questions/4828199/ ")</f>
        <v>https://stackoverflow.com/questions/4828199/ </v>
      </c>
      <c r="B583">
        <v>2.0</v>
      </c>
      <c r="C583">
        <v>2.0</v>
      </c>
      <c r="D583">
        <v>2.0</v>
      </c>
      <c r="E583">
        <v>2.0</v>
      </c>
    </row>
    <row r="584" ht="12.75" customHeight="1">
      <c r="A584" s="1" t="str">
        <f>HYPERLINK("https://stackoverflow.com/questions/4828203/ ")</f>
        <v>https://stackoverflow.com/questions/4828203/ </v>
      </c>
      <c r="B584">
        <v>2.0</v>
      </c>
      <c r="C584">
        <v>1.0</v>
      </c>
      <c r="D584">
        <v>2.0</v>
      </c>
      <c r="E584">
        <v>1.0</v>
      </c>
    </row>
    <row r="585" ht="12.75" customHeight="1">
      <c r="A585" s="1" t="str">
        <f>HYPERLINK("https://stackoverflow.com/questions/7967570/ ")</f>
        <v>https://stackoverflow.com/questions/7967570/ </v>
      </c>
      <c r="B585">
        <v>2.0</v>
      </c>
      <c r="C585">
        <v>2.0</v>
      </c>
      <c r="D585">
        <v>2.0</v>
      </c>
      <c r="E585">
        <v>2.0</v>
      </c>
    </row>
    <row r="586" ht="12.75" customHeight="1">
      <c r="A586" s="1" t="str">
        <f>HYPERLINK("https://stackoverflow.com/questions/8959971/ ")</f>
        <v>https://stackoverflow.com/questions/8959971/ </v>
      </c>
      <c r="B586">
        <v>4.0</v>
      </c>
      <c r="C586">
        <v>5.0</v>
      </c>
      <c r="D586">
        <v>4.0</v>
      </c>
      <c r="E586">
        <v>5.0</v>
      </c>
    </row>
    <row r="587" ht="12.75" customHeight="1">
      <c r="A587" s="1" t="str">
        <f>HYPERLINK("https://stackoverflow.com/questions/11119642/ ")</f>
        <v>https://stackoverflow.com/questions/11119642/ </v>
      </c>
      <c r="B587">
        <v>1.0</v>
      </c>
      <c r="C587">
        <v>1.0</v>
      </c>
      <c r="D587">
        <v>1.0</v>
      </c>
      <c r="E587">
        <v>1.0</v>
      </c>
    </row>
    <row r="588" ht="12.75" customHeight="1">
      <c r="A588" s="1" t="str">
        <f>HYPERLINK("https://stackoverflow.com/questions/17842297/ ")</f>
        <v>https://stackoverflow.com/questions/17842297/ </v>
      </c>
      <c r="B588">
        <v>2.0</v>
      </c>
      <c r="C588">
        <v>2.0</v>
      </c>
      <c r="D588">
        <v>2.0</v>
      </c>
      <c r="E588">
        <v>2.0</v>
      </c>
    </row>
    <row r="589" ht="12.75" customHeight="1">
      <c r="A589" s="1" t="str">
        <f>HYPERLINK("https://stackoverflow.com/questions/26271707/ ")</f>
        <v>https://stackoverflow.com/questions/26271707/ </v>
      </c>
      <c r="B589">
        <v>2.0</v>
      </c>
      <c r="C589">
        <v>1.0</v>
      </c>
      <c r="D589">
        <v>2.0</v>
      </c>
      <c r="E589">
        <v>1.0</v>
      </c>
    </row>
    <row r="590" ht="12.75" customHeight="1">
      <c r="A590" s="1" t="str">
        <f>HYPERLINK("https://stackoverflow.com/questions/26494799/ ")</f>
        <v>https://stackoverflow.com/questions/26494799/ </v>
      </c>
      <c r="B590">
        <v>1.0</v>
      </c>
      <c r="C590">
        <v>1.0</v>
      </c>
      <c r="D590">
        <v>1.0</v>
      </c>
      <c r="E590">
        <v>1.0</v>
      </c>
    </row>
    <row r="591" ht="12.75" customHeight="1">
      <c r="A591" s="1" t="str">
        <f>HYPERLINK("https://stackoverflow.com/questions/30573323/ ")</f>
        <v>https://stackoverflow.com/questions/30573323/ </v>
      </c>
      <c r="B591">
        <v>1.0</v>
      </c>
      <c r="C591">
        <v>1.0</v>
      </c>
      <c r="D591">
        <v>1.0</v>
      </c>
      <c r="E591">
        <v>1.0</v>
      </c>
    </row>
    <row r="592" ht="12.75" customHeight="1">
      <c r="A592" s="1" t="str">
        <f>HYPERLINK("https://stackoverflow.com/questions/32203081/ ")</f>
        <v>https://stackoverflow.com/questions/32203081/ </v>
      </c>
      <c r="B592">
        <v>2.0</v>
      </c>
      <c r="C592">
        <v>4.0</v>
      </c>
      <c r="D592">
        <v>2.0</v>
      </c>
      <c r="E592">
        <v>2.0</v>
      </c>
      <c r="F592" t="s">
        <v>81</v>
      </c>
    </row>
    <row r="593" ht="12.75" customHeight="1"/>
    <row r="594" ht="12.75" customHeight="1"/>
    <row r="595" ht="12.75" customHeight="1">
      <c r="A595" t="s">
        <v>82</v>
      </c>
    </row>
    <row r="596" ht="12.75" customHeight="1">
      <c r="A596" s="1" t="str">
        <f>HYPERLINK("http://www.java2s.com/Tutorial/Java/0360__JSP/UsingjspgetPropertytogetvaluefromjavabean.htm")</f>
        <v>http://www.java2s.com/Tutorial/Java/0360__JSP/UsingjspgetPropertytogetvaluefromjavabean.htm</v>
      </c>
    </row>
    <row r="597" ht="12.75" customHeight="1"/>
    <row r="598" ht="12.75" customHeight="1">
      <c r="A598" s="1" t="str">
        <f>HYPERLINK("https://stackoverflow.com/questions/1673862/ ")</f>
        <v>https://stackoverflow.com/questions/1673862/ </v>
      </c>
      <c r="B598">
        <v>1.0</v>
      </c>
      <c r="C598">
        <v>1.0</v>
      </c>
      <c r="D598">
        <v>1.0</v>
      </c>
      <c r="E598">
        <v>1.0</v>
      </c>
    </row>
    <row r="599" ht="12.75" customHeight="1">
      <c r="A599" s="1" t="str">
        <f>HYPERLINK("https://stackoverflow.com/questions/1673950/ ")</f>
        <v>https://stackoverflow.com/questions/1673950/ </v>
      </c>
      <c r="B599">
        <v>1.0</v>
      </c>
      <c r="C599">
        <v>1.0</v>
      </c>
      <c r="D599">
        <v>1.0</v>
      </c>
      <c r="E599">
        <v>1.0</v>
      </c>
    </row>
    <row r="600" ht="12.75" customHeight="1">
      <c r="A600" s="1" t="str">
        <f>HYPERLINK("https://stackoverflow.com/questions/2707195/ ")</f>
        <v>https://stackoverflow.com/questions/2707195/ </v>
      </c>
      <c r="B600">
        <v>1.0</v>
      </c>
      <c r="C600">
        <v>1.0</v>
      </c>
      <c r="D600">
        <v>1.0</v>
      </c>
      <c r="E600">
        <v>1.0</v>
      </c>
    </row>
    <row r="601" ht="12.75" customHeight="1">
      <c r="A601" s="1" t="str">
        <f>HYPERLINK("https://stackoverflow.com/questions/3542297/ ")</f>
        <v>https://stackoverflow.com/questions/3542297/ </v>
      </c>
      <c r="B601">
        <v>2.0</v>
      </c>
      <c r="C601">
        <v>1.0</v>
      </c>
      <c r="D601">
        <v>2.0</v>
      </c>
      <c r="E601">
        <v>1.0</v>
      </c>
    </row>
    <row r="602" ht="12.75" customHeight="1">
      <c r="A602" s="1" t="str">
        <f>HYPERLINK("https://stackoverflow.com/questions/4764894/ ")</f>
        <v>https://stackoverflow.com/questions/4764894/ </v>
      </c>
      <c r="B602">
        <v>2.0</v>
      </c>
      <c r="C602">
        <v>1.0</v>
      </c>
      <c r="D602">
        <v>2.0</v>
      </c>
      <c r="E602">
        <v>1.0</v>
      </c>
    </row>
    <row r="603" ht="12.75" customHeight="1">
      <c r="A603" s="1" t="str">
        <f>HYPERLINK("https://stackoverflow.com/questions/5003701/ ")</f>
        <v>https://stackoverflow.com/questions/5003701/ </v>
      </c>
      <c r="B603">
        <v>4.0</v>
      </c>
      <c r="C603">
        <v>4.0</v>
      </c>
      <c r="D603">
        <v>4.0</v>
      </c>
      <c r="E603">
        <v>4.0</v>
      </c>
    </row>
    <row r="604" ht="12.75" customHeight="1">
      <c r="A604" s="1" t="str">
        <f>HYPERLINK("https://stackoverflow.com/questions/5003717/ ")</f>
        <v>https://stackoverflow.com/questions/5003717/ </v>
      </c>
      <c r="B604">
        <v>3.0</v>
      </c>
      <c r="C604">
        <v>4.0</v>
      </c>
      <c r="D604">
        <v>3.0</v>
      </c>
      <c r="E604">
        <v>4.0</v>
      </c>
    </row>
    <row r="605" ht="12.75" customHeight="1">
      <c r="A605" s="1" t="str">
        <f>HYPERLINK("https://stackoverflow.com/questions/5028915/ ")</f>
        <v>https://stackoverflow.com/questions/5028915/ </v>
      </c>
      <c r="B605">
        <v>4.0</v>
      </c>
      <c r="C605">
        <v>4.0</v>
      </c>
      <c r="D605">
        <v>4.0</v>
      </c>
      <c r="E605">
        <v>4.0</v>
      </c>
    </row>
    <row r="606" ht="12.75" customHeight="1">
      <c r="A606" s="1" t="str">
        <f>HYPERLINK("https://stackoverflow.com/questions/5058732/ ")</f>
        <v>https://stackoverflow.com/questions/5058732/ </v>
      </c>
      <c r="B606">
        <v>4.0</v>
      </c>
      <c r="C606">
        <v>4.0</v>
      </c>
      <c r="D606">
        <v>4.0</v>
      </c>
      <c r="E606">
        <v>4.0</v>
      </c>
    </row>
    <row r="607" ht="12.75" customHeight="1">
      <c r="A607" s="1" t="str">
        <f>HYPERLINK("https://stackoverflow.com/questions/5096590/ ")</f>
        <v>https://stackoverflow.com/questions/5096590/ </v>
      </c>
      <c r="B607">
        <v>1.0</v>
      </c>
      <c r="C607">
        <v>2.0</v>
      </c>
      <c r="D607">
        <v>1.0</v>
      </c>
      <c r="E607">
        <v>2.0</v>
      </c>
    </row>
    <row r="608" ht="12.75" customHeight="1">
      <c r="A608" s="1" t="str">
        <f>HYPERLINK("https://stackoverflow.com/questions/5104176/ ")</f>
        <v>https://stackoverflow.com/questions/5104176/ </v>
      </c>
      <c r="B608">
        <v>1.0</v>
      </c>
      <c r="C608">
        <v>1.0</v>
      </c>
      <c r="D608">
        <v>1.0</v>
      </c>
      <c r="E608">
        <v>1.0</v>
      </c>
    </row>
    <row r="609" ht="12.75" customHeight="1">
      <c r="A609" s="1" t="str">
        <f>HYPERLINK("https://stackoverflow.com/questions/7505933/ ")</f>
        <v>https://stackoverflow.com/questions/7505933/ </v>
      </c>
      <c r="B609">
        <v>1.0</v>
      </c>
      <c r="C609">
        <v>1.0</v>
      </c>
      <c r="D609">
        <v>1.0</v>
      </c>
      <c r="E609">
        <v>1.0</v>
      </c>
    </row>
    <row r="610" ht="12.75" customHeight="1">
      <c r="A610" s="1" t="str">
        <f>HYPERLINK("https://stackoverflow.com/questions/10916968/ ")</f>
        <v>https://stackoverflow.com/questions/10916968/ </v>
      </c>
      <c r="B610">
        <v>5.0</v>
      </c>
      <c r="C610">
        <v>4.0</v>
      </c>
      <c r="D610">
        <v>5.0</v>
      </c>
      <c r="E610">
        <v>4.0</v>
      </c>
    </row>
    <row r="611" ht="12.75" customHeight="1">
      <c r="A611" s="1" t="str">
        <f>HYPERLINK("https://stackoverflow.com/questions/20960081/ ")</f>
        <v>https://stackoverflow.com/questions/20960081/ </v>
      </c>
      <c r="B611">
        <v>4.0</v>
      </c>
      <c r="C611">
        <v>2.0</v>
      </c>
      <c r="D611">
        <v>4.0</v>
      </c>
      <c r="E611">
        <v>4.0</v>
      </c>
      <c r="F611" t="s">
        <v>83</v>
      </c>
    </row>
    <row r="612" ht="12.75" customHeight="1">
      <c r="A612" s="1" t="str">
        <f>HYPERLINK("https://stackoverflow.com/questions/30641460/ ")</f>
        <v>https://stackoverflow.com/questions/30641460/ </v>
      </c>
      <c r="B612">
        <v>3.0</v>
      </c>
      <c r="C612">
        <v>1.0</v>
      </c>
      <c r="D612">
        <v>1.0</v>
      </c>
      <c r="E612">
        <v>1.0</v>
      </c>
      <c r="F612" t="s">
        <v>52</v>
      </c>
    </row>
    <row r="613" ht="12.75" customHeight="1"/>
    <row r="614" ht="12.75" customHeight="1"/>
    <row r="615" ht="12.75" customHeight="1">
      <c r="A615" t="s">
        <v>84</v>
      </c>
    </row>
    <row r="616" ht="12.75" customHeight="1">
      <c r="A616" s="1" t="str">
        <f>HYPERLINK("http://www.java2s.com/Tutorial/Java/0380__JSTL/JSTLForEachLoop.htm")</f>
        <v>http://www.java2s.com/Tutorial/Java/0380__JSTL/JSTLForEachLoop.htm</v>
      </c>
    </row>
    <row r="617" ht="12.75" customHeight="1"/>
    <row r="618" ht="12.75" customHeight="1">
      <c r="A618" s="1" t="str">
        <f>HYPERLINK("https://stackoverflow.com/questions/712062/ ")</f>
        <v>https://stackoverflow.com/questions/712062/ </v>
      </c>
      <c r="B618">
        <v>4.0</v>
      </c>
      <c r="C618">
        <v>5.0</v>
      </c>
      <c r="D618">
        <v>4.0</v>
      </c>
      <c r="E618">
        <v>5.0</v>
      </c>
    </row>
    <row r="619" ht="12.75" customHeight="1">
      <c r="A619" s="1" t="str">
        <f>HYPERLINK("https://stackoverflow.com/questions/712338/ ")</f>
        <v>https://stackoverflow.com/questions/712338/ </v>
      </c>
      <c r="B619">
        <v>1.0</v>
      </c>
      <c r="C619">
        <v>1.0</v>
      </c>
      <c r="D619">
        <v>1.0</v>
      </c>
      <c r="E619">
        <v>1.0</v>
      </c>
    </row>
    <row r="620" ht="12.75" customHeight="1">
      <c r="A620" s="1" t="str">
        <f>HYPERLINK("https://stackoverflow.com/questions/1835742/ ")</f>
        <v>https://stackoverflow.com/questions/1835742/ </v>
      </c>
      <c r="B620">
        <v>4.0</v>
      </c>
      <c r="C620">
        <v>5.0</v>
      </c>
      <c r="D620">
        <v>4.0</v>
      </c>
      <c r="E620">
        <v>5.0</v>
      </c>
    </row>
    <row r="621" ht="12.75" customHeight="1">
      <c r="A621" s="1" t="str">
        <f>HYPERLINK("https://stackoverflow.com/questions/2017776/ ")</f>
        <v>https://stackoverflow.com/questions/2017776/ </v>
      </c>
      <c r="B621">
        <v>5.0</v>
      </c>
      <c r="C621">
        <v>5.0</v>
      </c>
      <c r="D621">
        <v>5.0</v>
      </c>
      <c r="E621">
        <v>5.0</v>
      </c>
    </row>
    <row r="622" ht="12.75" customHeight="1">
      <c r="A622" s="1" t="str">
        <f>HYPERLINK("https://stackoverflow.com/questions/2210951/ ")</f>
        <v>https://stackoverflow.com/questions/2210951/ </v>
      </c>
      <c r="B622">
        <v>5.0</v>
      </c>
      <c r="C622">
        <v>5.0</v>
      </c>
      <c r="D622">
        <v>5.0</v>
      </c>
      <c r="E622">
        <v>5.0</v>
      </c>
    </row>
    <row r="623" ht="12.75" customHeight="1">
      <c r="A623" s="1" t="str">
        <f>HYPERLINK("https://stackoverflow.com/questions/2658941/ ")</f>
        <v>https://stackoverflow.com/questions/2658941/ </v>
      </c>
      <c r="B623">
        <v>1.0</v>
      </c>
      <c r="C623">
        <v>1.0</v>
      </c>
      <c r="D623">
        <v>1.0</v>
      </c>
      <c r="E623">
        <v>1.0</v>
      </c>
      <c r="F623" s="3" t="s">
        <v>85</v>
      </c>
    </row>
    <row r="624" ht="12.75" customHeight="1">
      <c r="A624" s="1" t="str">
        <f>HYPERLINK("https://stackoverflow.com/questions/3979274/ ")</f>
        <v>https://stackoverflow.com/questions/3979274/ </v>
      </c>
      <c r="B624">
        <v>1.0</v>
      </c>
      <c r="C624">
        <v>1.0</v>
      </c>
      <c r="D624">
        <v>1.0</v>
      </c>
      <c r="E624">
        <v>1.0</v>
      </c>
    </row>
    <row r="625" ht="12.75" customHeight="1">
      <c r="A625" s="1" t="str">
        <f>HYPERLINK("https://stackoverflow.com/questions/4083087/ ")</f>
        <v>https://stackoverflow.com/questions/4083087/ </v>
      </c>
      <c r="B625">
        <v>5.0</v>
      </c>
      <c r="C625">
        <v>5.0</v>
      </c>
      <c r="D625">
        <v>5.0</v>
      </c>
      <c r="E625">
        <v>5.0</v>
      </c>
    </row>
    <row r="626" ht="12.75" customHeight="1">
      <c r="A626" s="1" t="str">
        <f>HYPERLINK("https://stackoverflow.com/questions/6600763/ ")</f>
        <v>https://stackoverflow.com/questions/6600763/ </v>
      </c>
      <c r="B626">
        <v>1.0</v>
      </c>
      <c r="C626">
        <v>1.0</v>
      </c>
      <c r="D626">
        <v>1.0</v>
      </c>
      <c r="E626">
        <v>1.0</v>
      </c>
    </row>
    <row r="627" ht="12.75" customHeight="1">
      <c r="A627" s="1" t="str">
        <f>HYPERLINK("https://stackoverflow.com/questions/15839540/ ")</f>
        <v>https://stackoverflow.com/questions/15839540/ </v>
      </c>
      <c r="B627">
        <v>5.0</v>
      </c>
      <c r="C627">
        <v>5.0</v>
      </c>
      <c r="D627">
        <v>5.0</v>
      </c>
      <c r="E627">
        <v>5.0</v>
      </c>
    </row>
    <row r="628" ht="12.75" customHeight="1">
      <c r="A628" s="1" t="str">
        <f>HYPERLINK("https://stackoverflow.com/questions/18826043/ ")</f>
        <v>https://stackoverflow.com/questions/18826043/ </v>
      </c>
      <c r="B628">
        <v>5.0</v>
      </c>
      <c r="C628">
        <v>5.0</v>
      </c>
      <c r="D628">
        <v>5.0</v>
      </c>
      <c r="E628">
        <v>5.0</v>
      </c>
    </row>
    <row r="629" ht="12.75" customHeight="1">
      <c r="A629" s="1" t="str">
        <f>HYPERLINK("https://stackoverflow.com/questions/18826066/ ")</f>
        <v>https://stackoverflow.com/questions/18826066/ </v>
      </c>
      <c r="B629">
        <v>4.0</v>
      </c>
      <c r="C629">
        <v>5.0</v>
      </c>
      <c r="D629">
        <v>4.0</v>
      </c>
      <c r="E629">
        <v>5.0</v>
      </c>
    </row>
    <row r="630" ht="12.75" customHeight="1">
      <c r="A630" s="1" t="str">
        <f>HYPERLINK("https://stackoverflow.com/questions/19788200/ ")</f>
        <v>https://stackoverflow.com/questions/19788200/ </v>
      </c>
      <c r="B630">
        <v>5.0</v>
      </c>
      <c r="C630">
        <v>5.0</v>
      </c>
      <c r="D630">
        <v>5.0</v>
      </c>
      <c r="E630">
        <v>5.0</v>
      </c>
    </row>
    <row r="631" ht="12.75" customHeight="1">
      <c r="A631" s="1" t="str">
        <f>HYPERLINK("https://stackoverflow.com/questions/19788217/ ")</f>
        <v>https://stackoverflow.com/questions/19788217/ </v>
      </c>
      <c r="B631">
        <v>5.0</v>
      </c>
      <c r="C631">
        <v>4.0</v>
      </c>
      <c r="D631">
        <v>5.0</v>
      </c>
      <c r="E631">
        <v>4.0</v>
      </c>
    </row>
    <row r="632" ht="12.75" customHeight="1">
      <c r="A632" s="1" t="str">
        <f>HYPERLINK("https://stackoverflow.com/questions/21928978/ ")</f>
        <v>https://stackoverflow.com/questions/21928978/ </v>
      </c>
      <c r="B632">
        <v>4.0</v>
      </c>
      <c r="C632">
        <v>4.0</v>
      </c>
      <c r="D632">
        <v>4.0</v>
      </c>
      <c r="E632">
        <v>4.0</v>
      </c>
    </row>
    <row r="633" ht="12.75" customHeight="1"/>
    <row r="634" ht="12.75" customHeight="1"/>
    <row r="635" ht="12.75" customHeight="1">
      <c r="A635" t="s">
        <v>86</v>
      </c>
    </row>
    <row r="636" ht="12.75" customHeight="1">
      <c r="A636" s="1" t="str">
        <f>HYPERLINK("http://www.java2s.com/Tutorial/Java/0400__Servlet/GetServletContextInitParameter.htm")</f>
        <v>http://www.java2s.com/Tutorial/Java/0400__Servlet/GetServletContextInitParameter.htm</v>
      </c>
    </row>
    <row r="637" ht="12.75" customHeight="1"/>
    <row r="638" ht="12.75" customHeight="1">
      <c r="A638" s="1" t="str">
        <f>HYPERLINK("https://stackoverflow.com/questions/1276086/ ")</f>
        <v>https://stackoverflow.com/questions/1276086/ </v>
      </c>
      <c r="B638">
        <v>3.0</v>
      </c>
      <c r="C638">
        <v>5.0</v>
      </c>
      <c r="D638">
        <v>5.0</v>
      </c>
      <c r="E638">
        <v>5.0</v>
      </c>
      <c r="F638" t="s">
        <v>52</v>
      </c>
    </row>
    <row r="639" ht="12.75" customHeight="1">
      <c r="A639" s="1" t="str">
        <f>HYPERLINK("https://stackoverflow.com/questions/1276102/ ")</f>
        <v>https://stackoverflow.com/questions/1276102/ </v>
      </c>
      <c r="B639">
        <v>2.0</v>
      </c>
      <c r="C639">
        <v>1.0</v>
      </c>
      <c r="D639">
        <v>2.0</v>
      </c>
      <c r="E639">
        <v>1.0</v>
      </c>
    </row>
    <row r="640" ht="12.75" customHeight="1">
      <c r="A640" s="1" t="str">
        <f>HYPERLINK("https://stackoverflow.com/questions/2070046/ ")</f>
        <v>https://stackoverflow.com/questions/2070046/ </v>
      </c>
      <c r="B640">
        <v>4.0</v>
      </c>
      <c r="C640">
        <v>5.0</v>
      </c>
      <c r="D640">
        <v>4.0</v>
      </c>
      <c r="E640">
        <v>5.0</v>
      </c>
    </row>
    <row r="641" ht="12.75" customHeight="1">
      <c r="A641" s="1" t="str">
        <f>HYPERLINK("https://stackoverflow.com/questions/2073218/ ")</f>
        <v>https://stackoverflow.com/questions/2073218/ </v>
      </c>
      <c r="B641">
        <v>5.0</v>
      </c>
      <c r="C641">
        <v>5.0</v>
      </c>
      <c r="D641">
        <v>5.0</v>
      </c>
      <c r="E641">
        <v>5.0</v>
      </c>
    </row>
    <row r="642" ht="12.75" customHeight="1">
      <c r="A642" s="1" t="str">
        <f>HYPERLINK("https://stackoverflow.com/questions/14039254/ ")</f>
        <v>https://stackoverflow.com/questions/14039254/ </v>
      </c>
      <c r="B642">
        <v>3.0</v>
      </c>
      <c r="C642">
        <v>5.0</v>
      </c>
      <c r="D642">
        <v>4.0</v>
      </c>
      <c r="E642">
        <v>5.0</v>
      </c>
      <c r="F642" t="s">
        <v>60</v>
      </c>
    </row>
    <row r="643" ht="12.75" customHeight="1">
      <c r="A643" s="1" t="str">
        <f>HYPERLINK("https://stackoverflow.com/questions/14039281/ ")</f>
        <v>https://stackoverflow.com/questions/14039281/ </v>
      </c>
      <c r="B643">
        <v>3.0</v>
      </c>
      <c r="C643">
        <v>3.0</v>
      </c>
      <c r="D643">
        <v>3.0</v>
      </c>
      <c r="E643">
        <v>3.0</v>
      </c>
    </row>
    <row r="644" ht="12.75" customHeight="1">
      <c r="A644" s="1" t="str">
        <f>HYPERLINK("https://stackoverflow.com/questions/14039294/ ")</f>
        <v>https://stackoverflow.com/questions/14039294/ </v>
      </c>
      <c r="B644">
        <v>4.0</v>
      </c>
      <c r="C644">
        <v>4.0</v>
      </c>
      <c r="D644">
        <v>4.0</v>
      </c>
      <c r="E644">
        <v>4.0</v>
      </c>
    </row>
    <row r="645" ht="12.75" customHeight="1">
      <c r="A645" s="1" t="str">
        <f>HYPERLINK("https://stackoverflow.com/questions/14039306/ ")</f>
        <v>https://stackoverflow.com/questions/14039306/ </v>
      </c>
      <c r="B645">
        <v>4.0</v>
      </c>
      <c r="C645">
        <v>4.0</v>
      </c>
      <c r="D645">
        <v>4.0</v>
      </c>
      <c r="E645">
        <v>4.0</v>
      </c>
    </row>
    <row r="646" ht="12.75" customHeight="1">
      <c r="A646" s="1" t="str">
        <f>HYPERLINK("https://stackoverflow.com/questions/14677792/ ")</f>
        <v>https://stackoverflow.com/questions/14677792/ </v>
      </c>
      <c r="B646">
        <v>2.0</v>
      </c>
      <c r="C646">
        <v>4.0</v>
      </c>
      <c r="D646">
        <v>4.0</v>
      </c>
      <c r="E646">
        <v>4.0</v>
      </c>
      <c r="F646" t="s">
        <v>60</v>
      </c>
    </row>
    <row r="647" ht="12.75" customHeight="1">
      <c r="A647" s="1" t="str">
        <f>HYPERLINK("https://stackoverflow.com/questions/23969688/ ")</f>
        <v>https://stackoverflow.com/questions/23969688/ </v>
      </c>
      <c r="B647">
        <v>2.0</v>
      </c>
      <c r="C647">
        <v>1.0</v>
      </c>
      <c r="D647">
        <v>2.0</v>
      </c>
      <c r="E647">
        <v>1.0</v>
      </c>
    </row>
    <row r="648" ht="12.75" customHeight="1">
      <c r="A648" s="1" t="str">
        <f>HYPERLINK("https://stackoverflow.com/questions/27785718/ ")</f>
        <v>https://stackoverflow.com/questions/27785718/ </v>
      </c>
      <c r="B648">
        <v>2.0</v>
      </c>
      <c r="C648">
        <v>1.0</v>
      </c>
      <c r="D648">
        <v>2.0</v>
      </c>
      <c r="E648">
        <v>1.0</v>
      </c>
    </row>
    <row r="649" ht="12.75" customHeight="1">
      <c r="A649" s="1" t="str">
        <f>HYPERLINK("https://stackoverflow.com/questions/28393025/ ")</f>
        <v>https://stackoverflow.com/questions/28393025/ </v>
      </c>
      <c r="B649">
        <v>2.0</v>
      </c>
      <c r="C649">
        <v>2.0</v>
      </c>
      <c r="D649">
        <v>2.0</v>
      </c>
      <c r="E649">
        <v>2.0</v>
      </c>
    </row>
    <row r="650" ht="12.75" customHeight="1">
      <c r="A650" s="1" t="str">
        <f>HYPERLINK("https://stackoverflow.com/questions/28393315/ ")</f>
        <v>https://stackoverflow.com/questions/28393315/ </v>
      </c>
      <c r="B650">
        <v>3.0</v>
      </c>
      <c r="C650">
        <v>5.0</v>
      </c>
      <c r="D650">
        <v>5.0</v>
      </c>
      <c r="E650">
        <v>5.0</v>
      </c>
      <c r="F650" t="s">
        <v>60</v>
      </c>
    </row>
    <row r="651" ht="12.75" customHeight="1">
      <c r="A651" s="1" t="str">
        <f>HYPERLINK("https://stackoverflow.com/questions/28443011/ ")</f>
        <v>https://stackoverflow.com/questions/28443011/ </v>
      </c>
      <c r="B651">
        <v>3.0</v>
      </c>
      <c r="C651">
        <v>2.0</v>
      </c>
      <c r="D651">
        <v>3.0</v>
      </c>
      <c r="E651">
        <v>2.0</v>
      </c>
    </row>
    <row r="652" ht="12.75" customHeight="1">
      <c r="A652" s="1" t="str">
        <f>HYPERLINK("https://stackoverflow.com/questions/30801125/ ")</f>
        <v>https://stackoverflow.com/questions/30801125/ </v>
      </c>
      <c r="B652">
        <v>4.0</v>
      </c>
      <c r="C652">
        <v>4.0</v>
      </c>
      <c r="D652">
        <v>4.0</v>
      </c>
      <c r="E652">
        <v>4.0</v>
      </c>
    </row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