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LP2APISOQuestionsToEvalu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<sst xmlns="http://schemas.openxmlformats.org/spreadsheetml/2006/main" count="204" uniqueCount="204">
  <si>
    <t xml:space="preserve">Rodrigo</t>
  </si>
  <si>
    <t xml:space="preserve">Klerisson</t>
  </si>
  <si>
    <t xml:space="preserve">Rodrigo agreement</t>
  </si>
  <si>
    <t xml:space="preserve">Klerisson agreement</t>
  </si>
  <si>
    <t xml:space="preserve">How can I insert an element in array at a given position?</t>
  </si>
  <si>
    <t xml:space="preserve">How do I compress or zip a directory recursively?</t>
  </si>
  <si>
    <t xml:space="preserve">How do I decompress a GZip file in Java?</t>
  </si>
  <si>
    <t xml:space="preserve">How do I compress a file in GZip format?</t>
  </si>
  <si>
    <t xml:space="preserve">How do I use PriorityBlockingQueue class?</t>
  </si>
  <si>
    <t xml:space="preserve">How do I parse a text string into date and time?</t>
  </si>
  <si>
    <t xml:space="preserve">How documents are represented in MongoDB Java Driver?</t>
  </si>
  <si>
    <t xml:space="preserve">How do I connect to a MongoDB Database?</t>
  </si>
  <si>
    <t xml:space="preserve">How do I send an HTML email?</t>
  </si>
  <si>
    <t xml:space="preserve">How do I read last n characters from a file?</t>
  </si>
  <si>
    <t xml:space="preserve">Creating MySql database programatically in Java</t>
  </si>
  <si>
    <t xml:space="preserve">Generating MD5 digest from File or InputStream object</t>
  </si>
  <si>
    <t xml:space="preserve">How do I calculate the MD5 digest of a string?</t>
  </si>
  <si>
    <t xml:space="preserve">How do I clone an array variable?</t>
  </si>
  <si>
    <t xml:space="preserve">How to implement the hashCode and equals method using Apache Commons?</t>
  </si>
  <si>
    <t xml:space="preserve">How to establish connection to database with Properties?</t>
  </si>
  <si>
    <t xml:space="preserve">How to monitor file or directory changes?</t>
  </si>
  <si>
    <t xml:space="preserve">How do I move a file in JDK 7?</t>
  </si>
  <si>
    <t xml:space="preserve">How do I create and delete a file in JDK 7?</t>
  </si>
  <si>
    <t xml:space="preserve">How to recursively list all text files in a directory?</t>
  </si>
  <si>
    <t xml:space="preserve">How to verify digital signature of a signed data?</t>
  </si>
  <si>
    <t xml:space="preserve">How to create a digital signature and sign data?</t>
  </si>
  <si>
    <t xml:space="preserve">How do I generate public and private keys?</t>
  </si>
  <si>
    <t xml:space="preserve">How do I copy a file in JDK 7?</t>
  </si>
  <si>
    <t xml:space="preserve">How do I set the value of file attributes?</t>
  </si>
  <si>
    <t xml:space="preserve">How do I set file last modified time?</t>
  </si>
  <si>
    <t xml:space="preserve">How do I reverse the order of array elements?</t>
  </si>
  <si>
    <t xml:space="preserve">How do I send an =HYPERLINK("Http Post request?")</t>
  </si>
  <si>
    <t xml:space="preserve">How do I get =HYPERLINK("Http response body as a string?")</t>
  </si>
  <si>
    <t xml:space="preserve">How do I get entity ContentType in =HYPERLINK("HttpClient?")</t>
  </si>
  <si>
    <t xml:space="preserve">How do I execute =HYPERLINK("Http Get request?")</t>
  </si>
  <si>
    <t xml:space="preserve">How do I get the primary key of any JPA entity?</t>
  </si>
  <si>
    <t xml:space="preserve">How do I delete entity object in JPA?</t>
  </si>
  <si>
    <t xml:space="preserve">How do I get all available currency codes?</t>
  </si>
  <si>
    <t xml:space="preserve">How do I get host's default timezone id?</t>
  </si>
  <si>
    <t xml:space="preserve">How to create an XML file of a POJO using JAXB?</t>
  </si>
  <si>
    <t xml:space="preserve">How do I compare two dates?</t>
  </si>
  <si>
    <t xml:space="preserve">How do I change date formatting symbols?</t>
  </si>
  <si>
    <t xml:space="preserve">How do I retrieve available schemas in database?</t>
  </si>
  <si>
    <t xml:space="preserve">How do I call a stored procedure that return a result set?</t>
  </si>
  <si>
    <t xml:space="preserve">How do I convert raw IP address to String?</t>
  </si>
  <si>
    <t xml:space="preserve">How do I create port scanner program?</t>
  </si>
  <si>
    <t xml:space="preserve">How do I get MAC address of a host?</t>
  </si>
  <si>
    <t xml:space="preserve">How do I create a client-server socket communication?</t>
  </si>
  <si>
    <t xml:space="preserve">How do I read / download webpage content?</t>
  </si>
  <si>
    <t xml:space="preserve">How do I get IP address of localhost?</t>
  </si>
  <si>
    <t xml:space="preserve">How do I get cryptographic security providers?</t>
  </si>
  <si>
    <t xml:space="preserve">How do I create an encrypted string for password?</t>
  </si>
  <si>
    <t xml:space="preserve">How do I breaks a paragraph into sentences?</t>
  </si>
  <si>
    <t xml:space="preserve">How do I change the date format symbols for a specified locale?</t>
  </si>
  <si>
    <t xml:space="preserve">How do I change number format symbols?</t>
  </si>
  <si>
    <t xml:space="preserve">How do I parse a number for a locale?</t>
  </si>
  <si>
    <t xml:space="preserve">How do I iterate a subset of a string?</t>
  </si>
  <si>
    <t xml:space="preserve">How do I get attributes of element during SAX parsing?</t>
  </si>
  <si>
    <t xml:space="preserve">How do I get JDBC driver property information?</t>
  </si>
  <si>
    <t xml:space="preserve">How do I get numeric functions supported by database?</t>
  </si>
  <si>
    <t xml:space="preserve">How do I get data types supported by database?</t>
  </si>
  <si>
    <t xml:space="preserve">How do I execute stored procedure?</t>
  </si>
  <si>
    <t xml:space="preserve">How do I print a file using the default registered application?</t>
  </si>
  <si>
    <t xml:space="preserve">How do I turn the Num Lock button on?</t>
  </si>
  <si>
    <t xml:space="preserve">How do I create subscript in iText?</t>
  </si>
  <si>
    <t xml:space="preserve">How do I delete file from FTP server?</t>
  </si>
  <si>
    <t xml:space="preserve">How do I get list of files from FTP server?</t>
  </si>
  <si>
    <t xml:space="preserve">How do I upload file to FTP server?</t>
  </si>
  <si>
    <t xml:space="preserve">How do I create an Excel document using Apache POI?</t>
  </si>
  <si>
    <t xml:space="preserve">Draw a draggable triangle in Java</t>
  </si>
  <si>
    <t xml:space="preserve">Take a screenshot and save as image in Java</t>
  </si>
  <si>
    <t xml:space="preserve">Load a Resource Bundle</t>
  </si>
  <si>
    <t xml:space="preserve">Instantiate unknown class at runtime and call the object's methods</t>
  </si>
  <si>
    <t xml:space="preserve">Invoke methods of an object using reflection</t>
  </si>
  <si>
    <t xml:space="preserve">List methods of a class using Reflection</t>
  </si>
  <si>
    <t xml:space="preserve">Redirect Servlet Call to Another URL</t>
  </si>
  <si>
    <t xml:space="preserve">Get and Set Session Variables in a Servlet</t>
  </si>
  <si>
    <t xml:space="preserve">Get Request Parameters in a Servlet</t>
  </si>
  <si>
    <t xml:space="preserve">Connect to a database and read from table</t>
  </si>
  <si>
    <t xml:space="preserve">creating in-memory lucene index</t>
  </si>
  <si>
    <t xml:space="preserve">building lucene search query</t>
  </si>
  <si>
    <t xml:space="preserve">doing lucene search</t>
  </si>
  <si>
    <t xml:space="preserve">read JSON data to JSON Object Model</t>
  </si>
  <si>
    <t xml:space="preserve">how to serialize JSON Object</t>
  </si>
  <si>
    <t xml:space="preserve">execute the test cases using Test runner</t>
  </si>
  <si>
    <t xml:space="preserve">Java Compare file content</t>
  </si>
  <si>
    <t xml:space="preserve">Java Add comment in XML</t>
  </si>
  <si>
    <t xml:space="preserve">XML How to Add CDATA data</t>
  </si>
  <si>
    <t xml:space="preserve">How to Create a Shared File Lock on a File</t>
  </si>
  <si>
    <t xml:space="preserve">How to Tokenize Java Source Code</t>
  </si>
  <si>
    <t xml:space="preserve">How to Visit All the Elements in a DOM Document</t>
  </si>
  <si>
    <t xml:space="preserve">XML How to Remove all attributes</t>
  </si>
  <si>
    <t xml:space="preserve">XML How to Fetch data from the Web</t>
  </si>
  <si>
    <t xml:space="preserve">How to Render HTML and save to Image</t>
  </si>
  <si>
    <t xml:space="preserve">How to Move image on screen</t>
  </si>
  <si>
    <t xml:space="preserve">How to Load font from ttf file</t>
  </si>
  <si>
    <t xml:space="preserve">How to create a server socket</t>
  </si>
  <si>
    <t xml:space="preserve">How to Sort a Map by values</t>
  </si>
  <si>
    <t xml:space="preserve">How to Store properties as XML file</t>
  </si>
  <si>
    <t xml:space="preserve">Passing Parameters from Java Code to Scripts</t>
  </si>
  <si>
    <t xml:space="preserve">How to Create thumbnail views of images</t>
  </si>
  <si>
    <t xml:space="preserve">How to Capture image from webcam in java</t>
  </si>
  <si>
    <t xml:space="preserve">Java Graphics How to Rotate Shape</t>
  </si>
  <si>
    <t xml:space="preserve">How to Load an image and write text to it</t>
  </si>
  <si>
    <t xml:space="preserve">Parsing an XML File Using SAX</t>
  </si>
  <si>
    <t xml:space="preserve">How to add attribute to an element</t>
  </si>
  <si>
    <t xml:space="preserve">How to add text node to an element</t>
  </si>
  <si>
    <t xml:space="preserve">How to create comments node for XML</t>
  </si>
  <si>
    <t xml:space="preserve">How to change a specific element using XPath</t>
  </si>
  <si>
    <t xml:space="preserve">How to use a StAX parser</t>
  </si>
  <si>
    <t xml:space="preserve">How to serialize JSON Object</t>
  </si>
  <si>
    <t xml:space="preserve">Read JSON Array</t>
  </si>
  <si>
    <t xml:space="preserve">How to search for HTML/XML comments</t>
  </si>
  <si>
    <t xml:space="preserve">How to use hashmap properties with JAXB</t>
  </si>
  <si>
    <t xml:space="preserve">How do I create a web based file upload?</t>
  </si>
  <si>
    <t xml:space="preserve">How to shear Shape?</t>
  </si>
  <si>
    <t xml:space="preserve">How to transform ellipse</t>
  </si>
  <si>
    <t xml:space="preserve">How to write text onto image</t>
  </si>
  <si>
    <t xml:space="preserve">How to change text color with CSS for Label?</t>
  </si>
  <si>
    <t xml:space="preserve">How to draw text content to Image?</t>
  </si>
  <si>
    <t xml:space="preserve">Java Mail POP3 Client</t>
  </si>
  <si>
    <t xml:space="preserve">Java Mail Secure POP3 Client</t>
  </si>
  <si>
    <t xml:space="preserve">Get Email Header</t>
  </si>
  <si>
    <t xml:space="preserve">Add Extra Page To Existing PDF</t>
  </si>
  <si>
    <t xml:space="preserve">Simple Annotations with Another PDF document</t>
  </si>
  <si>
    <t xml:space="preserve">Adding AWT Image to PDF with Color</t>
  </si>
  <si>
    <t xml:space="preserve">Adding Paragraph to a PDF Page</t>
  </si>
  <si>
    <t xml:space="preserve">Add Watermark Image to an Existing PDF File</t>
  </si>
  <si>
    <t xml:space="preserve">Adding Bookmarks for PDF document</t>
  </si>
  <si>
    <t xml:space="preserve">Copy and paste data with the clipboard</t>
  </si>
  <si>
    <t xml:space="preserve">Connect with a Web server</t>
  </si>
  <si>
    <t xml:space="preserve">Connects to an rshell daemon</t>
  </si>
  <si>
    <t xml:space="preserve">Connects to an rlogin daemon</t>
  </si>
  <si>
    <t xml:space="preserve">POSTing data to an =HYPERLINK("HTTP server")</t>
  </si>
  <si>
    <t xml:space="preserve">Get session from request</t>
  </si>
  <si>
    <t xml:space="preserve">Adding Drop Shadow to a Shape</t>
  </si>
  <si>
    <t xml:space="preserve">Uses serialization to perform deep copy cloning.</t>
  </si>
  <si>
    <t xml:space="preserve">Execute Javascript script in a file</t>
  </si>
  <si>
    <t xml:space="preserve">Listing All Script Engines</t>
  </si>
  <si>
    <t xml:space="preserve">Pass parameter to JavaScript through Java code</t>
  </si>
  <si>
    <t xml:space="preserve">Using Java Objects in JavaScript</t>
  </si>
  <si>
    <t xml:space="preserve">Read and execute a script source file</t>
  </si>
  <si>
    <t xml:space="preserve">Use DSA key pair to generate XML Signature</t>
  </si>
  <si>
    <t xml:space="preserve">Determining operating system support for attribute views</t>
  </si>
  <si>
    <t xml:space="preserve">Change label border with CSS (Smart GWT)</t>
  </si>
  <si>
    <t xml:space="preserve">Servlet: Session bind listener</t>
  </si>
  <si>
    <t xml:space="preserve">Basic Authentication For JSP Page</t>
  </si>
  <si>
    <t xml:space="preserve">Checking Read/Write Permission for a Directory</t>
  </si>
  <si>
    <t xml:space="preserve">Listing All Permissions Granted to a Loaded Class</t>
  </si>
  <si>
    <t xml:space="preserve">Generate a DSA signature</t>
  </si>
  <si>
    <t xml:space="preserve">Signing a Java Object</t>
  </si>
  <si>
    <t xml:space="preserve">Generating a Message Authentication Code (MAC)</t>
  </si>
  <si>
    <t xml:space="preserve">Execute a command from code</t>
  </si>
  <si>
    <t xml:space="preserve">Simulate a mouse click</t>
  </si>
  <si>
    <t xml:space="preserve">Extract First File From Zip File Example</t>
  </si>
  <si>
    <t xml:space="preserve">Extract File With CRC32 Checksum</t>
  </si>
  <si>
    <t xml:space="preserve">Extract Zip File With Adler32 Checksum</t>
  </si>
  <si>
    <t xml:space="preserve">Load New HTML File Using Applet Context</t>
  </si>
  <si>
    <t xml:space="preserve">Set orientation for print job</t>
  </si>
  <si>
    <t xml:space="preserve">Determine format of an image</t>
  </si>
  <si>
    <t xml:space="preserve">Compress a JPEG file</t>
  </si>
  <si>
    <t xml:space="preserve">Get Midi audio file properties</t>
  </si>
  <si>
    <t xml:space="preserve">Play Midi audio</t>
  </si>
  <si>
    <t xml:space="preserve">List available cryptographic services</t>
  </si>
  <si>
    <t xml:space="preserve">Get bytes of generated symmetric key</t>
  </si>
  <si>
    <t xml:space="preserve">Import package in script</t>
  </si>
  <si>
    <t xml:space="preserve">Get script engine's details</t>
  </si>
  <si>
    <t xml:space="preserve">Send notification at MBean attribute change</t>
  </si>
  <si>
    <t xml:space="preserve">JavaFX Creating a Sprite Animation</t>
  </si>
  <si>
    <t xml:space="preserve">Using a memory mapped file for a huge matrix</t>
  </si>
  <si>
    <t xml:space="preserve">github api access example java</t>
  </si>
  <si>
    <t xml:space="preserve">How to write an Object to file in Java</t>
  </si>
  <si>
    <t xml:space="preserve">Send =HYPERLINK("HTTP requests for serialized objects")</t>
  </si>
  <si>
    <t xml:space="preserve">RichText editor component for SWT based applications</t>
  </si>
  <si>
    <t xml:space="preserve">Parsing JavaScript code using Mozilla Rhino</t>
  </si>
  <si>
    <t xml:space="preserve">DOM Parsing in Java</t>
  </si>
  <si>
    <t xml:space="preserve">A block of text to use as input to the regular expression matcher</t>
  </si>
  <si>
    <t xml:space="preserve">How to get =HYPERLINK("HTTP Response Header in Java")</t>
  </si>
  <si>
    <t xml:space="preserve">Convert Object to XML</t>
  </si>
  <si>
    <t xml:space="preserve">How do I create a rolling log files?</t>
  </si>
  <si>
    <t xml:space="preserve">How do I import Java package in script?</t>
  </si>
  <si>
    <t xml:space="preserve">How do I send email using Gmail via SSL?</t>
  </si>
  <si>
    <t xml:space="preserve">How to Use Semaphore?</t>
  </si>
  <si>
    <t xml:space="preserve">How do I get default date and time format for a defined country?</t>
  </si>
  <si>
    <t xml:space="preserve">How do I get a list of month names?</t>
  </si>
  <si>
    <t xml:space="preserve">How do I decompress Java objects?</t>
  </si>
  <si>
    <t xml:space="preserve">How do I count the number of capturing groups?</t>
  </si>
  <si>
    <t xml:space="preserve">Read and write int with buffer</t>
  </si>
  <si>
    <t xml:space="preserve">Compress a Byte Array</t>
  </si>
  <si>
    <t xml:space="preserve">Read file as bytes</t>
  </si>
  <si>
    <t xml:space="preserve">Create a File Lock on a File</t>
  </si>
  <si>
    <t xml:space="preserve">Try to Lock a File</t>
  </si>
  <si>
    <t xml:space="preserve">Copy a Directory recursively</t>
  </si>
  <si>
    <t xml:space="preserve">Copy one file to another file</t>
  </si>
  <si>
    <t xml:space="preserve">Check if file system is open and read only</t>
  </si>
  <si>
    <t xml:space="preserve">Monitor file system for delete</t>
  </si>
  <si>
    <t xml:space="preserve"> create and modify events</t>
  </si>
  <si>
    <t xml:space="preserve">Create a very large file using mapping</t>
  </si>
  <si>
    <t xml:space="preserve">Convert Between a File Path and a URL</t>
  </si>
  <si>
    <t xml:space="preserve">Use Scanner to read a list of comma-separated values</t>
  </si>
  <si>
    <t xml:space="preserve">Redirect input and output from operating systems processes</t>
  </si>
  <si>
    <t xml:space="preserve">Append data to existing file</t>
  </si>
  <si>
    <t xml:space="preserve">Scan file by format</t>
  </si>
  <si>
    <t xml:space="preserve">Compare the contents of two Streams to determine if they are equal or not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</si>
</sst>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RowHeight="12.8" zeroHeight="false" outlineLevelRow="0" outlineLevelCol="0"/>
  <cols>
    <col collapsed="false" customWidth="true" hidden="false" outlineLevel="0" max="1" min="1" style="0" width="61.31"/>
    <col collapsed="false" customWidth="true" hidden="false" outlineLevel="0" max="2" min="2" style="0" width="22.55"/>
    <col collapsed="false" customWidth="true" hidden="false" outlineLevel="0" max="3" min="3" style="0" width="9.07"/>
    <col collapsed="false" customWidth="true" hidden="false" outlineLevel="0" max="4" min="4" style="0" width="16.71"/>
    <col collapsed="false" customWidth="true" hidden="false" outlineLevel="0" max="5" min="5" style="0" width="18.1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4" customFormat="false" ht="12.8" hidden="false" customHeight="false" outlineLevel="0" collapsed="false">
      <c r="A4" s="0" t="s">
        <v>4</v>
      </c>
    </row>
    <row r="6" customFormat="false" ht="12.8" hidden="false" customHeight="false" outlineLevel="0" collapsed="false">
      <c r="A6" s="0" t="str">
        <f aca="false">HYPERLINK("https://stackoverflow.com/questions/586182/")</f>
        <v>https://stackoverflow.com/questions/586182/</v>
      </c>
    </row>
    <row r="7" customFormat="false" ht="12.8" hidden="false" customHeight="false" outlineLevel="0" collapsed="false">
      <c r="A7" s="0" t="str">
        <f aca="false">HYPERLINK("https://stackoverflow.com/questions/3353745/")</f>
        <v>https://stackoverflow.com/questions/3353745/</v>
      </c>
    </row>
    <row r="8" customFormat="false" ht="12.8" hidden="false" customHeight="false" outlineLevel="0" collapsed="false">
      <c r="A8" s="0" t="str">
        <f aca="false">HYPERLINK("https://stackoverflow.com/questions/14895599/")</f>
        <v>https://stackoverflow.com/questions/14895599/</v>
      </c>
    </row>
    <row r="9" customFormat="false" ht="12.8" hidden="false" customHeight="false" outlineLevel="0" collapsed="false">
      <c r="A9" s="0" t="str">
        <f aca="false">HYPERLINK("https://stackoverflow.com/questions/3797239/")</f>
        <v>https://stackoverflow.com/questions/3797239/</v>
      </c>
    </row>
    <row r="10" customFormat="false" ht="12.8" hidden="false" customHeight="false" outlineLevel="0" collapsed="false">
      <c r="A10" s="0" t="str">
        <f aca="false">HYPERLINK("https://stackoverflow.com/questions/11638123/")</f>
        <v>https://stackoverflow.com/questions/11638123/</v>
      </c>
    </row>
    <row r="11" customFormat="false" ht="12.8" hidden="false" customHeight="false" outlineLevel="0" collapsed="false">
      <c r="A11" s="0" t="str">
        <f aca="false">HYPERLINK("https://stackoverflow.com/questions/18148160/")</f>
        <v>https://stackoverflow.com/questions/18148160/</v>
      </c>
    </row>
    <row r="12" customFormat="false" ht="12.8" hidden="false" customHeight="false" outlineLevel="0" collapsed="false">
      <c r="A12" s="0" t="str">
        <f aca="false">HYPERLINK("https://stackoverflow.com/questions/6462797/")</f>
        <v>https://stackoverflow.com/questions/6462797/</v>
      </c>
    </row>
    <row r="13" customFormat="false" ht="12.8" hidden="false" customHeight="false" outlineLevel="0" collapsed="false">
      <c r="A13" s="0" t="str">
        <f aca="false">HYPERLINK("https://stackoverflow.com/questions/19041380/")</f>
        <v>https://stackoverflow.com/questions/19041380/</v>
      </c>
    </row>
    <row r="14" customFormat="false" ht="12.8" hidden="false" customHeight="false" outlineLevel="0" collapsed="false">
      <c r="A14" s="0" t="str">
        <f aca="false">HYPERLINK("https://stackoverflow.com/questions/7074402/")</f>
        <v>https://stackoverflow.com/questions/7074402/</v>
      </c>
    </row>
    <row r="15" customFormat="false" ht="12.8" hidden="false" customHeight="false" outlineLevel="0" collapsed="false">
      <c r="A15" s="0" t="str">
        <f aca="false">HYPERLINK("https://stackoverflow.com/questions/7384908/")</f>
        <v>https://stackoverflow.com/questions/7384908/</v>
      </c>
    </row>
    <row r="19" customFormat="false" ht="12.8" hidden="false" customHeight="false" outlineLevel="0" collapsed="false">
      <c r="A19" s="0" t="s">
        <v>5</v>
      </c>
    </row>
    <row r="21" customFormat="false" ht="12.8" hidden="false" customHeight="false" outlineLevel="0" collapsed="false">
      <c r="A21" s="0" t="str">
        <f aca="false">HYPERLINK("https://stackoverflow.com/questions/1855095/")</f>
        <v>https://stackoverflow.com/questions/1855095/</v>
      </c>
    </row>
    <row r="22" customFormat="false" ht="12.8" hidden="false" customHeight="false" outlineLevel="0" collapsed="false">
      <c r="A22" s="0" t="str">
        <f aca="false">HYPERLINK("https://stackoverflow.com/questions/1334613/")</f>
        <v>https://stackoverflow.com/questions/1334613/</v>
      </c>
    </row>
    <row r="23" customFormat="false" ht="12.8" hidden="false" customHeight="false" outlineLevel="0" collapsed="false">
      <c r="A23" s="0" t="str">
        <f aca="false">HYPERLINK("https://stackoverflow.com/questions/12331633/")</f>
        <v>https://stackoverflow.com/questions/12331633/</v>
      </c>
    </row>
    <row r="24" customFormat="false" ht="12.8" hidden="false" customHeight="false" outlineLevel="0" collapsed="false">
      <c r="A24" s="0" t="str">
        <f aca="false">HYPERLINK("https://stackoverflow.com/questions/19227771/")</f>
        <v>https://stackoverflow.com/questions/19227771/</v>
      </c>
    </row>
    <row r="25" customFormat="false" ht="12.8" hidden="false" customHeight="false" outlineLevel="0" collapsed="false">
      <c r="A25" s="0" t="str">
        <f aca="false">HYPERLINK("https://stackoverflow.com/questions/2498572/")</f>
        <v>https://stackoverflow.com/questions/2498572/</v>
      </c>
    </row>
    <row r="26" customFormat="false" ht="12.8" hidden="false" customHeight="false" outlineLevel="0" collapsed="false">
      <c r="A26" s="0" t="str">
        <f aca="false">HYPERLINK("https://stackoverflow.com/questions/4914750/")</f>
        <v>https://stackoverflow.com/questions/4914750/</v>
      </c>
    </row>
    <row r="27" customFormat="false" ht="12.8" hidden="false" customHeight="false" outlineLevel="0" collapsed="false">
      <c r="A27" s="0" t="str">
        <f aca="false">HYPERLINK("https://stackoverflow.com/questions/4252540/")</f>
        <v>https://stackoverflow.com/questions/4252540/</v>
      </c>
    </row>
    <row r="28" customFormat="false" ht="12.8" hidden="false" customHeight="false" outlineLevel="0" collapsed="false">
      <c r="A28" s="0" t="str">
        <f aca="false">HYPERLINK("https://stackoverflow.com/questions/2403830/")</f>
        <v>https://stackoverflow.com/questions/2403830/</v>
      </c>
    </row>
    <row r="29" customFormat="false" ht="12.8" hidden="false" customHeight="false" outlineLevel="0" collapsed="false">
      <c r="A29" s="0" t="str">
        <f aca="false">HYPERLINK("https://stackoverflow.com/questions/34087309/")</f>
        <v>https://stackoverflow.com/questions/34087309/</v>
      </c>
    </row>
    <row r="30" customFormat="false" ht="12.8" hidden="false" customHeight="false" outlineLevel="0" collapsed="false">
      <c r="A30" s="0" t="str">
        <f aca="false">HYPERLINK("https://stackoverflow.com/questions/12493206/")</f>
        <v>https://stackoverflow.com/questions/12493206/</v>
      </c>
    </row>
    <row r="34" customFormat="false" ht="12.8" hidden="false" customHeight="false" outlineLevel="0" collapsed="false">
      <c r="A34" s="0" t="s">
        <v>6</v>
      </c>
    </row>
    <row r="36" customFormat="false" ht="12.8" hidden="false" customHeight="false" outlineLevel="0" collapsed="false">
      <c r="A36" s="0" t="str">
        <f aca="false">HYPERLINK("https://stackoverflow.com/questions/901003/")</f>
        <v>https://stackoverflow.com/questions/901003/</v>
      </c>
    </row>
    <row r="37" customFormat="false" ht="12.8" hidden="false" customHeight="false" outlineLevel="0" collapsed="false">
      <c r="A37" s="0" t="str">
        <f aca="false">HYPERLINK("https://stackoverflow.com/questions/7128171/")</f>
        <v>https://stackoverflow.com/questions/7128171/</v>
      </c>
    </row>
    <row r="38" customFormat="false" ht="12.8" hidden="false" customHeight="false" outlineLevel="0" collapsed="false">
      <c r="A38" s="0" t="str">
        <f aca="false">HYPERLINK("https://stackoverflow.com/questions/43099255/")</f>
        <v>https://stackoverflow.com/questions/43099255/</v>
      </c>
    </row>
    <row r="39" customFormat="false" ht="12.8" hidden="false" customHeight="false" outlineLevel="0" collapsed="false">
      <c r="A39" s="0" t="str">
        <f aca="false">HYPERLINK("https://stackoverflow.com/questions/16351668/")</f>
        <v>https://stackoverflow.com/questions/16351668/</v>
      </c>
    </row>
    <row r="40" customFormat="false" ht="12.8" hidden="false" customHeight="false" outlineLevel="0" collapsed="false">
      <c r="A40" s="0" t="str">
        <f aca="false">HYPERLINK("https://stackoverflow.com/questions/1080381/")</f>
        <v>https://stackoverflow.com/questions/1080381/</v>
      </c>
    </row>
    <row r="41" customFormat="false" ht="12.8" hidden="false" customHeight="false" outlineLevel="0" collapsed="false">
      <c r="A41" s="0" t="str">
        <f aca="false">HYPERLINK("https://stackoverflow.com/questions/3627401/")</f>
        <v>https://stackoverflow.com/questions/3627401/</v>
      </c>
    </row>
    <row r="42" customFormat="false" ht="12.8" hidden="false" customHeight="false" outlineLevel="0" collapsed="false">
      <c r="A42" s="0" t="str">
        <f aca="false">HYPERLINK("https://stackoverflow.com/questions/315618/")</f>
        <v>https://stackoverflow.com/questions/315618/</v>
      </c>
    </row>
    <row r="46" customFormat="false" ht="12.8" hidden="false" customHeight="false" outlineLevel="0" collapsed="false">
      <c r="A46" s="0" t="s">
        <v>7</v>
      </c>
    </row>
    <row r="48" customFormat="false" ht="12.8" hidden="false" customHeight="false" outlineLevel="0" collapsed="false">
      <c r="A48" s="0" t="str">
        <f aca="false">HYPERLINK("https://stackoverflow.com/questions/50351188/")</f>
        <v>https://stackoverflow.com/questions/50351188/</v>
      </c>
    </row>
    <row r="49" customFormat="false" ht="12.8" hidden="false" customHeight="false" outlineLevel="0" collapsed="false">
      <c r="A49" s="0" t="str">
        <f aca="false">HYPERLINK("https://stackoverflow.com/questions/20762094/")</f>
        <v>https://stackoverflow.com/questions/20762094/</v>
      </c>
    </row>
    <row r="50" customFormat="false" ht="12.8" hidden="false" customHeight="false" outlineLevel="0" collapsed="false">
      <c r="A50" s="0" t="str">
        <f aca="false">HYPERLINK("https://stackoverflow.com/questions/5151496/")</f>
        <v>https://stackoverflow.com/questions/5151496/</v>
      </c>
    </row>
    <row r="51" customFormat="false" ht="12.8" hidden="false" customHeight="false" outlineLevel="0" collapsed="false">
      <c r="A51" s="0" t="str">
        <f aca="false">HYPERLINK("https://stackoverflow.com/questions/3212324/")</f>
        <v>https://stackoverflow.com/questions/3212324/</v>
      </c>
    </row>
    <row r="52" customFormat="false" ht="12.8" hidden="false" customHeight="false" outlineLevel="0" collapsed="false">
      <c r="A52" s="0" t="str">
        <f aca="false">HYPERLINK("https://stackoverflow.com/questions/22278217/")</f>
        <v>https://stackoverflow.com/questions/22278217/</v>
      </c>
    </row>
    <row r="53" customFormat="false" ht="12.8" hidden="false" customHeight="false" outlineLevel="0" collapsed="false">
      <c r="A53" s="0" t="str">
        <f aca="false">HYPERLINK("https://stackoverflow.com/questions/8156707/")</f>
        <v>https://stackoverflow.com/questions/8156707/</v>
      </c>
    </row>
    <row r="54" customFormat="false" ht="12.8" hidden="false" customHeight="false" outlineLevel="0" collapsed="false">
      <c r="A54" s="0" t="str">
        <f aca="false">HYPERLINK("https://stackoverflow.com/questions/19120676/")</f>
        <v>https://stackoverflow.com/questions/19120676/</v>
      </c>
    </row>
    <row r="55" customFormat="false" ht="12.8" hidden="false" customHeight="false" outlineLevel="0" collapsed="false">
      <c r="A55" s="0" t="str">
        <f aca="false">HYPERLINK("https://stackoverflow.com/questions/11036280/")</f>
        <v>https://stackoverflow.com/questions/11036280/</v>
      </c>
    </row>
    <row r="56" customFormat="false" ht="12.8" hidden="false" customHeight="false" outlineLevel="0" collapsed="false">
      <c r="A56" s="0" t="str">
        <f aca="false">HYPERLINK("https://stackoverflow.com/questions/17492409/")</f>
        <v>https://stackoverflow.com/questions/17492409/</v>
      </c>
    </row>
    <row r="60" customFormat="false" ht="12.8" hidden="false" customHeight="false" outlineLevel="0" collapsed="false">
      <c r="A60" s="0" t="s">
        <v>8</v>
      </c>
    </row>
    <row r="62" customFormat="false" ht="12.8" hidden="false" customHeight="false" outlineLevel="0" collapsed="false">
      <c r="A62" s="0" t="str">
        <f aca="false">HYPERLINK("https://stackoverflow.com/questions/3545623/")</f>
        <v>https://stackoverflow.com/questions/3545623/</v>
      </c>
    </row>
    <row r="63" customFormat="false" ht="12.8" hidden="false" customHeight="false" outlineLevel="0" collapsed="false">
      <c r="A63" s="0" t="str">
        <f aca="false">HYPERLINK("https://stackoverflow.com/questions/34866757/")</f>
        <v>https://stackoverflow.com/questions/34866757/</v>
      </c>
    </row>
    <row r="64" customFormat="false" ht="12.8" hidden="false" customHeight="false" outlineLevel="0" collapsed="false">
      <c r="A64" s="0" t="str">
        <f aca="false">HYPERLINK("https://stackoverflow.com/questions/6620166/")</f>
        <v>https://stackoverflow.com/questions/6620166/</v>
      </c>
    </row>
    <row r="68" customFormat="false" ht="12.8" hidden="false" customHeight="false" outlineLevel="0" collapsed="false">
      <c r="A68" s="0" t="s">
        <v>9</v>
      </c>
    </row>
    <row r="70" customFormat="false" ht="12.8" hidden="false" customHeight="false" outlineLevel="0" collapsed="false">
      <c r="A70" s="0" t="str">
        <f aca="false">HYPERLINK("https://stackoverflow.com/questions/466345/")</f>
        <v>https://stackoverflow.com/questions/466345/</v>
      </c>
    </row>
    <row r="71" customFormat="false" ht="12.8" hidden="false" customHeight="false" outlineLevel="0" collapsed="false">
      <c r="A71" s="0" t="str">
        <f aca="false">HYPERLINK("https://stackoverflow.com/questions/4216745/")</f>
        <v>https://stackoverflow.com/questions/4216745/</v>
      </c>
    </row>
    <row r="72" customFormat="false" ht="12.8" hidden="false" customHeight="false" outlineLevel="0" collapsed="false">
      <c r="A72" s="0" t="str">
        <f aca="false">HYPERLINK("https://stackoverflow.com/questions/5619202/")</f>
        <v>https://stackoverflow.com/questions/5619202/</v>
      </c>
    </row>
    <row r="73" customFormat="false" ht="12.8" hidden="false" customHeight="false" outlineLevel="0" collapsed="false">
      <c r="A73" s="0" t="str">
        <f aca="false">HYPERLINK("https://stackoverflow.com/questions/919244/")</f>
        <v>https://stackoverflow.com/questions/919244/</v>
      </c>
    </row>
    <row r="74" customFormat="false" ht="12.8" hidden="false" customHeight="false" outlineLevel="0" collapsed="false">
      <c r="A74" s="0" t="str">
        <f aca="false">HYPERLINK("https://stackoverflow.com/questions/8573250/")</f>
        <v>https://stackoverflow.com/questions/8573250/</v>
      </c>
    </row>
    <row r="75" customFormat="false" ht="12.8" hidden="false" customHeight="false" outlineLevel="0" collapsed="false">
      <c r="A75" s="0" t="str">
        <f aca="false">HYPERLINK("https://stackoverflow.com/questions/6238992/")</f>
        <v>https://stackoverflow.com/questions/6238992/</v>
      </c>
    </row>
    <row r="76" customFormat="false" ht="12.8" hidden="false" customHeight="false" outlineLevel="0" collapsed="false">
      <c r="A76" s="0" t="str">
        <f aca="false">HYPERLINK("https://stackoverflow.com/questions/6252678/")</f>
        <v>https://stackoverflow.com/questions/6252678/</v>
      </c>
    </row>
    <row r="77" customFormat="false" ht="12.8" hidden="false" customHeight="false" outlineLevel="0" collapsed="false">
      <c r="A77" s="0" t="str">
        <f aca="false">HYPERLINK("https://stackoverflow.com/questions/8634568/")</f>
        <v>https://stackoverflow.com/questions/8634568/</v>
      </c>
    </row>
    <row r="78" customFormat="false" ht="12.8" hidden="false" customHeight="false" outlineLevel="0" collapsed="false">
      <c r="A78" s="0" t="str">
        <f aca="false">HYPERLINK("https://stackoverflow.com/questions/18099285/")</f>
        <v>https://stackoverflow.com/questions/18099285/</v>
      </c>
    </row>
    <row r="79" customFormat="false" ht="12.8" hidden="false" customHeight="false" outlineLevel="0" collapsed="false">
      <c r="A79" s="0" t="str">
        <f aca="false">HYPERLINK("https://stackoverflow.com/questions/22184747/")</f>
        <v>https://stackoverflow.com/questions/22184747/</v>
      </c>
    </row>
    <row r="83" customFormat="false" ht="12.8" hidden="false" customHeight="false" outlineLevel="0" collapsed="false">
      <c r="A83" s="0" t="s">
        <v>10</v>
      </c>
    </row>
    <row r="85" customFormat="false" ht="12.8" hidden="false" customHeight="false" outlineLevel="0" collapsed="false">
      <c r="A85" s="0" t="str">
        <f aca="false">HYPERLINK("https://stackoverflow.com/questions/4433401/")</f>
        <v>https://stackoverflow.com/questions/4433401/</v>
      </c>
    </row>
    <row r="86" customFormat="false" ht="12.8" hidden="false" customHeight="false" outlineLevel="0" collapsed="false">
      <c r="A86" s="0" t="str">
        <f aca="false">HYPERLINK("https://stackoverflow.com/questions/12272121/")</f>
        <v>https://stackoverflow.com/questions/12272121/</v>
      </c>
    </row>
    <row r="87" customFormat="false" ht="12.8" hidden="false" customHeight="false" outlineLevel="0" collapsed="false">
      <c r="A87" s="0" t="str">
        <f aca="false">HYPERLINK("https://stackoverflow.com/questions/29722424/")</f>
        <v>https://stackoverflow.com/questions/29722424/</v>
      </c>
    </row>
    <row r="88" customFormat="false" ht="12.8" hidden="false" customHeight="false" outlineLevel="0" collapsed="false">
      <c r="A88" s="0" t="str">
        <f aca="false">HYPERLINK("https://stackoverflow.com/questions/9797935/")</f>
        <v>https://stackoverflow.com/questions/9797935/</v>
      </c>
    </row>
    <row r="89" customFormat="false" ht="12.8" hidden="false" customHeight="false" outlineLevel="0" collapsed="false">
      <c r="A89" s="0" t="str">
        <f aca="false">HYPERLINK("https://stackoverflow.com/questions/15371839/")</f>
        <v>https://stackoverflow.com/questions/15371839/</v>
      </c>
    </row>
    <row r="90" customFormat="false" ht="12.8" hidden="false" customHeight="false" outlineLevel="0" collapsed="false">
      <c r="A90" s="0" t="str">
        <f aca="false">HYPERLINK("https://stackoverflow.com/questions/41680783/")</f>
        <v>https://stackoverflow.com/questions/41680783/</v>
      </c>
    </row>
    <row r="94" customFormat="false" ht="12.8" hidden="false" customHeight="false" outlineLevel="0" collapsed="false">
      <c r="A94" s="0" t="s">
        <v>11</v>
      </c>
    </row>
    <row r="96" customFormat="false" ht="12.8" hidden="false" customHeight="false" outlineLevel="0" collapsed="false">
      <c r="A96" s="0" t="str">
        <f aca="false">HYPERLINK("https://stackoverflow.com/questions/22418052/")</f>
        <v>https://stackoverflow.com/questions/22418052/</v>
      </c>
    </row>
    <row r="97" customFormat="false" ht="12.8" hidden="false" customHeight="false" outlineLevel="0" collapsed="false">
      <c r="A97" s="0" t="str">
        <f aca="false">HYPERLINK("https://stackoverflow.com/questions/22139173/")</f>
        <v>https://stackoverflow.com/questions/22139173/</v>
      </c>
    </row>
    <row r="98" customFormat="false" ht="12.8" hidden="false" customHeight="false" outlineLevel="0" collapsed="false">
      <c r="A98" s="0" t="str">
        <f aca="false">HYPERLINK("https://stackoverflow.com/questions/26813912/")</f>
        <v>https://stackoverflow.com/questions/26813912/</v>
      </c>
    </row>
    <row r="99" customFormat="false" ht="12.8" hidden="false" customHeight="false" outlineLevel="0" collapsed="false">
      <c r="A99" s="0" t="str">
        <f aca="false">HYPERLINK("https://stackoverflow.com/questions/24621940/")</f>
        <v>https://stackoverflow.com/questions/24621940/</v>
      </c>
    </row>
    <row r="100" customFormat="false" ht="12.8" hidden="false" customHeight="false" outlineLevel="0" collapsed="false">
      <c r="A100" s="0" t="str">
        <f aca="false">HYPERLINK("https://stackoverflow.com/questions/33614229/")</f>
        <v>https://stackoverflow.com/questions/33614229/</v>
      </c>
    </row>
    <row r="101" customFormat="false" ht="12.8" hidden="false" customHeight="false" outlineLevel="0" collapsed="false">
      <c r="A101" s="0" t="str">
        <f aca="false">HYPERLINK("https://stackoverflow.com/questions/28336163/")</f>
        <v>https://stackoverflow.com/questions/28336163/</v>
      </c>
    </row>
    <row r="102" customFormat="false" ht="12.8" hidden="false" customHeight="false" outlineLevel="0" collapsed="false">
      <c r="A102" s="0" t="str">
        <f aca="false">HYPERLINK("https://stackoverflow.com/questions/41478257/")</f>
        <v>https://stackoverflow.com/questions/41478257/</v>
      </c>
    </row>
    <row r="103" customFormat="false" ht="12.8" hidden="false" customHeight="false" outlineLevel="0" collapsed="false">
      <c r="A103" s="0" t="str">
        <f aca="false">HYPERLINK("https://stackoverflow.com/questions/4688693/")</f>
        <v>https://stackoverflow.com/questions/4688693/</v>
      </c>
    </row>
    <row r="104" customFormat="false" ht="12.8" hidden="false" customHeight="false" outlineLevel="0" collapsed="false">
      <c r="A104" s="0" t="str">
        <f aca="false">HYPERLINK("https://stackoverflow.com/questions/10656574/")</f>
        <v>https://stackoverflow.com/questions/10656574/</v>
      </c>
    </row>
    <row r="105" customFormat="false" ht="12.8" hidden="false" customHeight="false" outlineLevel="0" collapsed="false">
      <c r="A105" s="0" t="str">
        <f aca="false">HYPERLINK("https://stackoverflow.com/questions/28835833/")</f>
        <v>https://stackoverflow.com/questions/28835833/</v>
      </c>
    </row>
    <row r="109" customFormat="false" ht="12.8" hidden="false" customHeight="false" outlineLevel="0" collapsed="false">
      <c r="A109" s="0" t="s">
        <v>12</v>
      </c>
    </row>
    <row r="111" customFormat="false" ht="12.8" hidden="false" customHeight="false" outlineLevel="0" collapsed="false">
      <c r="A111" s="0" t="str">
        <f aca="false">HYPERLINK("https://stackoverflow.com/questions/5068827/")</f>
        <v>https://stackoverflow.com/questions/5068827/</v>
      </c>
    </row>
    <row r="112" customFormat="false" ht="12.8" hidden="false" customHeight="false" outlineLevel="0" collapsed="false">
      <c r="A112" s="0" t="str">
        <f aca="false">HYPERLINK("https://stackoverflow.com/questions/882712/")</f>
        <v>https://stackoverflow.com/questions/882712/</v>
      </c>
    </row>
    <row r="113" customFormat="false" ht="12.8" hidden="false" customHeight="false" outlineLevel="0" collapsed="false">
      <c r="A113" s="0" t="str">
        <f aca="false">HYPERLINK("https://stackoverflow.com/questions/2623651/")</f>
        <v>https://stackoverflow.com/questions/2623651/</v>
      </c>
    </row>
    <row r="114" customFormat="false" ht="12.8" hidden="false" customHeight="false" outlineLevel="0" collapsed="false">
      <c r="A114" s="0" t="str">
        <f aca="false">HYPERLINK("https://stackoverflow.com/questions/3112170/")</f>
        <v>https://stackoverflow.com/questions/3112170/</v>
      </c>
    </row>
    <row r="115" customFormat="false" ht="12.8" hidden="false" customHeight="false" outlineLevel="0" collapsed="false">
      <c r="A115" s="0" t="str">
        <f aca="false">HYPERLINK("https://stackoverflow.com/questions/5289849/")</f>
        <v>https://stackoverflow.com/questions/5289849/</v>
      </c>
    </row>
    <row r="116" customFormat="false" ht="12.8" hidden="false" customHeight="false" outlineLevel="0" collapsed="false">
      <c r="A116" s="0" t="str">
        <f aca="false">HYPERLINK("https://stackoverflow.com/questions/5773174/")</f>
        <v>https://stackoverflow.com/questions/5773174/</v>
      </c>
    </row>
    <row r="117" customFormat="false" ht="12.8" hidden="false" customHeight="false" outlineLevel="0" collapsed="false">
      <c r="A117" s="0" t="str">
        <f aca="false">HYPERLINK("https://stackoverflow.com/questions/5223079/")</f>
        <v>https://stackoverflow.com/questions/5223079/</v>
      </c>
    </row>
    <row r="118" customFormat="false" ht="12.8" hidden="false" customHeight="false" outlineLevel="0" collapsed="false">
      <c r="A118" s="0" t="str">
        <f aca="false">HYPERLINK("https://stackoverflow.com/questions/3005080/")</f>
        <v>https://stackoverflow.com/questions/3005080/</v>
      </c>
    </row>
    <row r="119" customFormat="false" ht="12.8" hidden="false" customHeight="false" outlineLevel="0" collapsed="false">
      <c r="A119" s="0" t="str">
        <f aca="false">HYPERLINK("https://stackoverflow.com/questions/21786128/")</f>
        <v>https://stackoverflow.com/questions/21786128/</v>
      </c>
    </row>
    <row r="123" customFormat="false" ht="12.8" hidden="false" customHeight="false" outlineLevel="0" collapsed="false">
      <c r="A123" s="0" t="s">
        <v>13</v>
      </c>
    </row>
    <row r="125" customFormat="false" ht="12.8" hidden="false" customHeight="false" outlineLevel="0" collapsed="false">
      <c r="A125" s="0" t="str">
        <f aca="false">HYPERLINK("https://stackoverflow.com/questions/24427009/")</f>
        <v>https://stackoverflow.com/questions/24427009/</v>
      </c>
    </row>
    <row r="126" customFormat="false" ht="12.8" hidden="false" customHeight="false" outlineLevel="0" collapsed="false">
      <c r="A126" s="0" t="str">
        <f aca="false">HYPERLINK("https://stackoverflow.com/questions/4619735/")</f>
        <v>https://stackoverflow.com/questions/4619735/</v>
      </c>
    </row>
    <row r="127" customFormat="false" ht="12.8" hidden="false" customHeight="false" outlineLevel="0" collapsed="false">
      <c r="A127" s="0" t="str">
        <f aca="false">HYPERLINK("https://stackoverflow.com/questions/27141694/")</f>
        <v>https://stackoverflow.com/questions/27141694/</v>
      </c>
    </row>
    <row r="128" customFormat="false" ht="12.8" hidden="false" customHeight="false" outlineLevel="0" collapsed="false">
      <c r="A128" s="0" t="str">
        <f aca="false">HYPERLINK("https://stackoverflow.com/questions/47966908/")</f>
        <v>https://stackoverflow.com/questions/47966908/</v>
      </c>
    </row>
    <row r="129" customFormat="false" ht="12.8" hidden="false" customHeight="false" outlineLevel="0" collapsed="false">
      <c r="A129" s="0" t="str">
        <f aca="false">HYPERLINK("https://stackoverflow.com/questions/15216223/")</f>
        <v>https://stackoverflow.com/questions/15216223/</v>
      </c>
    </row>
    <row r="130" customFormat="false" ht="12.8" hidden="false" customHeight="false" outlineLevel="0" collapsed="false">
      <c r="A130" s="0" t="str">
        <f aca="false">HYPERLINK("https://stackoverflow.com/questions/136168/")</f>
        <v>https://stackoverflow.com/questions/136168/</v>
      </c>
    </row>
    <row r="131" customFormat="false" ht="12.8" hidden="false" customHeight="false" outlineLevel="0" collapsed="false">
      <c r="A131" s="0" t="str">
        <f aca="false">HYPERLINK("https://stackoverflow.com/questions/2174767/")</f>
        <v>https://stackoverflow.com/questions/2174767/</v>
      </c>
    </row>
    <row r="132" customFormat="false" ht="12.8" hidden="false" customHeight="false" outlineLevel="0" collapsed="false">
      <c r="A132" s="0" t="str">
        <f aca="false">HYPERLINK("https://stackoverflow.com/questions/36507343/")</f>
        <v>https://stackoverflow.com/questions/36507343/</v>
      </c>
    </row>
    <row r="133" customFormat="false" ht="12.8" hidden="false" customHeight="false" outlineLevel="0" collapsed="false">
      <c r="A133" s="0" t="str">
        <f aca="false">HYPERLINK("https://stackoverflow.com/questions/2265064/")</f>
        <v>https://stackoverflow.com/questions/2265064/</v>
      </c>
    </row>
    <row r="134" customFormat="false" ht="12.8" hidden="false" customHeight="false" outlineLevel="0" collapsed="false">
      <c r="A134" s="0" t="str">
        <f aca="false">HYPERLINK("https://stackoverflow.com/questions/5297248/")</f>
        <v>https://stackoverflow.com/questions/5297248/</v>
      </c>
    </row>
    <row r="138" customFormat="false" ht="12.8" hidden="false" customHeight="false" outlineLevel="0" collapsed="false">
      <c r="A138" s="0" t="s">
        <v>14</v>
      </c>
    </row>
    <row r="140" customFormat="false" ht="12.8" hidden="false" customHeight="false" outlineLevel="0" collapsed="false">
      <c r="A140" s="0" t="str">
        <f aca="false">HYPERLINK("https://stackoverflow.com/questions/717436/")</f>
        <v>https://stackoverflow.com/questions/717436/</v>
      </c>
    </row>
    <row r="141" customFormat="false" ht="12.8" hidden="false" customHeight="false" outlineLevel="0" collapsed="false">
      <c r="A141" s="0" t="str">
        <f aca="false">HYPERLINK("https://stackoverflow.com/questions/17315825/")</f>
        <v>https://stackoverflow.com/questions/17315825/</v>
      </c>
    </row>
    <row r="142" customFormat="false" ht="12.8" hidden="false" customHeight="false" outlineLevel="0" collapsed="false">
      <c r="A142" s="0" t="str">
        <f aca="false">HYPERLINK("https://stackoverflow.com/questions/19009117/")</f>
        <v>https://stackoverflow.com/questions/19009117/</v>
      </c>
    </row>
    <row r="143" customFormat="false" ht="12.8" hidden="false" customHeight="false" outlineLevel="0" collapsed="false">
      <c r="A143" s="0" t="str">
        <f aca="false">HYPERLINK("https://stackoverflow.com/questions/14924770/")</f>
        <v>https://stackoverflow.com/questions/14924770/</v>
      </c>
    </row>
    <row r="147" customFormat="false" ht="12.8" hidden="false" customHeight="false" outlineLevel="0" collapsed="false">
      <c r="A147" s="0" t="s">
        <v>15</v>
      </c>
    </row>
    <row r="149" customFormat="false" ht="12.8" hidden="false" customHeight="false" outlineLevel="0" collapsed="false">
      <c r="A149" s="0" t="str">
        <f aca="false">HYPERLINK("https://stackoverflow.com/questions/24866580/")</f>
        <v>https://stackoverflow.com/questions/24866580/</v>
      </c>
    </row>
    <row r="150" customFormat="false" ht="12.8" hidden="false" customHeight="false" outlineLevel="0" collapsed="false">
      <c r="A150" s="0" t="str">
        <f aca="false">HYPERLINK("https://stackoverflow.com/questions/304268/")</f>
        <v>https://stackoverflow.com/questions/304268/</v>
      </c>
    </row>
    <row r="151" customFormat="false" ht="12.8" hidden="false" customHeight="false" outlineLevel="0" collapsed="false">
      <c r="A151" s="0" t="str">
        <f aca="false">HYPERLINK("https://stackoverflow.com/questions/13152736/")</f>
        <v>https://stackoverflow.com/questions/13152736/</v>
      </c>
    </row>
    <row r="152" customFormat="false" ht="12.8" hidden="false" customHeight="false" outlineLevel="0" collapsed="false">
      <c r="A152" s="0" t="str">
        <f aca="false">HYPERLINK("https://stackoverflow.com/questions/8351886/")</f>
        <v>https://stackoverflow.com/questions/8351886/</v>
      </c>
    </row>
    <row r="153" customFormat="false" ht="12.8" hidden="false" customHeight="false" outlineLevel="0" collapsed="false">
      <c r="A153" s="0" t="str">
        <f aca="false">HYPERLINK("https://stackoverflow.com/questions/19300774/")</f>
        <v>https://stackoverflow.com/questions/19300774/</v>
      </c>
    </row>
    <row r="154" customFormat="false" ht="12.8" hidden="false" customHeight="false" outlineLevel="0" collapsed="false">
      <c r="A154" s="0" t="str">
        <f aca="false">HYPERLINK("https://stackoverflow.com/questions/6256434/")</f>
        <v>https://stackoverflow.com/questions/6256434/</v>
      </c>
    </row>
    <row r="155" customFormat="false" ht="12.8" hidden="false" customHeight="false" outlineLevel="0" collapsed="false">
      <c r="A155" s="0" t="str">
        <f aca="false">HYPERLINK("https://stackoverflow.com/questions/2920044/")</f>
        <v>https://stackoverflow.com/questions/2920044/</v>
      </c>
    </row>
    <row r="156" customFormat="false" ht="12.8" hidden="false" customHeight="false" outlineLevel="0" collapsed="false">
      <c r="A156" s="0" t="str">
        <f aca="false">HYPERLINK("https://stackoverflow.com/questions/5470219/")</f>
        <v>https://stackoverflow.com/questions/5470219/</v>
      </c>
    </row>
    <row r="157" customFormat="false" ht="12.8" hidden="false" customHeight="false" outlineLevel="0" collapsed="false">
      <c r="A157" s="0" t="str">
        <f aca="false">HYPERLINK("https://stackoverflow.com/questions/1131220/")</f>
        <v>https://stackoverflow.com/questions/1131220/</v>
      </c>
    </row>
    <row r="158" customFormat="false" ht="12.8" hidden="false" customHeight="false" outlineLevel="0" collapsed="false">
      <c r="A158" s="0" t="str">
        <f aca="false">HYPERLINK("https://stackoverflow.com/questions/2018550/")</f>
        <v>https://stackoverflow.com/questions/2018550/</v>
      </c>
    </row>
    <row r="162" customFormat="false" ht="12.8" hidden="false" customHeight="false" outlineLevel="0" collapsed="false">
      <c r="A162" s="0" t="s">
        <v>16</v>
      </c>
    </row>
    <row r="164" customFormat="false" ht="12.8" hidden="false" customHeight="false" outlineLevel="0" collapsed="false">
      <c r="A164" s="0" t="str">
        <f aca="false">HYPERLINK("https://stackoverflow.com/questions/5297448/")</f>
        <v>https://stackoverflow.com/questions/5297448/</v>
      </c>
    </row>
    <row r="165" customFormat="false" ht="12.8" hidden="false" customHeight="false" outlineLevel="0" collapsed="false">
      <c r="A165" s="0" t="str">
        <f aca="false">HYPERLINK("https://stackoverflow.com/questions/415953/")</f>
        <v>https://stackoverflow.com/questions/415953/</v>
      </c>
    </row>
    <row r="166" customFormat="false" ht="12.8" hidden="false" customHeight="false" outlineLevel="0" collapsed="false">
      <c r="A166" s="0" t="str">
        <f aca="false">HYPERLINK("https://stackoverflow.com/questions/5992778/")</f>
        <v>https://stackoverflow.com/questions/5992778/</v>
      </c>
    </row>
    <row r="167" customFormat="false" ht="12.8" hidden="false" customHeight="false" outlineLevel="0" collapsed="false">
      <c r="A167" s="0" t="str">
        <f aca="false">HYPERLINK("https://stackoverflow.com/questions/7627723/")</f>
        <v>https://stackoverflow.com/questions/7627723/</v>
      </c>
    </row>
    <row r="168" customFormat="false" ht="12.8" hidden="false" customHeight="false" outlineLevel="0" collapsed="false">
      <c r="A168" s="0" t="str">
        <f aca="false">HYPERLINK("https://stackoverflow.com/questions/304268/")</f>
        <v>https://stackoverflow.com/questions/304268/</v>
      </c>
    </row>
    <row r="169" customFormat="false" ht="12.8" hidden="false" customHeight="false" outlineLevel="0" collapsed="false">
      <c r="A169" s="0" t="str">
        <f aca="false">HYPERLINK("https://stackoverflow.com/questions/4785275/")</f>
        <v>https://stackoverflow.com/questions/4785275/</v>
      </c>
    </row>
    <row r="170" customFormat="false" ht="12.8" hidden="false" customHeight="false" outlineLevel="0" collapsed="false">
      <c r="A170" s="0" t="str">
        <f aca="false">HYPERLINK("https://stackoverflow.com/questions/4846484/")</f>
        <v>https://stackoverflow.com/questions/4846484/</v>
      </c>
    </row>
    <row r="171" customFormat="false" ht="12.8" hidden="false" customHeight="false" outlineLevel="0" collapsed="false">
      <c r="A171" s="0" t="str">
        <f aca="false">HYPERLINK("https://stackoverflow.com/questions/11454004/")</f>
        <v>https://stackoverflow.com/questions/11454004/</v>
      </c>
    </row>
    <row r="172" customFormat="false" ht="12.8" hidden="false" customHeight="false" outlineLevel="0" collapsed="false">
      <c r="A172" s="0" t="str">
        <f aca="false">HYPERLINK("https://stackoverflow.com/questions/32163848/")</f>
        <v>https://stackoverflow.com/questions/32163848/</v>
      </c>
    </row>
    <row r="176" customFormat="false" ht="12.8" hidden="false" customHeight="false" outlineLevel="0" collapsed="false">
      <c r="A176" s="0" t="s">
        <v>17</v>
      </c>
    </row>
    <row r="178" customFormat="false" ht="12.8" hidden="false" customHeight="false" outlineLevel="0" collapsed="false">
      <c r="A178" s="0" t="str">
        <f aca="false">HYPERLINK("https://stackoverflow.com/questions/1532618/")</f>
        <v>https://stackoverflow.com/questions/1532618/</v>
      </c>
    </row>
    <row r="179" customFormat="false" ht="12.8" hidden="false" customHeight="false" outlineLevel="0" collapsed="false">
      <c r="A179" s="0" t="str">
        <f aca="false">HYPERLINK("https://stackoverflow.com/questions/7486085/")</f>
        <v>https://stackoverflow.com/questions/7486085/</v>
      </c>
    </row>
    <row r="180" customFormat="false" ht="12.8" hidden="false" customHeight="false" outlineLevel="0" collapsed="false">
      <c r="A180" s="0" t="str">
        <f aca="false">HYPERLINK("https://stackoverflow.com/questions/2612802/")</f>
        <v>https://stackoverflow.com/questions/2612802/</v>
      </c>
    </row>
    <row r="181" customFormat="false" ht="12.8" hidden="false" customHeight="false" outlineLevel="0" collapsed="false">
      <c r="A181" s="0" t="str">
        <f aca="false">HYPERLINK("https://stackoverflow.com/questions/3978492/")</f>
        <v>https://stackoverflow.com/questions/3978492/</v>
      </c>
    </row>
    <row r="182" customFormat="false" ht="12.8" hidden="false" customHeight="false" outlineLevel="0" collapsed="false">
      <c r="A182" s="0" t="str">
        <f aca="false">HYPERLINK("https://stackoverflow.com/questions/597588/")</f>
        <v>https://stackoverflow.com/questions/597588/</v>
      </c>
    </row>
    <row r="183" customFormat="false" ht="12.8" hidden="false" customHeight="false" outlineLevel="0" collapsed="false">
      <c r="A183" s="0" t="str">
        <f aca="false">HYPERLINK("https://stackoverflow.com/questions/5785745/")</f>
        <v>https://stackoverflow.com/questions/5785745/</v>
      </c>
    </row>
    <row r="184" customFormat="false" ht="12.8" hidden="false" customHeight="false" outlineLevel="0" collapsed="false">
      <c r="A184" s="0" t="str">
        <f aca="false">HYPERLINK("https://stackoverflow.com/questions/35504310/")</f>
        <v>https://stackoverflow.com/questions/35504310/</v>
      </c>
    </row>
    <row r="185" customFormat="false" ht="12.8" hidden="false" customHeight="false" outlineLevel="0" collapsed="false">
      <c r="A185" s="0" t="str">
        <f aca="false">HYPERLINK("https://stackoverflow.com/questions/6612385/")</f>
        <v>https://stackoverflow.com/questions/6612385/</v>
      </c>
    </row>
    <row r="186" customFormat="false" ht="12.8" hidden="false" customHeight="false" outlineLevel="0" collapsed="false">
      <c r="A186" s="0" t="str">
        <f aca="false">HYPERLINK("https://stackoverflow.com/questions/42523881/")</f>
        <v>https://stackoverflow.com/questions/42523881/</v>
      </c>
    </row>
    <row r="187" customFormat="false" ht="12.8" hidden="false" customHeight="false" outlineLevel="0" collapsed="false">
      <c r="A187" s="0" t="str">
        <f aca="false">HYPERLINK("https://stackoverflow.com/questions/27812433/")</f>
        <v>https://stackoverflow.com/questions/27812433/</v>
      </c>
    </row>
    <row r="191" customFormat="false" ht="12.8" hidden="false" customHeight="false" outlineLevel="0" collapsed="false">
      <c r="A191" s="0" t="s">
        <v>18</v>
      </c>
    </row>
    <row r="193" customFormat="false" ht="12.8" hidden="false" customHeight="false" outlineLevel="0" collapsed="false">
      <c r="A193" s="0" t="str">
        <f aca="false">HYPERLINK("https://stackoverflow.com/questions/5038204/")</f>
        <v>https://stackoverflow.com/questions/5038204/</v>
      </c>
    </row>
    <row r="194" customFormat="false" ht="12.8" hidden="false" customHeight="false" outlineLevel="0" collapsed="false">
      <c r="A194" s="0" t="str">
        <f aca="false">HYPERLINK("https://stackoverflow.com/questions/10912646/")</f>
        <v>https://stackoverflow.com/questions/10912646/</v>
      </c>
    </row>
    <row r="195" customFormat="false" ht="12.8" hidden="false" customHeight="false" outlineLevel="0" collapsed="false">
      <c r="A195" s="0" t="str">
        <f aca="false">HYPERLINK("https://stackoverflow.com/questions/281121/")</f>
        <v>https://stackoverflow.com/questions/281121/</v>
      </c>
    </row>
    <row r="196" customFormat="false" ht="12.8" hidden="false" customHeight="false" outlineLevel="0" collapsed="false">
      <c r="A196" s="0" t="str">
        <f aca="false">HYPERLINK("https://stackoverflow.com/questions/11795104/")</f>
        <v>https://stackoverflow.com/questions/11795104/</v>
      </c>
    </row>
    <row r="197" customFormat="false" ht="12.8" hidden="false" customHeight="false" outlineLevel="0" collapsed="false">
      <c r="A197" s="0" t="str">
        <f aca="false">HYPERLINK("https://stackoverflow.com/questions/27581/")</f>
        <v>https://stackoverflow.com/questions/27581/</v>
      </c>
    </row>
    <row r="198" customFormat="false" ht="12.8" hidden="false" customHeight="false" outlineLevel="0" collapsed="false">
      <c r="A198" s="0" t="str">
        <f aca="false">HYPERLINK("https://stackoverflow.com/questions/6255210/")</f>
        <v>https://stackoverflow.com/questions/6255210/</v>
      </c>
    </row>
    <row r="199" customFormat="false" ht="12.8" hidden="false" customHeight="false" outlineLevel="0" collapsed="false">
      <c r="A199" s="0" t="str">
        <f aca="false">HYPERLINK("https://stackoverflow.com/questions/17782032/")</f>
        <v>https://stackoverflow.com/questions/17782032/</v>
      </c>
    </row>
    <row r="203" customFormat="false" ht="12.8" hidden="false" customHeight="false" outlineLevel="0" collapsed="false">
      <c r="A203" s="0" t="s">
        <v>19</v>
      </c>
    </row>
    <row r="205" customFormat="false" ht="12.8" hidden="false" customHeight="false" outlineLevel="0" collapsed="false">
      <c r="A205" s="0" t="str">
        <f aca="false">HYPERLINK("https://stackoverflow.com/questions/4085420/")</f>
        <v>https://stackoverflow.com/questions/4085420/</v>
      </c>
    </row>
    <row r="206" customFormat="false" ht="12.8" hidden="false" customHeight="false" outlineLevel="0" collapsed="false">
      <c r="A206" s="0" t="str">
        <f aca="false">HYPERLINK("https://stackoverflow.com/questions/2839321/")</f>
        <v>https://stackoverflow.com/questions/2839321/</v>
      </c>
    </row>
    <row r="207" customFormat="false" ht="12.8" hidden="false" customHeight="false" outlineLevel="0" collapsed="false">
      <c r="A207" s="0" t="str">
        <f aca="false">HYPERLINK("https://stackoverflow.com/questions/24081719/")</f>
        <v>https://stackoverflow.com/questions/24081719/</v>
      </c>
    </row>
    <row r="208" customFormat="false" ht="12.8" hidden="false" customHeight="false" outlineLevel="0" collapsed="false">
      <c r="A208" s="0" t="str">
        <f aca="false">HYPERLINK("https://stackoverflow.com/questions/15064260/")</f>
        <v>https://stackoverflow.com/questions/15064260/</v>
      </c>
    </row>
    <row r="209" customFormat="false" ht="12.8" hidden="false" customHeight="false" outlineLevel="0" collapsed="false">
      <c r="A209" s="0" t="str">
        <f aca="false">HYPERLINK("https://stackoverflow.com/questions/34189756/")</f>
        <v>https://stackoverflow.com/questions/34189756/</v>
      </c>
    </row>
    <row r="210" customFormat="false" ht="12.8" hidden="false" customHeight="false" outlineLevel="0" collapsed="false">
      <c r="A210" s="0" t="str">
        <f aca="false">HYPERLINK("https://stackoverflow.com/questions/31941666/")</f>
        <v>https://stackoverflow.com/questions/31941666/</v>
      </c>
    </row>
    <row r="211" customFormat="false" ht="12.8" hidden="false" customHeight="false" outlineLevel="0" collapsed="false">
      <c r="A211" s="0" t="str">
        <f aca="false">HYPERLINK("https://stackoverflow.com/questions/36040363/")</f>
        <v>https://stackoverflow.com/questions/36040363/</v>
      </c>
    </row>
    <row r="212" customFormat="false" ht="12.8" hidden="false" customHeight="false" outlineLevel="0" collapsed="false">
      <c r="A212" s="0" t="str">
        <f aca="false">HYPERLINK("https://stackoverflow.com/questions/17804367/")</f>
        <v>https://stackoverflow.com/questions/17804367/</v>
      </c>
    </row>
    <row r="213" customFormat="false" ht="12.8" hidden="false" customHeight="false" outlineLevel="0" collapsed="false">
      <c r="A213" s="0" t="str">
        <f aca="false">HYPERLINK("https://stackoverflow.com/questions/10479763/")</f>
        <v>https://stackoverflow.com/questions/10479763/</v>
      </c>
    </row>
    <row r="214" customFormat="false" ht="12.8" hidden="false" customHeight="false" outlineLevel="0" collapsed="false">
      <c r="A214" s="0" t="str">
        <f aca="false">HYPERLINK("https://stackoverflow.com/questions/11534680/")</f>
        <v>https://stackoverflow.com/questions/11534680/</v>
      </c>
    </row>
    <row r="218" customFormat="false" ht="12.8" hidden="false" customHeight="false" outlineLevel="0" collapsed="false">
      <c r="A218" s="0" t="s">
        <v>20</v>
      </c>
    </row>
    <row r="220" customFormat="false" ht="12.8" hidden="false" customHeight="false" outlineLevel="0" collapsed="false">
      <c r="A220" s="0" t="str">
        <f aca="false">HYPERLINK("https://stackoverflow.com/questions/8699293/")</f>
        <v>https://stackoverflow.com/questions/8699293/</v>
      </c>
    </row>
    <row r="221" customFormat="false" ht="12.8" hidden="false" customHeight="false" outlineLevel="0" collapsed="false">
      <c r="A221" s="0" t="str">
        <f aca="false">HYPERLINK("https://stackoverflow.com/questions/14954290/")</f>
        <v>https://stackoverflow.com/questions/14954290/</v>
      </c>
    </row>
    <row r="222" customFormat="false" ht="12.8" hidden="false" customHeight="false" outlineLevel="0" collapsed="false">
      <c r="A222" s="0" t="str">
        <f aca="false">HYPERLINK("https://stackoverflow.com/questions/760904/")</f>
        <v>https://stackoverflow.com/questions/760904/</v>
      </c>
    </row>
    <row r="223" customFormat="false" ht="12.8" hidden="false" customHeight="false" outlineLevel="0" collapsed="false">
      <c r="A223" s="0" t="str">
        <f aca="false">HYPERLINK("https://stackoverflow.com/questions/15017506/")</f>
        <v>https://stackoverflow.com/questions/15017506/</v>
      </c>
    </row>
    <row r="224" customFormat="false" ht="12.8" hidden="false" customHeight="false" outlineLevel="0" collapsed="false">
      <c r="A224" s="0" t="str">
        <f aca="false">HYPERLINK("https://stackoverflow.com/questions/4060212/")</f>
        <v>https://stackoverflow.com/questions/4060212/</v>
      </c>
    </row>
    <row r="225" customFormat="false" ht="12.8" hidden="false" customHeight="false" outlineLevel="0" collapsed="false">
      <c r="A225" s="0" t="str">
        <f aca="false">HYPERLINK("https://stackoverflow.com/questions/23452527/")</f>
        <v>https://stackoverflow.com/questions/23452527/</v>
      </c>
    </row>
    <row r="226" customFormat="false" ht="12.8" hidden="false" customHeight="false" outlineLevel="0" collapsed="false">
      <c r="A226" s="0" t="str">
        <f aca="false">HYPERLINK("https://stackoverflow.com/questions/13695046/")</f>
        <v>https://stackoverflow.com/questions/13695046/</v>
      </c>
    </row>
    <row r="227" customFormat="false" ht="12.8" hidden="false" customHeight="false" outlineLevel="0" collapsed="false">
      <c r="A227" s="0" t="str">
        <f aca="false">HYPERLINK("https://stackoverflow.com/questions/48034748/")</f>
        <v>https://stackoverflow.com/questions/48034748/</v>
      </c>
    </row>
    <row r="228" customFormat="false" ht="12.8" hidden="false" customHeight="false" outlineLevel="0" collapsed="false">
      <c r="A228" s="0" t="str">
        <f aca="false">HYPERLINK("https://stackoverflow.com/questions/931093/")</f>
        <v>https://stackoverflow.com/questions/931093/</v>
      </c>
    </row>
    <row r="229" customFormat="false" ht="12.8" hidden="false" customHeight="false" outlineLevel="0" collapsed="false">
      <c r="A229" s="0" t="str">
        <f aca="false">HYPERLINK("https://stackoverflow.com/questions/182197/")</f>
        <v>https://stackoverflow.com/questions/182197/</v>
      </c>
    </row>
    <row r="233" customFormat="false" ht="12.8" hidden="false" customHeight="false" outlineLevel="0" collapsed="false">
      <c r="A233" s="0" t="s">
        <v>21</v>
      </c>
    </row>
    <row r="235" customFormat="false" ht="12.8" hidden="false" customHeight="false" outlineLevel="0" collapsed="false">
      <c r="A235" s="0" t="str">
        <f aca="false">HYPERLINK("https://stackoverflow.com/questions/19694471/")</f>
        <v>https://stackoverflow.com/questions/19694471/</v>
      </c>
    </row>
    <row r="236" customFormat="false" ht="12.8" hidden="false" customHeight="false" outlineLevel="0" collapsed="false">
      <c r="A236" s="0" t="str">
        <f aca="false">HYPERLINK("https://stackoverflow.com/questions/1914474/")</f>
        <v>https://stackoverflow.com/questions/1914474/</v>
      </c>
    </row>
    <row r="237" customFormat="false" ht="12.8" hidden="false" customHeight="false" outlineLevel="0" collapsed="false">
      <c r="A237" s="0" t="str">
        <f aca="false">HYPERLINK("https://stackoverflow.com/questions/6210433/")</f>
        <v>https://stackoverflow.com/questions/6210433/</v>
      </c>
    </row>
    <row r="238" customFormat="false" ht="12.8" hidden="false" customHeight="false" outlineLevel="0" collapsed="false">
      <c r="A238" s="0" t="str">
        <f aca="false">HYPERLINK("https://stackoverflow.com/questions/4645242/")</f>
        <v>https://stackoverflow.com/questions/4645242/</v>
      </c>
    </row>
    <row r="239" customFormat="false" ht="12.8" hidden="false" customHeight="false" outlineLevel="0" collapsed="false">
      <c r="A239" s="0" t="str">
        <f aca="false">HYPERLINK("https://stackoverflow.com/questions/10250039/")</f>
        <v>https://stackoverflow.com/questions/10250039/</v>
      </c>
    </row>
    <row r="240" customFormat="false" ht="12.8" hidden="false" customHeight="false" outlineLevel="0" collapsed="false">
      <c r="A240" s="0" t="str">
        <f aca="false">HYPERLINK("https://stackoverflow.com/questions/17169541/")</f>
        <v>https://stackoverflow.com/questions/17169541/</v>
      </c>
    </row>
    <row r="241" customFormat="false" ht="12.8" hidden="false" customHeight="false" outlineLevel="0" collapsed="false">
      <c r="A241" s="0" t="str">
        <f aca="false">HYPERLINK("https://stackoverflow.com/questions/300559/")</f>
        <v>https://stackoverflow.com/questions/300559/</v>
      </c>
    </row>
    <row r="242" customFormat="false" ht="12.8" hidden="false" customHeight="false" outlineLevel="0" collapsed="false">
      <c r="A242" s="0" t="str">
        <f aca="false">HYPERLINK("https://stackoverflow.com/questions/1000183/")</f>
        <v>https://stackoverflow.com/questions/1000183/</v>
      </c>
    </row>
    <row r="243" customFormat="false" ht="12.8" hidden="false" customHeight="false" outlineLevel="0" collapsed="false">
      <c r="A243" s="0" t="str">
        <f aca="false">HYPERLINK("https://stackoverflow.com/questions/2548306/")</f>
        <v>https://stackoverflow.com/questions/2548306/</v>
      </c>
    </row>
    <row r="247" customFormat="false" ht="12.8" hidden="false" customHeight="false" outlineLevel="0" collapsed="false">
      <c r="A247" s="0" t="s">
        <v>22</v>
      </c>
    </row>
    <row r="249" customFormat="false" ht="12.8" hidden="false" customHeight="false" outlineLevel="0" collapsed="false">
      <c r="A249" s="0" t="str">
        <f aca="false">HYPERLINK("https://stackoverflow.com/questions/20281835/")</f>
        <v>https://stackoverflow.com/questions/20281835/</v>
      </c>
    </row>
    <row r="250" customFormat="false" ht="12.8" hidden="false" customHeight="false" outlineLevel="0" collapsed="false">
      <c r="A250" s="0" t="str">
        <f aca="false">HYPERLINK("https://stackoverflow.com/questions/11670017/")</f>
        <v>https://stackoverflow.com/questions/11670017/</v>
      </c>
    </row>
    <row r="251" customFormat="false" ht="12.8" hidden="false" customHeight="false" outlineLevel="0" collapsed="false">
      <c r="A251" s="0" t="str">
        <f aca="false">HYPERLINK("https://stackoverflow.com/questions/617414/")</f>
        <v>https://stackoverflow.com/questions/617414/</v>
      </c>
    </row>
    <row r="252" customFormat="false" ht="12.8" hidden="false" customHeight="false" outlineLevel="0" collapsed="false">
      <c r="A252" s="0" t="str">
        <f aca="false">HYPERLINK("https://stackoverflow.com/questions/779519/")</f>
        <v>https://stackoverflow.com/questions/779519/</v>
      </c>
    </row>
    <row r="253" customFormat="false" ht="12.8" hidden="false" customHeight="false" outlineLevel="0" collapsed="false">
      <c r="A253" s="0" t="str">
        <f aca="false">HYPERLINK("https://stackoverflow.com/questions/7988044/")</f>
        <v>https://stackoverflow.com/questions/7988044/</v>
      </c>
    </row>
    <row r="254" customFormat="false" ht="12.8" hidden="false" customHeight="false" outlineLevel="0" collapsed="false">
      <c r="A254" s="0" t="str">
        <f aca="false">HYPERLINK("https://stackoverflow.com/questions/15042855/")</f>
        <v>https://stackoverflow.com/questions/15042855/</v>
      </c>
    </row>
    <row r="255" customFormat="false" ht="12.8" hidden="false" customHeight="false" outlineLevel="0" collapsed="false">
      <c r="A255" s="0" t="str">
        <f aca="false">HYPERLINK("https://stackoverflow.com/questions/27599965/")</f>
        <v>https://stackoverflow.com/questions/27599965/</v>
      </c>
    </row>
    <row r="256" customFormat="false" ht="12.8" hidden="false" customHeight="false" outlineLevel="0" collapsed="false">
      <c r="A256" s="0" t="str">
        <f aca="false">HYPERLINK("https://stackoverflow.com/questions/27877924/")</f>
        <v>https://stackoverflow.com/questions/27877924/</v>
      </c>
    </row>
    <row r="257" customFormat="false" ht="12.8" hidden="false" customHeight="false" outlineLevel="0" collapsed="false">
      <c r="A257" s="0" t="str">
        <f aca="false">HYPERLINK("https://stackoverflow.com/questions/13195797/")</f>
        <v>https://stackoverflow.com/questions/13195797/</v>
      </c>
    </row>
    <row r="261" customFormat="false" ht="12.8" hidden="false" customHeight="false" outlineLevel="0" collapsed="false">
      <c r="A261" s="0" t="s">
        <v>23</v>
      </c>
    </row>
    <row r="263" customFormat="false" ht="12.8" hidden="false" customHeight="false" outlineLevel="0" collapsed="false">
      <c r="A263" s="0" t="str">
        <f aca="false">HYPERLINK("https://stackoverflow.com/questions/245698/")</f>
        <v>https://stackoverflow.com/questions/245698/</v>
      </c>
    </row>
    <row r="264" customFormat="false" ht="12.8" hidden="false" customHeight="false" outlineLevel="0" collapsed="false">
      <c r="A264" s="0" t="str">
        <f aca="false">HYPERLINK("https://stackoverflow.com/questions/929276/")</f>
        <v>https://stackoverflow.com/questions/929276/</v>
      </c>
    </row>
    <row r="265" customFormat="false" ht="12.8" hidden="false" customHeight="false" outlineLevel="0" collapsed="false">
      <c r="A265" s="0" t="str">
        <f aca="false">HYPERLINK("https://stackoverflow.com/questions/2056221/")</f>
        <v>https://stackoverflow.com/questions/2056221/</v>
      </c>
    </row>
    <row r="266" customFormat="false" ht="12.8" hidden="false" customHeight="false" outlineLevel="0" collapsed="false">
      <c r="A266" s="0" t="str">
        <f aca="false">HYPERLINK("https://stackoverflow.com/questions/2376801/")</f>
        <v>https://stackoverflow.com/questions/2376801/</v>
      </c>
    </row>
    <row r="267" customFormat="false" ht="12.8" hidden="false" customHeight="false" outlineLevel="0" collapsed="false">
      <c r="A267" s="0" t="str">
        <f aca="false">HYPERLINK("https://stackoverflow.com/questions/46181578/")</f>
        <v>https://stackoverflow.com/questions/46181578/</v>
      </c>
    </row>
    <row r="268" customFormat="false" ht="12.8" hidden="false" customHeight="false" outlineLevel="0" collapsed="false">
      <c r="A268" s="0" t="str">
        <f aca="false">HYPERLINK("https://stackoverflow.com/questions/6355539/")</f>
        <v>https://stackoverflow.com/questions/6355539/</v>
      </c>
    </row>
    <row r="269" customFormat="false" ht="12.8" hidden="false" customHeight="false" outlineLevel="0" collapsed="false">
      <c r="A269" s="0" t="str">
        <f aca="false">HYPERLINK("https://stackoverflow.com/questions/16956810/")</f>
        <v>https://stackoverflow.com/questions/16956810/</v>
      </c>
    </row>
    <row r="270" customFormat="false" ht="12.8" hidden="false" customHeight="false" outlineLevel="0" collapsed="false">
      <c r="A270" s="0" t="str">
        <f aca="false">HYPERLINK("https://stackoverflow.com/questions/12332451/")</f>
        <v>https://stackoverflow.com/questions/12332451/</v>
      </c>
    </row>
    <row r="271" customFormat="false" ht="12.8" hidden="false" customHeight="false" outlineLevel="0" collapsed="false">
      <c r="A271" s="0" t="str">
        <f aca="false">HYPERLINK("https://stackoverflow.com/questions/1987926/")</f>
        <v>https://stackoverflow.com/questions/1987926/</v>
      </c>
    </row>
    <row r="272" customFormat="false" ht="12.8" hidden="false" customHeight="false" outlineLevel="0" collapsed="false">
      <c r="A272" s="0" t="str">
        <f aca="false">HYPERLINK("https://stackoverflow.com/questions/2212643/")</f>
        <v>https://stackoverflow.com/questions/2212643/</v>
      </c>
    </row>
    <row r="276" customFormat="false" ht="12.8" hidden="false" customHeight="false" outlineLevel="0" collapsed="false">
      <c r="A276" s="0" t="s">
        <v>24</v>
      </c>
    </row>
    <row r="278" customFormat="false" ht="12.8" hidden="false" customHeight="false" outlineLevel="0" collapsed="false">
      <c r="A278" s="0" t="str">
        <f aca="false">HYPERLINK("https://stackoverflow.com/questions/16662408/")</f>
        <v>https://stackoverflow.com/questions/16662408/</v>
      </c>
    </row>
    <row r="279" customFormat="false" ht="12.8" hidden="false" customHeight="false" outlineLevel="0" collapsed="false">
      <c r="A279" s="0" t="str">
        <f aca="false">HYPERLINK("https://stackoverflow.com/questions/18257185/")</f>
        <v>https://stackoverflow.com/questions/18257185/</v>
      </c>
    </row>
    <row r="280" customFormat="false" ht="12.8" hidden="false" customHeight="false" outlineLevel="0" collapsed="false">
      <c r="A280" s="0" t="str">
        <f aca="false">HYPERLINK("https://stackoverflow.com/questions/40565364/")</f>
        <v>https://stackoverflow.com/questions/40565364/</v>
      </c>
    </row>
    <row r="281" customFormat="false" ht="12.8" hidden="false" customHeight="false" outlineLevel="0" collapsed="false">
      <c r="A281" s="0" t="str">
        <f aca="false">HYPERLINK("https://stackoverflow.com/questions/4232389/")</f>
        <v>https://stackoverflow.com/questions/4232389/</v>
      </c>
    </row>
    <row r="282" customFormat="false" ht="12.8" hidden="false" customHeight="false" outlineLevel="0" collapsed="false">
      <c r="A282" s="0" t="str">
        <f aca="false">HYPERLINK("https://stackoverflow.com/questions/16973217/")</f>
        <v>https://stackoverflow.com/questions/16973217/</v>
      </c>
    </row>
    <row r="283" customFormat="false" ht="12.8" hidden="false" customHeight="false" outlineLevel="0" collapsed="false">
      <c r="A283" s="0" t="str">
        <f aca="false">HYPERLINK("https://stackoverflow.com/questions/589622/")</f>
        <v>https://stackoverflow.com/questions/589622/</v>
      </c>
    </row>
    <row r="284" customFormat="false" ht="12.8" hidden="false" customHeight="false" outlineLevel="0" collapsed="false">
      <c r="A284" s="0" t="str">
        <f aca="false">HYPERLINK("https://stackoverflow.com/questions/28042594/")</f>
        <v>https://stackoverflow.com/questions/28042594/</v>
      </c>
    </row>
    <row r="285" customFormat="false" ht="12.8" hidden="false" customHeight="false" outlineLevel="0" collapsed="false">
      <c r="A285" s="0" t="str">
        <f aca="false">HYPERLINK("https://stackoverflow.com/questions/454048/")</f>
        <v>https://stackoverflow.com/questions/454048/</v>
      </c>
    </row>
    <row r="286" customFormat="false" ht="12.8" hidden="false" customHeight="false" outlineLevel="0" collapsed="false">
      <c r="A286" s="0" t="str">
        <f aca="false">HYPERLINK("https://stackoverflow.com/questions/27567265/")</f>
        <v>https://stackoverflow.com/questions/27567265/</v>
      </c>
    </row>
    <row r="287" customFormat="false" ht="12.8" hidden="false" customHeight="false" outlineLevel="0" collapsed="false">
      <c r="A287" s="0" t="str">
        <f aca="false">HYPERLINK("https://stackoverflow.com/questions/24451744/")</f>
        <v>https://stackoverflow.com/questions/24451744/</v>
      </c>
    </row>
    <row r="291" customFormat="false" ht="12.8" hidden="false" customHeight="false" outlineLevel="0" collapsed="false">
      <c r="A291" s="0" t="s">
        <v>25</v>
      </c>
    </row>
    <row r="293" customFormat="false" ht="12.8" hidden="false" customHeight="false" outlineLevel="0" collapsed="false">
      <c r="A293" s="0" t="str">
        <f aca="false">HYPERLINK("https://stackoverflow.com/questions/14691852/")</f>
        <v>https://stackoverflow.com/questions/14691852/</v>
      </c>
    </row>
    <row r="294" customFormat="false" ht="12.8" hidden="false" customHeight="false" outlineLevel="0" collapsed="false">
      <c r="A294" s="0" t="str">
        <f aca="false">HYPERLINK("https://stackoverflow.com/questions/16662408/")</f>
        <v>https://stackoverflow.com/questions/16662408/</v>
      </c>
    </row>
    <row r="295" customFormat="false" ht="12.8" hidden="false" customHeight="false" outlineLevel="0" collapsed="false">
      <c r="A295" s="0" t="str">
        <f aca="false">HYPERLINK("https://stackoverflow.com/questions/7224626/")</f>
        <v>https://stackoverflow.com/questions/7224626/</v>
      </c>
    </row>
    <row r="296" customFormat="false" ht="12.8" hidden="false" customHeight="false" outlineLevel="0" collapsed="false">
      <c r="A296" s="0" t="str">
        <f aca="false">HYPERLINK("https://stackoverflow.com/questions/10782826/")</f>
        <v>https://stackoverflow.com/questions/10782826/</v>
      </c>
    </row>
    <row r="297" customFormat="false" ht="12.8" hidden="false" customHeight="false" outlineLevel="0" collapsed="false">
      <c r="A297" s="0" t="str">
        <f aca="false">HYPERLINK("https://stackoverflow.com/questions/41072042/")</f>
        <v>https://stackoverflow.com/questions/41072042/</v>
      </c>
    </row>
    <row r="298" customFormat="false" ht="12.8" hidden="false" customHeight="false" outlineLevel="0" collapsed="false">
      <c r="A298" s="0" t="str">
        <f aca="false">HYPERLINK("https://stackoverflow.com/questions/40565364/")</f>
        <v>https://stackoverflow.com/questions/40565364/</v>
      </c>
    </row>
    <row r="299" customFormat="false" ht="12.8" hidden="false" customHeight="false" outlineLevel="0" collapsed="false">
      <c r="A299" s="0" t="str">
        <f aca="false">HYPERLINK("https://stackoverflow.com/questions/18257185/")</f>
        <v>https://stackoverflow.com/questions/18257185/</v>
      </c>
    </row>
    <row r="300" customFormat="false" ht="12.8" hidden="false" customHeight="false" outlineLevel="0" collapsed="false">
      <c r="A300" s="0" t="str">
        <f aca="false">HYPERLINK("https://stackoverflow.com/questions/4232389/")</f>
        <v>https://stackoverflow.com/questions/4232389/</v>
      </c>
    </row>
    <row r="301" customFormat="false" ht="12.8" hidden="false" customHeight="false" outlineLevel="0" collapsed="false">
      <c r="A301" s="0" t="str">
        <f aca="false">HYPERLINK("https://stackoverflow.com/questions/3609811/")</f>
        <v>https://stackoverflow.com/questions/3609811/</v>
      </c>
    </row>
    <row r="302" customFormat="false" ht="12.8" hidden="false" customHeight="false" outlineLevel="0" collapsed="false">
      <c r="A302" s="0" t="str">
        <f aca="false">HYPERLINK("https://stackoverflow.com/questions/14752198/")</f>
        <v>https://stackoverflow.com/questions/14752198/</v>
      </c>
    </row>
    <row r="306" customFormat="false" ht="12.8" hidden="false" customHeight="false" outlineLevel="0" collapsed="false">
      <c r="A306" s="0" t="s">
        <v>26</v>
      </c>
    </row>
    <row r="308" customFormat="false" ht="12.8" hidden="false" customHeight="false" outlineLevel="0" collapsed="false">
      <c r="A308" s="0" t="str">
        <f aca="false">HYPERLINK("https://stackoverflow.com/questions/5244129/")</f>
        <v>https://stackoverflow.com/questions/5244129/</v>
      </c>
    </row>
    <row r="309" customFormat="false" ht="12.8" hidden="false" customHeight="false" outlineLevel="0" collapsed="false">
      <c r="A309" s="0" t="str">
        <f aca="false">HYPERLINK("https://stackoverflow.com/questions/1307204/")</f>
        <v>https://stackoverflow.com/questions/1307204/</v>
      </c>
    </row>
    <row r="310" customFormat="false" ht="12.8" hidden="false" customHeight="false" outlineLevel="0" collapsed="false">
      <c r="A310" s="0" t="str">
        <f aca="false">HYPERLINK("https://stackoverflow.com/questions/44474516/")</f>
        <v>https://stackoverflow.com/questions/44474516/</v>
      </c>
    </row>
    <row r="311" customFormat="false" ht="12.8" hidden="false" customHeight="false" outlineLevel="0" collapsed="false">
      <c r="A311" s="0" t="str">
        <f aca="false">HYPERLINK("https://stackoverflow.com/questions/44305953/")</f>
        <v>https://stackoverflow.com/questions/44305953/</v>
      </c>
    </row>
    <row r="312" customFormat="false" ht="12.8" hidden="false" customHeight="false" outlineLevel="0" collapsed="false">
      <c r="A312" s="0" t="str">
        <f aca="false">HYPERLINK("https://stackoverflow.com/questions/8857428/")</f>
        <v>https://stackoverflow.com/questions/8857428/</v>
      </c>
    </row>
    <row r="313" customFormat="false" ht="12.8" hidden="false" customHeight="false" outlineLevel="0" collapsed="false">
      <c r="A313" s="0" t="str">
        <f aca="false">HYPERLINK("https://stackoverflow.com/questions/9795444/")</f>
        <v>https://stackoverflow.com/questions/9795444/</v>
      </c>
    </row>
    <row r="314" customFormat="false" ht="12.8" hidden="false" customHeight="false" outlineLevel="0" collapsed="false">
      <c r="A314" s="0" t="str">
        <f aca="false">HYPERLINK("https://stackoverflow.com/questions/16480846/")</f>
        <v>https://stackoverflow.com/questions/16480846/</v>
      </c>
    </row>
    <row r="315" customFormat="false" ht="12.8" hidden="false" customHeight="false" outlineLevel="0" collapsed="false">
      <c r="A315" s="0" t="str">
        <f aca="false">HYPERLINK("https://stackoverflow.com/questions/18850030/")</f>
        <v>https://stackoverflow.com/questions/18850030/</v>
      </c>
    </row>
    <row r="316" customFormat="false" ht="12.8" hidden="false" customHeight="false" outlineLevel="0" collapsed="false">
      <c r="A316" s="0" t="str">
        <f aca="false">HYPERLINK("https://stackoverflow.com/questions/6352023/")</f>
        <v>https://stackoverflow.com/questions/6352023/</v>
      </c>
    </row>
    <row r="320" customFormat="false" ht="12.8" hidden="false" customHeight="false" outlineLevel="0" collapsed="false">
      <c r="A320" s="0" t="s">
        <v>27</v>
      </c>
    </row>
    <row r="322" customFormat="false" ht="12.8" hidden="false" customHeight="false" outlineLevel="0" collapsed="false">
      <c r="A322" s="0" t="str">
        <f aca="false">HYPERLINK("https://stackoverflow.com/questions/19694471/")</f>
        <v>https://stackoverflow.com/questions/19694471/</v>
      </c>
    </row>
    <row r="323" customFormat="false" ht="12.8" hidden="false" customHeight="false" outlineLevel="0" collapsed="false">
      <c r="A323" s="0" t="str">
        <f aca="false">HYPERLINK("https://stackoverflow.com/questions/106770/")</f>
        <v>https://stackoverflow.com/questions/106770/</v>
      </c>
    </row>
    <row r="324" customFormat="false" ht="12.8" hidden="false" customHeight="false" outlineLevel="0" collapsed="false">
      <c r="A324" s="0" t="str">
        <f aca="false">HYPERLINK("https://stackoverflow.com/questions/2548306/")</f>
        <v>https://stackoverflow.com/questions/2548306/</v>
      </c>
    </row>
    <row r="325" customFormat="false" ht="12.8" hidden="false" customHeight="false" outlineLevel="0" collapsed="false">
      <c r="A325" s="0" t="str">
        <f aca="false">HYPERLINK("https://stackoverflow.com/questions/17169541/")</f>
        <v>https://stackoverflow.com/questions/17169541/</v>
      </c>
    </row>
    <row r="326" customFormat="false" ht="12.8" hidden="false" customHeight="false" outlineLevel="0" collapsed="false">
      <c r="A326" s="0" t="str">
        <f aca="false">HYPERLINK("https://stackoverflow.com/questions/858980/")</f>
        <v>https://stackoverflow.com/questions/858980/</v>
      </c>
    </row>
    <row r="327" customFormat="false" ht="12.8" hidden="false" customHeight="false" outlineLevel="0" collapsed="false">
      <c r="A327" s="0" t="str">
        <f aca="false">HYPERLINK("https://stackoverflow.com/questions/16433915/")</f>
        <v>https://stackoverflow.com/questions/16433915/</v>
      </c>
    </row>
    <row r="328" customFormat="false" ht="12.8" hidden="false" customHeight="false" outlineLevel="0" collapsed="false">
      <c r="A328" s="0" t="str">
        <f aca="false">HYPERLINK("https://stackoverflow.com/questions/5730815/")</f>
        <v>https://stackoverflow.com/questions/5730815/</v>
      </c>
    </row>
    <row r="329" customFormat="false" ht="12.8" hidden="false" customHeight="false" outlineLevel="0" collapsed="false">
      <c r="A329" s="0" t="str">
        <f aca="false">HYPERLINK("https://stackoverflow.com/questions/1914474/")</f>
        <v>https://stackoverflow.com/questions/1914474/</v>
      </c>
    </row>
    <row r="330" customFormat="false" ht="12.8" hidden="false" customHeight="false" outlineLevel="0" collapsed="false">
      <c r="A330" s="0" t="str">
        <f aca="false">HYPERLINK("https://stackoverflow.com/questions/4602344/")</f>
        <v>https://stackoverflow.com/questions/4602344/</v>
      </c>
    </row>
    <row r="334" customFormat="false" ht="12.8" hidden="false" customHeight="false" outlineLevel="0" collapsed="false">
      <c r="A334" s="0" t="s">
        <v>28</v>
      </c>
    </row>
    <row r="336" customFormat="false" ht="12.8" hidden="false" customHeight="false" outlineLevel="0" collapsed="false">
      <c r="A336" s="0" t="str">
        <f aca="false">HYPERLINK("https://stackoverflow.com/questions/1696877/")</f>
        <v>https://stackoverflow.com/questions/1696877/</v>
      </c>
    </row>
    <row r="337" customFormat="false" ht="12.8" hidden="false" customHeight="false" outlineLevel="0" collapsed="false">
      <c r="A337" s="0" t="str">
        <f aca="false">HYPERLINK("https://stackoverflow.com/questions/45706368/")</f>
        <v>https://stackoverflow.com/questions/45706368/</v>
      </c>
    </row>
    <row r="338" customFormat="false" ht="12.8" hidden="false" customHeight="false" outlineLevel="0" collapsed="false">
      <c r="A338" s="0" t="str">
        <f aca="false">HYPERLINK("https://stackoverflow.com/questions/367730/")</f>
        <v>https://stackoverflow.com/questions/367730/</v>
      </c>
    </row>
    <row r="339" customFormat="false" ht="12.8" hidden="false" customHeight="false" outlineLevel="0" collapsed="false">
      <c r="A339" s="0" t="str">
        <f aca="false">HYPERLINK("https://stackoverflow.com/questions/36218745/")</f>
        <v>https://stackoverflow.com/questions/36218745/</v>
      </c>
    </row>
    <row r="340" customFormat="false" ht="12.8" hidden="false" customHeight="false" outlineLevel="0" collapsed="false">
      <c r="A340" s="0" t="str">
        <f aca="false">HYPERLINK("https://stackoverflow.com/questions/42379569/")</f>
        <v>https://stackoverflow.com/questions/42379569/</v>
      </c>
    </row>
    <row r="341" customFormat="false" ht="12.8" hidden="false" customHeight="false" outlineLevel="0" collapsed="false">
      <c r="A341" s="0" t="str">
        <f aca="false">HYPERLINK("https://stackoverflow.com/questions/13083044/")</f>
        <v>https://stackoverflow.com/questions/13083044/</v>
      </c>
    </row>
    <row r="342" customFormat="false" ht="12.8" hidden="false" customHeight="false" outlineLevel="0" collapsed="false">
      <c r="A342" s="0" t="str">
        <f aca="false">HYPERLINK("https://stackoverflow.com/questions/17922056/")</f>
        <v>https://stackoverflow.com/questions/17922056/</v>
      </c>
    </row>
    <row r="343" customFormat="false" ht="12.8" hidden="false" customHeight="false" outlineLevel="0" collapsed="false">
      <c r="A343" s="0" t="str">
        <f aca="false">HYPERLINK("https://stackoverflow.com/questions/464777/")</f>
        <v>https://stackoverflow.com/questions/464777/</v>
      </c>
    </row>
    <row r="344" customFormat="false" ht="12.8" hidden="false" customHeight="false" outlineLevel="0" collapsed="false">
      <c r="A344" s="0" t="str">
        <f aca="false">HYPERLINK("https://stackoverflow.com/questions/13524107/")</f>
        <v>https://stackoverflow.com/questions/13524107/</v>
      </c>
    </row>
    <row r="348" customFormat="false" ht="12.8" hidden="false" customHeight="false" outlineLevel="0" collapsed="false">
      <c r="A348" s="0" t="s">
        <v>29</v>
      </c>
    </row>
    <row r="350" customFormat="false" ht="12.8" hidden="false" customHeight="false" outlineLevel="0" collapsed="false">
      <c r="A350" s="0" t="str">
        <f aca="false">HYPERLINK("https://stackoverflow.com/questions/11348953/")</f>
        <v>https://stackoverflow.com/questions/11348953/</v>
      </c>
    </row>
    <row r="351" customFormat="false" ht="12.8" hidden="false" customHeight="false" outlineLevel="0" collapsed="false">
      <c r="A351" s="0" t="str">
        <f aca="false">HYPERLINK("https://stackoverflow.com/questions/37155733/")</f>
        <v>https://stackoverflow.com/questions/37155733/</v>
      </c>
    </row>
    <row r="352" customFormat="false" ht="12.8" hidden="false" customHeight="false" outlineLevel="0" collapsed="false">
      <c r="A352" s="0" t="str">
        <f aca="false">HYPERLINK("https://stackoverflow.com/questions/5938935/")</f>
        <v>https://stackoverflow.com/questions/5938935/</v>
      </c>
    </row>
    <row r="353" customFormat="false" ht="12.8" hidden="false" customHeight="false" outlineLevel="0" collapsed="false">
      <c r="A353" s="0" t="str">
        <f aca="false">HYPERLINK("https://stackoverflow.com/questions/749954/")</f>
        <v>https://stackoverflow.com/questions/749954/</v>
      </c>
    </row>
    <row r="354" customFormat="false" ht="12.8" hidden="false" customHeight="false" outlineLevel="0" collapsed="false">
      <c r="A354" s="0" t="str">
        <f aca="false">HYPERLINK("https://stackoverflow.com/questions/28326207/")</f>
        <v>https://stackoverflow.com/questions/28326207/</v>
      </c>
    </row>
    <row r="355" customFormat="false" ht="12.8" hidden="false" customHeight="false" outlineLevel="0" collapsed="false">
      <c r="A355" s="0" t="str">
        <f aca="false">HYPERLINK("https://stackoverflow.com/questions/21043831/")</f>
        <v>https://stackoverflow.com/questions/21043831/</v>
      </c>
    </row>
    <row r="356" customFormat="false" ht="12.8" hidden="false" customHeight="false" outlineLevel="0" collapsed="false">
      <c r="A356" s="0" t="str">
        <f aca="false">HYPERLINK("https://stackoverflow.com/questions/10134322/")</f>
        <v>https://stackoverflow.com/questions/10134322/</v>
      </c>
    </row>
    <row r="357" customFormat="false" ht="12.8" hidden="false" customHeight="false" outlineLevel="0" collapsed="false">
      <c r="A357" s="0" t="str">
        <f aca="false">HYPERLINK("https://stackoverflow.com/questions/17125382/")</f>
        <v>https://stackoverflow.com/questions/17125382/</v>
      </c>
    </row>
    <row r="358" customFormat="false" ht="12.8" hidden="false" customHeight="false" outlineLevel="0" collapsed="false">
      <c r="A358" s="0" t="str">
        <f aca="false">HYPERLINK("https://stackoverflow.com/questions/2185338/")</f>
        <v>https://stackoverflow.com/questions/2185338/</v>
      </c>
    </row>
    <row r="362" customFormat="false" ht="12.8" hidden="false" customHeight="false" outlineLevel="0" collapsed="false">
      <c r="A362" s="0" t="s">
        <v>30</v>
      </c>
    </row>
    <row r="364" customFormat="false" ht="12.8" hidden="false" customHeight="false" outlineLevel="0" collapsed="false">
      <c r="A364" s="0" t="str">
        <f aca="false">HYPERLINK("https://stackoverflow.com/questions/2137755/")</f>
        <v>https://stackoverflow.com/questions/2137755/</v>
      </c>
    </row>
    <row r="365" customFormat="false" ht="12.8" hidden="false" customHeight="false" outlineLevel="0" collapsed="false">
      <c r="A365" s="0" t="str">
        <f aca="false">HYPERLINK("https://stackoverflow.com/questions/3940128/")</f>
        <v>https://stackoverflow.com/questions/3940128/</v>
      </c>
    </row>
    <row r="366" customFormat="false" ht="12.8" hidden="false" customHeight="false" outlineLevel="0" collapsed="false">
      <c r="A366" s="0" t="str">
        <f aca="false">HYPERLINK("https://stackoverflow.com/questions/10168034/")</f>
        <v>https://stackoverflow.com/questions/10168034/</v>
      </c>
    </row>
    <row r="367" customFormat="false" ht="12.8" hidden="false" customHeight="false" outlineLevel="0" collapsed="false">
      <c r="A367" s="0" t="str">
        <f aca="false">HYPERLINK("https://stackoverflow.com/questions/5241185/")</f>
        <v>https://stackoverflow.com/questions/5241185/</v>
      </c>
    </row>
    <row r="368" customFormat="false" ht="12.8" hidden="false" customHeight="false" outlineLevel="0" collapsed="false">
      <c r="A368" s="0" t="str">
        <f aca="false">HYPERLINK("https://stackoverflow.com/questions/586370/")</f>
        <v>https://stackoverflow.com/questions/586370/</v>
      </c>
    </row>
    <row r="369" customFormat="false" ht="12.8" hidden="false" customHeight="false" outlineLevel="0" collapsed="false">
      <c r="A369" s="0" t="str">
        <f aca="false">HYPERLINK("https://stackoverflow.com/questions/6771428/")</f>
        <v>https://stackoverflow.com/questions/6771428/</v>
      </c>
    </row>
    <row r="370" customFormat="false" ht="12.8" hidden="false" customHeight="false" outlineLevel="0" collapsed="false">
      <c r="A370" s="0" t="str">
        <f aca="false">HYPERLINK("https://stackoverflow.com/questions/19712903/")</f>
        <v>https://stackoverflow.com/questions/19712903/</v>
      </c>
    </row>
    <row r="371" customFormat="false" ht="12.8" hidden="false" customHeight="false" outlineLevel="0" collapsed="false">
      <c r="A371" s="0" t="str">
        <f aca="false">HYPERLINK("https://stackoverflow.com/questions/41642726/")</f>
        <v>https://stackoverflow.com/questions/41642726/</v>
      </c>
    </row>
    <row r="372" customFormat="false" ht="12.8" hidden="false" customHeight="false" outlineLevel="0" collapsed="false">
      <c r="A372" s="0" t="str">
        <f aca="false">HYPERLINK("https://stackoverflow.com/questions/40206917/")</f>
        <v>https://stackoverflow.com/questions/40206917/</v>
      </c>
    </row>
    <row r="376" customFormat="false" ht="12.8" hidden="false" customHeight="false" outlineLevel="0" collapsed="false">
      <c r="A376" s="0" t="s">
        <v>31</v>
      </c>
    </row>
    <row r="378" customFormat="false" ht="12.8" hidden="false" customHeight="false" outlineLevel="0" collapsed="false">
      <c r="A378" s="0" t="str">
        <f aca="false">HYPERLINK("https://stackoverflow.com/questions/4797534/")</f>
        <v>https://stackoverflow.com/questions/4797534/</v>
      </c>
    </row>
    <row r="379" customFormat="false" ht="12.8" hidden="false" customHeight="false" outlineLevel="0" collapsed="false">
      <c r="A379" s="0" t="str">
        <f aca="false">HYPERLINK("https://stackoverflow.com/questions/3324717/")</f>
        <v>https://stackoverflow.com/questions/3324717/</v>
      </c>
    </row>
    <row r="380" customFormat="false" ht="12.8" hidden="false" customHeight="false" outlineLevel="0" collapsed="false">
      <c r="A380" s="0" t="str">
        <f aca="false">HYPERLINK("https://stackoverflow.com/questions/15749486/")</f>
        <v>https://stackoverflow.com/questions/15749486/</v>
      </c>
    </row>
    <row r="381" customFormat="false" ht="12.8" hidden="false" customHeight="false" outlineLevel="0" collapsed="false">
      <c r="A381" s="0" t="str">
        <f aca="false">HYPERLINK("https://stackoverflow.com/questions/4015324/")</f>
        <v>https://stackoverflow.com/questions/4015324/</v>
      </c>
    </row>
    <row r="382" customFormat="false" ht="12.8" hidden="false" customHeight="false" outlineLevel="0" collapsed="false">
      <c r="A382" s="0" t="str">
        <f aca="false">HYPERLINK("https://stackoverflow.com/questions/11322430/")</f>
        <v>https://stackoverflow.com/questions/11322430/</v>
      </c>
    </row>
    <row r="383" customFormat="false" ht="12.8" hidden="false" customHeight="false" outlineLevel="0" collapsed="false">
      <c r="A383" s="0" t="str">
        <f aca="false">HYPERLINK("https://stackoverflow.com/questions/14551194/")</f>
        <v>https://stackoverflow.com/questions/14551194/</v>
      </c>
    </row>
    <row r="384" customFormat="false" ht="12.8" hidden="false" customHeight="false" outlineLevel="0" collapsed="false">
      <c r="A384" s="0" t="str">
        <f aca="false">HYPERLINK("https://stackoverflow.com/questions/4205980/")</f>
        <v>https://stackoverflow.com/questions/4205980/</v>
      </c>
    </row>
    <row r="385" customFormat="false" ht="12.8" hidden="false" customHeight="false" outlineLevel="0" collapsed="false">
      <c r="A385" s="0" t="str">
        <f aca="false">HYPERLINK("https://stackoverflow.com/questions/6158933/")</f>
        <v>https://stackoverflow.com/questions/6158933/</v>
      </c>
    </row>
    <row r="386" customFormat="false" ht="12.8" hidden="false" customHeight="false" outlineLevel="0" collapsed="false">
      <c r="A386" s="0" t="str">
        <f aca="false">HYPERLINK("https://stackoverflow.com/questions/9713058/")</f>
        <v>https://stackoverflow.com/questions/9713058/</v>
      </c>
    </row>
    <row r="387" customFormat="false" ht="12.8" hidden="false" customHeight="false" outlineLevel="0" collapsed="false">
      <c r="A387" s="0" t="str">
        <f aca="false">HYPERLINK("https://stackoverflow.com/questions/5647461/")</f>
        <v>https://stackoverflow.com/questions/5647461/</v>
      </c>
    </row>
    <row r="391" customFormat="false" ht="12.8" hidden="false" customHeight="false" outlineLevel="0" collapsed="false">
      <c r="A391" s="0" t="s">
        <v>32</v>
      </c>
    </row>
    <row r="393" customFormat="false" ht="12.8" hidden="false" customHeight="false" outlineLevel="0" collapsed="false">
      <c r="A393" s="0" t="str">
        <f aca="false">HYPERLINK("https://stackoverflow.com/questions/5769717/")</f>
        <v>https://stackoverflow.com/questions/5769717/</v>
      </c>
    </row>
    <row r="394" customFormat="false" ht="12.8" hidden="false" customHeight="false" outlineLevel="0" collapsed="false">
      <c r="A394" s="0" t="str">
        <f aca="false">HYPERLINK("https://stackoverflow.com/questions/38673673/")</f>
        <v>https://stackoverflow.com/questions/38673673/</v>
      </c>
    </row>
    <row r="395" customFormat="false" ht="12.8" hidden="false" customHeight="false" outlineLevel="0" collapsed="false">
      <c r="A395" s="0" t="str">
        <f aca="false">HYPERLINK("https://stackoverflow.com/questions/43394144/")</f>
        <v>https://stackoverflow.com/questions/43394144/</v>
      </c>
    </row>
    <row r="396" customFormat="false" ht="12.8" hidden="false" customHeight="false" outlineLevel="0" collapsed="false">
      <c r="A396" s="0" t="str">
        <f aca="false">HYPERLINK("https://stackoverflow.com/questions/16232833/")</f>
        <v>https://stackoverflow.com/questions/16232833/</v>
      </c>
    </row>
    <row r="397" customFormat="false" ht="12.8" hidden="false" customHeight="false" outlineLevel="0" collapsed="false">
      <c r="A397" s="0" t="str">
        <f aca="false">HYPERLINK("https://stackoverflow.com/questions/12099067/")</f>
        <v>https://stackoverflow.com/questions/12099067/</v>
      </c>
    </row>
    <row r="398" customFormat="false" ht="12.8" hidden="false" customHeight="false" outlineLevel="0" collapsed="false">
      <c r="A398" s="0" t="str">
        <f aca="false">HYPERLINK("https://stackoverflow.com/questions/32315789/")</f>
        <v>https://stackoverflow.com/questions/32315789/</v>
      </c>
    </row>
    <row r="399" customFormat="false" ht="12.8" hidden="false" customHeight="false" outlineLevel="0" collapsed="false">
      <c r="A399" s="0" t="str">
        <f aca="false">HYPERLINK("https://stackoverflow.com/questions/33978216/")</f>
        <v>https://stackoverflow.com/questions/33978216/</v>
      </c>
    </row>
    <row r="400" customFormat="false" ht="12.8" hidden="false" customHeight="false" outlineLevel="0" collapsed="false">
      <c r="A400" s="0" t="str">
        <f aca="false">HYPERLINK("https://stackoverflow.com/questions/36087145/")</f>
        <v>https://stackoverflow.com/questions/36087145/</v>
      </c>
    </row>
    <row r="401" customFormat="false" ht="12.8" hidden="false" customHeight="false" outlineLevel="0" collapsed="false">
      <c r="A401" s="0" t="str">
        <f aca="false">HYPERLINK("https://stackoverflow.com/questions/31532838/")</f>
        <v>https://stackoverflow.com/questions/31532838/</v>
      </c>
    </row>
    <row r="405" customFormat="false" ht="12.8" hidden="false" customHeight="false" outlineLevel="0" collapsed="false">
      <c r="A405" s="0" t="s">
        <v>33</v>
      </c>
    </row>
    <row r="407" customFormat="false" ht="12.8" hidden="false" customHeight="false" outlineLevel="0" collapsed="false">
      <c r="A407" s="0" t="str">
        <f aca="false">HYPERLINK("https://stackoverflow.com/questions/36843497/")</f>
        <v>https://stackoverflow.com/questions/36843497/</v>
      </c>
    </row>
    <row r="408" customFormat="false" ht="12.8" hidden="false" customHeight="false" outlineLevel="0" collapsed="false">
      <c r="A408" s="0" t="str">
        <f aca="false">HYPERLINK("https://stackoverflow.com/questions/29647936/")</f>
        <v>https://stackoverflow.com/questions/29647936/</v>
      </c>
    </row>
    <row r="409" customFormat="false" ht="12.8" hidden="false" customHeight="false" outlineLevel="0" collapsed="false">
      <c r="A409" s="0" t="str">
        <f aca="false">HYPERLINK("https://stackoverflow.com/questions/46646434/")</f>
        <v>https://stackoverflow.com/questions/46646434/</v>
      </c>
    </row>
    <row r="410" customFormat="false" ht="12.8" hidden="false" customHeight="false" outlineLevel="0" collapsed="false">
      <c r="A410" s="0" t="str">
        <f aca="false">HYPERLINK("https://stackoverflow.com/questions/9077933/")</f>
        <v>https://stackoverflow.com/questions/9077933/</v>
      </c>
    </row>
    <row r="411" customFormat="false" ht="12.8" hidden="false" customHeight="false" outlineLevel="0" collapsed="false">
      <c r="A411" s="0" t="str">
        <f aca="false">HYPERLINK("https://stackoverflow.com/questions/9197745/")</f>
        <v>https://stackoverflow.com/questions/9197745/</v>
      </c>
    </row>
    <row r="412" customFormat="false" ht="12.8" hidden="false" customHeight="false" outlineLevel="0" collapsed="false">
      <c r="A412" s="0" t="str">
        <f aca="false">HYPERLINK("https://stackoverflow.com/questions/10679214/")</f>
        <v>https://stackoverflow.com/questions/10679214/</v>
      </c>
    </row>
    <row r="413" customFormat="false" ht="12.8" hidden="false" customHeight="false" outlineLevel="0" collapsed="false">
      <c r="A413" s="0" t="str">
        <f aca="false">HYPERLINK("https://stackoverflow.com/questions/10263854/")</f>
        <v>https://stackoverflow.com/questions/10263854/</v>
      </c>
    </row>
    <row r="414" customFormat="false" ht="12.8" hidden="false" customHeight="false" outlineLevel="0" collapsed="false">
      <c r="A414" s="0" t="str">
        <f aca="false">HYPERLINK("https://stackoverflow.com/questions/40138872/")</f>
        <v>https://stackoverflow.com/questions/40138872/</v>
      </c>
    </row>
    <row r="418" customFormat="false" ht="12.8" hidden="false" customHeight="false" outlineLevel="0" collapsed="false">
      <c r="A418" s="0" t="s">
        <v>34</v>
      </c>
    </row>
    <row r="420" customFormat="false" ht="12.8" hidden="false" customHeight="false" outlineLevel="0" collapsed="false">
      <c r="A420" s="0" t="str">
        <f aca="false">HYPERLINK("https://stackoverflow.com/questions/247483/")</f>
        <v>https://stackoverflow.com/questions/247483/</v>
      </c>
    </row>
    <row r="421" customFormat="false" ht="12.8" hidden="false" customHeight="false" outlineLevel="0" collapsed="false">
      <c r="A421" s="0" t="str">
        <f aca="false">HYPERLINK("https://stackoverflow.com/questions/27108264/")</f>
        <v>https://stackoverflow.com/questions/27108264/</v>
      </c>
    </row>
    <row r="422" customFormat="false" ht="12.8" hidden="false" customHeight="false" outlineLevel="0" collapsed="false">
      <c r="A422" s="0" t="str">
        <f aca="false">HYPERLINK("https://stackoverflow.com/questions/24399294/")</f>
        <v>https://stackoverflow.com/questions/24399294/</v>
      </c>
    </row>
    <row r="423" customFormat="false" ht="12.8" hidden="false" customHeight="false" outlineLevel="0" collapsed="false">
      <c r="A423" s="0" t="str">
        <f aca="false">HYPERLINK("https://stackoverflow.com/questions/3505930/")</f>
        <v>https://stackoverflow.com/questions/3505930/</v>
      </c>
    </row>
    <row r="424" customFormat="false" ht="12.8" hidden="false" customHeight="false" outlineLevel="0" collapsed="false">
      <c r="A424" s="0" t="str">
        <f aca="false">HYPERLINK("https://stackoverflow.com/questions/1485708/")</f>
        <v>https://stackoverflow.com/questions/1485708/</v>
      </c>
    </row>
    <row r="425" customFormat="false" ht="12.8" hidden="false" customHeight="false" outlineLevel="0" collapsed="false">
      <c r="A425" s="0" t="str">
        <f aca="false">HYPERLINK("https://stackoverflow.com/questions/645312/")</f>
        <v>https://stackoverflow.com/questions/645312/</v>
      </c>
    </row>
    <row r="426" customFormat="false" ht="12.8" hidden="false" customHeight="false" outlineLevel="0" collapsed="false">
      <c r="A426" s="0" t="str">
        <f aca="false">HYPERLINK("https://stackoverflow.com/questions/9577611/")</f>
        <v>https://stackoverflow.com/questions/9577611/</v>
      </c>
    </row>
    <row r="427" customFormat="false" ht="12.8" hidden="false" customHeight="false" outlineLevel="0" collapsed="false">
      <c r="A427" s="0" t="str">
        <f aca="false">HYPERLINK("https://stackoverflow.com/questions/1359689/")</f>
        <v>https://stackoverflow.com/questions/1359689/</v>
      </c>
    </row>
    <row r="428" customFormat="false" ht="12.8" hidden="false" customHeight="false" outlineLevel="0" collapsed="false">
      <c r="A428" s="0" t="str">
        <f aca="false">HYPERLINK("https://stackoverflow.com/questions/51250011/")</f>
        <v>https://stackoverflow.com/questions/51250011/</v>
      </c>
    </row>
    <row r="429" customFormat="false" ht="12.8" hidden="false" customHeight="false" outlineLevel="0" collapsed="false">
      <c r="A429" s="0" t="str">
        <f aca="false">HYPERLINK("https://stackoverflow.com/questions/6442791/")</f>
        <v>https://stackoverflow.com/questions/6442791/</v>
      </c>
    </row>
    <row r="433" customFormat="false" ht="12.8" hidden="false" customHeight="false" outlineLevel="0" collapsed="false">
      <c r="A433" s="0" t="s">
        <v>35</v>
      </c>
    </row>
    <row r="435" customFormat="false" ht="12.8" hidden="false" customHeight="false" outlineLevel="0" collapsed="false">
      <c r="A435" s="0" t="str">
        <f aca="false">HYPERLINK("https://stackoverflow.com/questions/3328813/")</f>
        <v>https://stackoverflow.com/questions/3328813/</v>
      </c>
    </row>
    <row r="436" customFormat="false" ht="12.8" hidden="false" customHeight="false" outlineLevel="0" collapsed="false">
      <c r="A436" s="0" t="str">
        <f aca="false">HYPERLINK("https://stackoverflow.com/questions/21397393/")</f>
        <v>https://stackoverflow.com/questions/21397393/</v>
      </c>
    </row>
    <row r="437" customFormat="false" ht="12.8" hidden="false" customHeight="false" outlineLevel="0" collapsed="false">
      <c r="A437" s="0" t="str">
        <f aca="false">HYPERLINK("https://stackoverflow.com/questions/3883709/")</f>
        <v>https://stackoverflow.com/questions/3883709/</v>
      </c>
    </row>
    <row r="438" customFormat="false" ht="12.8" hidden="false" customHeight="false" outlineLevel="0" collapsed="false">
      <c r="A438" s="0" t="str">
        <f aca="false">HYPERLINK("https://stackoverflow.com/questions/13190997/")</f>
        <v>https://stackoverflow.com/questions/13190997/</v>
      </c>
    </row>
    <row r="439" customFormat="false" ht="12.8" hidden="false" customHeight="false" outlineLevel="0" collapsed="false">
      <c r="A439" s="0" t="str">
        <f aca="false">HYPERLINK("https://stackoverflow.com/questions/3820897/")</f>
        <v>https://stackoverflow.com/questions/3820897/</v>
      </c>
    </row>
    <row r="440" customFormat="false" ht="12.8" hidden="false" customHeight="false" outlineLevel="0" collapsed="false">
      <c r="A440" s="0" t="str">
        <f aca="false">HYPERLINK("https://stackoverflow.com/questions/13032948/")</f>
        <v>https://stackoverflow.com/questions/13032948/</v>
      </c>
    </row>
    <row r="441" customFormat="false" ht="12.8" hidden="false" customHeight="false" outlineLevel="0" collapsed="false">
      <c r="A441" s="0" t="str">
        <f aca="false">HYPERLINK("https://stackoverflow.com/questions/9732453/")</f>
        <v>https://stackoverflow.com/questions/9732453/</v>
      </c>
    </row>
    <row r="442" customFormat="false" ht="12.8" hidden="false" customHeight="false" outlineLevel="0" collapsed="false">
      <c r="A442" s="0" t="str">
        <f aca="false">HYPERLINK("https://stackoverflow.com/questions/21018728/")</f>
        <v>https://stackoverflow.com/questions/21018728/</v>
      </c>
    </row>
    <row r="443" customFormat="false" ht="12.8" hidden="false" customHeight="false" outlineLevel="0" collapsed="false">
      <c r="A443" s="0" t="str">
        <f aca="false">HYPERLINK("https://stackoverflow.com/questions/16947162/")</f>
        <v>https://stackoverflow.com/questions/16947162/</v>
      </c>
    </row>
    <row r="447" customFormat="false" ht="12.8" hidden="false" customHeight="false" outlineLevel="0" collapsed="false">
      <c r="A447" s="0" t="s">
        <v>36</v>
      </c>
    </row>
    <row r="449" customFormat="false" ht="12.8" hidden="false" customHeight="false" outlineLevel="0" collapsed="false">
      <c r="A449" s="0" t="str">
        <f aca="false">HYPERLINK("https://stackoverflow.com/questions/2428706/")</f>
        <v>https://stackoverflow.com/questions/2428706/</v>
      </c>
    </row>
    <row r="450" customFormat="false" ht="12.8" hidden="false" customHeight="false" outlineLevel="0" collapsed="false">
      <c r="A450" s="0" t="str">
        <f aca="false">HYPERLINK("https://stackoverflow.com/questions/11539720/")</f>
        <v>https://stackoverflow.com/questions/11539720/</v>
      </c>
    </row>
    <row r="451" customFormat="false" ht="12.8" hidden="false" customHeight="false" outlineLevel="0" collapsed="false">
      <c r="A451" s="0" t="str">
        <f aca="false">HYPERLINK("https://stackoverflow.com/questions/2011519/")</f>
        <v>https://stackoverflow.com/questions/2011519/</v>
      </c>
    </row>
    <row r="452" customFormat="false" ht="12.8" hidden="false" customHeight="false" outlineLevel="0" collapsed="false">
      <c r="A452" s="0" t="str">
        <f aca="false">HYPERLINK("https://stackoverflow.com/questions/5642002/")</f>
        <v>https://stackoverflow.com/questions/5642002/</v>
      </c>
    </row>
    <row r="453" customFormat="false" ht="12.8" hidden="false" customHeight="false" outlineLevel="0" collapsed="false">
      <c r="A453" s="0" t="str">
        <f aca="false">HYPERLINK("https://stackoverflow.com/questions/1082095/")</f>
        <v>https://stackoverflow.com/questions/1082095/</v>
      </c>
    </row>
    <row r="454" customFormat="false" ht="12.8" hidden="false" customHeight="false" outlineLevel="0" collapsed="false">
      <c r="A454" s="0" t="str">
        <f aca="false">HYPERLINK("https://stackoverflow.com/questions/4329577/")</f>
        <v>https://stackoverflow.com/questions/4329577/</v>
      </c>
    </row>
    <row r="455" customFormat="false" ht="12.8" hidden="false" customHeight="false" outlineLevel="0" collapsed="false">
      <c r="A455" s="0" t="str">
        <f aca="false">HYPERLINK("https://stackoverflow.com/questions/17027398/")</f>
        <v>https://stackoverflow.com/questions/17027398/</v>
      </c>
    </row>
    <row r="456" customFormat="false" ht="12.8" hidden="false" customHeight="false" outlineLevel="0" collapsed="false">
      <c r="A456" s="0" t="str">
        <f aca="false">HYPERLINK("https://stackoverflow.com/questions/7448392/")</f>
        <v>https://stackoverflow.com/questions/7448392/</v>
      </c>
    </row>
    <row r="457" customFormat="false" ht="12.8" hidden="false" customHeight="false" outlineLevel="0" collapsed="false">
      <c r="A457" s="0" t="str">
        <f aca="false">HYPERLINK("https://stackoverflow.com/questions/35719019/")</f>
        <v>https://stackoverflow.com/questions/35719019/</v>
      </c>
    </row>
    <row r="461" customFormat="false" ht="12.8" hidden="false" customHeight="false" outlineLevel="0" collapsed="false">
      <c r="A461" s="0" t="s">
        <v>37</v>
      </c>
    </row>
    <row r="463" customFormat="false" ht="12.8" hidden="false" customHeight="false" outlineLevel="0" collapsed="false">
      <c r="A463" s="0" t="str">
        <f aca="false">HYPERLINK("https://stackoverflow.com/questions/3536968/")</f>
        <v>https://stackoverflow.com/questions/3536968/</v>
      </c>
    </row>
    <row r="464" customFormat="false" ht="12.8" hidden="false" customHeight="false" outlineLevel="0" collapsed="false">
      <c r="A464" s="0" t="str">
        <f aca="false">HYPERLINK("https://stackoverflow.com/questions/22166182/")</f>
        <v>https://stackoverflow.com/questions/22166182/</v>
      </c>
    </row>
    <row r="465" customFormat="false" ht="12.8" hidden="false" customHeight="false" outlineLevel="0" collapsed="false">
      <c r="A465" s="0" t="str">
        <f aca="false">HYPERLINK("https://stackoverflow.com/questions/34203392/")</f>
        <v>https://stackoverflow.com/questions/34203392/</v>
      </c>
    </row>
    <row r="466" customFormat="false" ht="12.8" hidden="false" customHeight="false" outlineLevel="0" collapsed="false">
      <c r="A466" s="0" t="str">
        <f aca="false">HYPERLINK("https://stackoverflow.com/questions/32871701/")</f>
        <v>https://stackoverflow.com/questions/32871701/</v>
      </c>
    </row>
    <row r="467" customFormat="false" ht="12.8" hidden="false" customHeight="false" outlineLevel="0" collapsed="false">
      <c r="A467" s="0" t="str">
        <f aca="false">HYPERLINK("https://stackoverflow.com/questions/46467178/")</f>
        <v>https://stackoverflow.com/questions/46467178/</v>
      </c>
    </row>
    <row r="468" customFormat="false" ht="12.8" hidden="false" customHeight="false" outlineLevel="0" collapsed="false">
      <c r="A468" s="0" t="str">
        <f aca="false">HYPERLINK("https://stackoverflow.com/questions/12935404/")</f>
        <v>https://stackoverflow.com/questions/12935404/</v>
      </c>
    </row>
    <row r="469" customFormat="false" ht="12.8" hidden="false" customHeight="false" outlineLevel="0" collapsed="false">
      <c r="A469" s="0" t="str">
        <f aca="false">HYPERLINK("https://stackoverflow.com/questions/25335528/")</f>
        <v>https://stackoverflow.com/questions/25335528/</v>
      </c>
    </row>
    <row r="470" customFormat="false" ht="12.8" hidden="false" customHeight="false" outlineLevel="0" collapsed="false">
      <c r="A470" s="0" t="str">
        <f aca="false">HYPERLINK("https://stackoverflow.com/questions/37005210/")</f>
        <v>https://stackoverflow.com/questions/37005210/</v>
      </c>
    </row>
    <row r="474" customFormat="false" ht="12.8" hidden="false" customHeight="false" outlineLevel="0" collapsed="false">
      <c r="A474" s="0" t="s">
        <v>38</v>
      </c>
    </row>
    <row r="476" customFormat="false" ht="12.8" hidden="false" customHeight="false" outlineLevel="0" collapsed="false">
      <c r="A476" s="0" t="str">
        <f aca="false">HYPERLINK("https://stackoverflow.com/questions/24806183/")</f>
        <v>https://stackoverflow.com/questions/24806183/</v>
      </c>
    </row>
    <row r="477" customFormat="false" ht="12.8" hidden="false" customHeight="false" outlineLevel="0" collapsed="false">
      <c r="A477" s="0" t="str">
        <f aca="false">HYPERLINK("https://stackoverflow.com/questions/4882790/")</f>
        <v>https://stackoverflow.com/questions/4882790/</v>
      </c>
    </row>
    <row r="478" customFormat="false" ht="12.8" hidden="false" customHeight="false" outlineLevel="0" collapsed="false">
      <c r="A478" s="0" t="str">
        <f aca="false">HYPERLINK("https://stackoverflow.com/questions/16765158/")</f>
        <v>https://stackoverflow.com/questions/16765158/</v>
      </c>
    </row>
    <row r="479" customFormat="false" ht="12.8" hidden="false" customHeight="false" outlineLevel="0" collapsed="false">
      <c r="A479" s="0" t="str">
        <f aca="false">HYPERLINK("https://stackoverflow.com/questions/48812294/")</f>
        <v>https://stackoverflow.com/questions/48812294/</v>
      </c>
    </row>
    <row r="480" customFormat="false" ht="12.8" hidden="false" customHeight="false" outlineLevel="0" collapsed="false">
      <c r="A480" s="0" t="str">
        <f aca="false">HYPERLINK("https://stackoverflow.com/questions/29639297/")</f>
        <v>https://stackoverflow.com/questions/29639297/</v>
      </c>
    </row>
    <row r="481" customFormat="false" ht="12.8" hidden="false" customHeight="false" outlineLevel="0" collapsed="false">
      <c r="A481" s="0" t="str">
        <f aca="false">HYPERLINK("https://stackoverflow.com/questions/11035905/")</f>
        <v>https://stackoverflow.com/questions/11035905/</v>
      </c>
    </row>
    <row r="482" customFormat="false" ht="12.8" hidden="false" customHeight="false" outlineLevel="0" collapsed="false">
      <c r="A482" s="0" t="str">
        <f aca="false">HYPERLINK("https://stackoverflow.com/questions/35716856/")</f>
        <v>https://stackoverflow.com/questions/35716856/</v>
      </c>
    </row>
    <row r="483" customFormat="false" ht="12.8" hidden="false" customHeight="false" outlineLevel="0" collapsed="false">
      <c r="A483" s="0" t="str">
        <f aca="false">HYPERLINK("https://stackoverflow.com/questions/30409774/")</f>
        <v>https://stackoverflow.com/questions/30409774/</v>
      </c>
    </row>
    <row r="487" customFormat="false" ht="12.8" hidden="false" customHeight="false" outlineLevel="0" collapsed="false">
      <c r="A487" s="0" t="s">
        <v>39</v>
      </c>
    </row>
    <row r="489" customFormat="false" ht="12.8" hidden="false" customHeight="false" outlineLevel="0" collapsed="false">
      <c r="A489" s="0" t="str">
        <f aca="false">HYPERLINK("https://stackoverflow.com/questions/8577359/")</f>
        <v>https://stackoverflow.com/questions/8577359/</v>
      </c>
    </row>
    <row r="490" customFormat="false" ht="12.8" hidden="false" customHeight="false" outlineLevel="0" collapsed="false">
      <c r="A490" s="0" t="str">
        <f aca="false">HYPERLINK("https://stackoverflow.com/questions/26959343/")</f>
        <v>https://stackoverflow.com/questions/26959343/</v>
      </c>
    </row>
    <row r="491" customFormat="false" ht="12.8" hidden="false" customHeight="false" outlineLevel="0" collapsed="false">
      <c r="A491" s="0" t="str">
        <f aca="false">HYPERLINK("https://stackoverflow.com/questions/51991752/")</f>
        <v>https://stackoverflow.com/questions/51991752/</v>
      </c>
    </row>
    <row r="492" customFormat="false" ht="12.8" hidden="false" customHeight="false" outlineLevel="0" collapsed="false">
      <c r="A492" s="0" t="str">
        <f aca="false">HYPERLINK("https://stackoverflow.com/questions/51432496/")</f>
        <v>https://stackoverflow.com/questions/51432496/</v>
      </c>
    </row>
    <row r="493" customFormat="false" ht="12.8" hidden="false" customHeight="false" outlineLevel="0" collapsed="false">
      <c r="A493" s="0" t="str">
        <f aca="false">HYPERLINK("https://stackoverflow.com/questions/49326943/")</f>
        <v>https://stackoverflow.com/questions/49326943/</v>
      </c>
    </row>
    <row r="494" customFormat="false" ht="12.8" hidden="false" customHeight="false" outlineLevel="0" collapsed="false">
      <c r="A494" s="0" t="str">
        <f aca="false">HYPERLINK("https://stackoverflow.com/questions/21751624/")</f>
        <v>https://stackoverflow.com/questions/21751624/</v>
      </c>
    </row>
    <row r="498" customFormat="false" ht="12.8" hidden="false" customHeight="false" outlineLevel="0" collapsed="false">
      <c r="A498" s="0" t="s">
        <v>40</v>
      </c>
    </row>
    <row r="500" customFormat="false" ht="12.8" hidden="false" customHeight="false" outlineLevel="0" collapsed="false">
      <c r="A500" s="0" t="str">
        <f aca="false">HYPERLINK("https://stackoverflow.com/questions/492994/")</f>
        <v>https://stackoverflow.com/questions/492994/</v>
      </c>
    </row>
    <row r="501" customFormat="false" ht="12.8" hidden="false" customHeight="false" outlineLevel="0" collapsed="false">
      <c r="A501" s="0" t="str">
        <f aca="false">HYPERLINK("https://stackoverflow.com/questions/2592501/")</f>
        <v>https://stackoverflow.com/questions/2592501/</v>
      </c>
    </row>
    <row r="502" customFormat="false" ht="12.8" hidden="false" customHeight="false" outlineLevel="0" collapsed="false">
      <c r="A502" s="0" t="str">
        <f aca="false">HYPERLINK("https://stackoverflow.com/questions/949416/")</f>
        <v>https://stackoverflow.com/questions/949416/</v>
      </c>
    </row>
    <row r="503" customFormat="false" ht="12.8" hidden="false" customHeight="false" outlineLevel="0" collapsed="false">
      <c r="A503" s="0" t="str">
        <f aca="false">HYPERLINK("https://stackoverflow.com/questions/6112075/")</f>
        <v>https://stackoverflow.com/questions/6112075/</v>
      </c>
    </row>
    <row r="504" customFormat="false" ht="12.8" hidden="false" customHeight="false" outlineLevel="0" collapsed="false">
      <c r="A504" s="0" t="str">
        <f aca="false">HYPERLINK("https://stackoverflow.com/questions/3847736/")</f>
        <v>https://stackoverflow.com/questions/3847736/</v>
      </c>
    </row>
    <row r="505" customFormat="false" ht="12.8" hidden="false" customHeight="false" outlineLevel="0" collapsed="false">
      <c r="A505" s="0" t="str">
        <f aca="false">HYPERLINK("https://stackoverflow.com/questions/32355600/")</f>
        <v>https://stackoverflow.com/questions/32355600/</v>
      </c>
    </row>
    <row r="506" customFormat="false" ht="12.8" hidden="false" customHeight="false" outlineLevel="0" collapsed="false">
      <c r="A506" s="0" t="str">
        <f aca="false">HYPERLINK("https://stackoverflow.com/questions/2517709/")</f>
        <v>https://stackoverflow.com/questions/2517709/</v>
      </c>
    </row>
    <row r="507" customFormat="false" ht="12.8" hidden="false" customHeight="false" outlineLevel="0" collapsed="false">
      <c r="A507" s="0" t="str">
        <f aca="false">HYPERLINK("https://stackoverflow.com/questions/12586450/")</f>
        <v>https://stackoverflow.com/questions/12586450/</v>
      </c>
    </row>
    <row r="508" customFormat="false" ht="12.8" hidden="false" customHeight="false" outlineLevel="0" collapsed="false">
      <c r="A508" s="0" t="str">
        <f aca="false">HYPERLINK("https://stackoverflow.com/questions/5965044/")</f>
        <v>https://stackoverflow.com/questions/5965044/</v>
      </c>
    </row>
    <row r="509" customFormat="false" ht="12.8" hidden="false" customHeight="false" outlineLevel="0" collapsed="false">
      <c r="A509" s="0" t="str">
        <f aca="false">HYPERLINK("https://stackoverflow.com/questions/18913579/")</f>
        <v>https://stackoverflow.com/questions/18913579/</v>
      </c>
    </row>
    <row r="513" customFormat="false" ht="12.8" hidden="false" customHeight="false" outlineLevel="0" collapsed="false">
      <c r="A513" s="0" t="s">
        <v>41</v>
      </c>
    </row>
    <row r="515" customFormat="false" ht="12.8" hidden="false" customHeight="false" outlineLevel="0" collapsed="false">
      <c r="A515" s="0" t="str">
        <f aca="false">HYPERLINK("https://stackoverflow.com/questions/13581608/")</f>
        <v>https://stackoverflow.com/questions/13581608/</v>
      </c>
    </row>
    <row r="516" customFormat="false" ht="12.8" hidden="false" customHeight="false" outlineLevel="0" collapsed="false">
      <c r="A516" s="0" t="str">
        <f aca="false">HYPERLINK("https://stackoverflow.com/questions/11090451/")</f>
        <v>https://stackoverflow.com/questions/11090451/</v>
      </c>
    </row>
    <row r="517" customFormat="false" ht="12.8" hidden="false" customHeight="false" outlineLevel="0" collapsed="false">
      <c r="A517" s="0" t="str">
        <f aca="false">HYPERLINK("https://stackoverflow.com/questions/14946371/")</f>
        <v>https://stackoverflow.com/questions/14946371/</v>
      </c>
    </row>
    <row r="518" customFormat="false" ht="12.8" hidden="false" customHeight="false" outlineLevel="0" collapsed="false">
      <c r="A518" s="0" t="str">
        <f aca="false">HYPERLINK("https://stackoverflow.com/questions/4166618/")</f>
        <v>https://stackoverflow.com/questions/4166618/</v>
      </c>
    </row>
    <row r="519" customFormat="false" ht="12.8" hidden="false" customHeight="false" outlineLevel="0" collapsed="false">
      <c r="A519" s="0" t="str">
        <f aca="false">HYPERLINK("https://stackoverflow.com/questions/11748384/")</f>
        <v>https://stackoverflow.com/questions/11748384/</v>
      </c>
    </row>
    <row r="520" customFormat="false" ht="12.8" hidden="false" customHeight="false" outlineLevel="0" collapsed="false">
      <c r="A520" s="0" t="str">
        <f aca="false">HYPERLINK("https://stackoverflow.com/questions/2832385/")</f>
        <v>https://stackoverflow.com/questions/2832385/</v>
      </c>
    </row>
    <row r="521" customFormat="false" ht="12.8" hidden="false" customHeight="false" outlineLevel="0" collapsed="false">
      <c r="A521" s="0" t="str">
        <f aca="false">HYPERLINK("https://stackoverflow.com/questions/165042/")</f>
        <v>https://stackoverflow.com/questions/165042/</v>
      </c>
    </row>
    <row r="522" customFormat="false" ht="12.8" hidden="false" customHeight="false" outlineLevel="0" collapsed="false">
      <c r="A522" s="0" t="str">
        <f aca="false">HYPERLINK("https://stackoverflow.com/questions/9277747/")</f>
        <v>https://stackoverflow.com/questions/9277747/</v>
      </c>
    </row>
    <row r="523" customFormat="false" ht="12.8" hidden="false" customHeight="false" outlineLevel="0" collapsed="false">
      <c r="A523" s="0" t="str">
        <f aca="false">HYPERLINK("https://stackoverflow.com/questions/31887399/")</f>
        <v>https://stackoverflow.com/questions/31887399/</v>
      </c>
    </row>
    <row r="524" customFormat="false" ht="12.8" hidden="false" customHeight="false" outlineLevel="0" collapsed="false">
      <c r="A524" s="0" t="str">
        <f aca="false">HYPERLINK("https://stackoverflow.com/questions/39404765/")</f>
        <v>https://stackoverflow.com/questions/39404765/</v>
      </c>
    </row>
    <row r="528" customFormat="false" ht="12.8" hidden="false" customHeight="false" outlineLevel="0" collapsed="false">
      <c r="A528" s="0" t="s">
        <v>42</v>
      </c>
    </row>
    <row r="530" customFormat="false" ht="12.8" hidden="false" customHeight="false" outlineLevel="0" collapsed="false">
      <c r="A530" s="0" t="str">
        <f aca="false">HYPERLINK("https://stackoverflow.com/questions/3719623/")</f>
        <v>https://stackoverflow.com/questions/3719623/</v>
      </c>
    </row>
    <row r="531" customFormat="false" ht="12.8" hidden="false" customHeight="false" outlineLevel="0" collapsed="false">
      <c r="A531" s="0" t="str">
        <f aca="false">HYPERLINK("https://stackoverflow.com/questions/4833459/")</f>
        <v>https://stackoverflow.com/questions/4833459/</v>
      </c>
    </row>
    <row r="532" customFormat="false" ht="12.8" hidden="false" customHeight="false" outlineLevel="0" collapsed="false">
      <c r="A532" s="0" t="str">
        <f aca="false">HYPERLINK("https://stackoverflow.com/questions/82875/")</f>
        <v>https://stackoverflow.com/questions/82875/</v>
      </c>
    </row>
    <row r="533" customFormat="false" ht="12.8" hidden="false" customHeight="false" outlineLevel="0" collapsed="false">
      <c r="A533" s="0" t="str">
        <f aca="false">HYPERLINK("https://stackoverflow.com/questions/37496947/")</f>
        <v>https://stackoverflow.com/questions/37496947/</v>
      </c>
    </row>
    <row r="534" customFormat="false" ht="12.8" hidden="false" customHeight="false" outlineLevel="0" collapsed="false">
      <c r="A534" s="0" t="str">
        <f aca="false">HYPERLINK("https://stackoverflow.com/questions/5679259/")</f>
        <v>https://stackoverflow.com/questions/5679259/</v>
      </c>
    </row>
    <row r="535" customFormat="false" ht="12.8" hidden="false" customHeight="false" outlineLevel="0" collapsed="false">
      <c r="A535" s="0" t="str">
        <f aca="false">HYPERLINK("https://stackoverflow.com/questions/2226771/")</f>
        <v>https://stackoverflow.com/questions/2226771/</v>
      </c>
    </row>
    <row r="536" customFormat="false" ht="12.8" hidden="false" customHeight="false" outlineLevel="0" collapsed="false">
      <c r="A536" s="0" t="str">
        <f aca="false">HYPERLINK("https://stackoverflow.com/questions/305378/")</f>
        <v>https://stackoverflow.com/questions/305378/</v>
      </c>
    </row>
    <row r="537" customFormat="false" ht="12.8" hidden="false" customHeight="false" outlineLevel="0" collapsed="false">
      <c r="A537" s="0" t="str">
        <f aca="false">HYPERLINK("https://stackoverflow.com/questions/1347282/")</f>
        <v>https://stackoverflow.com/questions/1347282/</v>
      </c>
    </row>
    <row r="538" customFormat="false" ht="12.8" hidden="false" customHeight="false" outlineLevel="0" collapsed="false">
      <c r="A538" s="0" t="str">
        <f aca="false">HYPERLINK("https://stackoverflow.com/questions/1272148/")</f>
        <v>https://stackoverflow.com/questions/1272148/</v>
      </c>
    </row>
    <row r="539" customFormat="false" ht="12.8" hidden="false" customHeight="false" outlineLevel="0" collapsed="false">
      <c r="A539" s="0" t="str">
        <f aca="false">HYPERLINK("https://stackoverflow.com/questions/3583963/")</f>
        <v>https://stackoverflow.com/questions/3583963/</v>
      </c>
    </row>
    <row r="543" customFormat="false" ht="12.8" hidden="false" customHeight="false" outlineLevel="0" collapsed="false">
      <c r="A543" s="0" t="s">
        <v>43</v>
      </c>
    </row>
    <row r="545" customFormat="false" ht="12.8" hidden="false" customHeight="false" outlineLevel="0" collapsed="false">
      <c r="A545" s="0" t="str">
        <f aca="false">HYPERLINK("https://stackoverflow.com/questions/6113674/")</f>
        <v>https://stackoverflow.com/questions/6113674/</v>
      </c>
    </row>
    <row r="546" customFormat="false" ht="12.8" hidden="false" customHeight="false" outlineLevel="0" collapsed="false">
      <c r="A546" s="0" t="str">
        <f aca="false">HYPERLINK("https://stackoverflow.com/questions/18245567/")</f>
        <v>https://stackoverflow.com/questions/18245567/</v>
      </c>
    </row>
    <row r="547" customFormat="false" ht="12.8" hidden="false" customHeight="false" outlineLevel="0" collapsed="false">
      <c r="A547" s="0" t="str">
        <f aca="false">HYPERLINK("https://stackoverflow.com/questions/10294687/")</f>
        <v>https://stackoverflow.com/questions/10294687/</v>
      </c>
    </row>
    <row r="548" customFormat="false" ht="12.8" hidden="false" customHeight="false" outlineLevel="0" collapsed="false">
      <c r="A548" s="0" t="str">
        <f aca="false">HYPERLINK("https://stackoverflow.com/questions/35612566/")</f>
        <v>https://stackoverflow.com/questions/35612566/</v>
      </c>
    </row>
    <row r="549" customFormat="false" ht="12.8" hidden="false" customHeight="false" outlineLevel="0" collapsed="false">
      <c r="A549" s="0" t="str">
        <f aca="false">HYPERLINK("https://stackoverflow.com/questions/52258560/")</f>
        <v>https://stackoverflow.com/questions/52258560/</v>
      </c>
    </row>
    <row r="550" customFormat="false" ht="12.8" hidden="false" customHeight="false" outlineLevel="0" collapsed="false">
      <c r="A550" s="0" t="str">
        <f aca="false">HYPERLINK("https://stackoverflow.com/questions/12715620/")</f>
        <v>https://stackoverflow.com/questions/12715620/</v>
      </c>
    </row>
    <row r="551" customFormat="false" ht="12.8" hidden="false" customHeight="false" outlineLevel="0" collapsed="false">
      <c r="A551" s="0" t="str">
        <f aca="false">HYPERLINK("https://stackoverflow.com/questions/1170548/")</f>
        <v>https://stackoverflow.com/questions/1170548/</v>
      </c>
    </row>
    <row r="552" customFormat="false" ht="12.8" hidden="false" customHeight="false" outlineLevel="0" collapsed="false">
      <c r="A552" s="0" t="str">
        <f aca="false">HYPERLINK("https://stackoverflow.com/questions/22963939/")</f>
        <v>https://stackoverflow.com/questions/22963939/</v>
      </c>
    </row>
    <row r="553" customFormat="false" ht="12.8" hidden="false" customHeight="false" outlineLevel="0" collapsed="false">
      <c r="A553" s="0" t="str">
        <f aca="false">HYPERLINK("https://stackoverflow.com/questions/3572626/")</f>
        <v>https://stackoverflow.com/questions/3572626/</v>
      </c>
    </row>
    <row r="557" customFormat="false" ht="12.8" hidden="false" customHeight="false" outlineLevel="0" collapsed="false">
      <c r="A557" s="0" t="s">
        <v>44</v>
      </c>
    </row>
    <row r="559" customFormat="false" ht="12.8" hidden="false" customHeight="false" outlineLevel="0" collapsed="false">
      <c r="A559" s="0" t="str">
        <f aca="false">HYPERLINK("https://stackoverflow.com/questions/5328070/")</f>
        <v>https://stackoverflow.com/questions/5328070/</v>
      </c>
    </row>
    <row r="560" customFormat="false" ht="12.8" hidden="false" customHeight="false" outlineLevel="0" collapsed="false">
      <c r="A560" s="0" t="str">
        <f aca="false">HYPERLINK("https://stackoverflow.com/questions/46535237/")</f>
        <v>https://stackoverflow.com/questions/46535237/</v>
      </c>
    </row>
    <row r="561" customFormat="false" ht="12.8" hidden="false" customHeight="false" outlineLevel="0" collapsed="false">
      <c r="A561" s="0" t="str">
        <f aca="false">HYPERLINK("https://stackoverflow.com/questions/4716389/")</f>
        <v>https://stackoverflow.com/questions/4716389/</v>
      </c>
    </row>
    <row r="562" customFormat="false" ht="12.8" hidden="false" customHeight="false" outlineLevel="0" collapsed="false">
      <c r="A562" s="0" t="str">
        <f aca="false">HYPERLINK("https://stackoverflow.com/questions/2753139/")</f>
        <v>https://stackoverflow.com/questions/2753139/</v>
      </c>
    </row>
    <row r="563" customFormat="false" ht="12.8" hidden="false" customHeight="false" outlineLevel="0" collapsed="false">
      <c r="A563" s="0" t="str">
        <f aca="false">HYPERLINK("https://stackoverflow.com/questions/9286861/")</f>
        <v>https://stackoverflow.com/questions/9286861/</v>
      </c>
    </row>
    <row r="564" customFormat="false" ht="12.8" hidden="false" customHeight="false" outlineLevel="0" collapsed="false">
      <c r="A564" s="0" t="str">
        <f aca="false">HYPERLINK("https://stackoverflow.com/questions/9590965/")</f>
        <v>https://stackoverflow.com/questions/9590965/</v>
      </c>
    </row>
    <row r="565" customFormat="false" ht="12.8" hidden="false" customHeight="false" outlineLevel="0" collapsed="false">
      <c r="A565" s="0" t="str">
        <f aca="false">HYPERLINK("https://stackoverflow.com/questions/35152388/")</f>
        <v>https://stackoverflow.com/questions/35152388/</v>
      </c>
    </row>
    <row r="566" customFormat="false" ht="12.8" hidden="false" customHeight="false" outlineLevel="0" collapsed="false">
      <c r="A566" s="0" t="str">
        <f aca="false">HYPERLINK("https://stackoverflow.com/questions/33244775/")</f>
        <v>https://stackoverflow.com/questions/33244775/</v>
      </c>
    </row>
    <row r="567" customFormat="false" ht="12.8" hidden="false" customHeight="false" outlineLevel="0" collapsed="false">
      <c r="A567" s="0" t="str">
        <f aca="false">HYPERLINK("https://stackoverflow.com/questions/20519491/")</f>
        <v>https://stackoverflow.com/questions/20519491/</v>
      </c>
    </row>
    <row r="571" customFormat="false" ht="12.8" hidden="false" customHeight="false" outlineLevel="0" collapsed="false">
      <c r="A571" s="0" t="s">
        <v>45</v>
      </c>
    </row>
    <row r="573" customFormat="false" ht="12.8" hidden="false" customHeight="false" outlineLevel="0" collapsed="false">
      <c r="A573" s="0" t="str">
        <f aca="false">HYPERLINK("https://stackoverflow.com/questions/41097029/")</f>
        <v>https://stackoverflow.com/questions/41097029/</v>
      </c>
    </row>
    <row r="574" customFormat="false" ht="12.8" hidden="false" customHeight="false" outlineLevel="0" collapsed="false">
      <c r="A574" s="0" t="str">
        <f aca="false">HYPERLINK("https://stackoverflow.com/questions/11547082/")</f>
        <v>https://stackoverflow.com/questions/11547082/</v>
      </c>
    </row>
    <row r="575" customFormat="false" ht="12.8" hidden="false" customHeight="false" outlineLevel="0" collapsed="false">
      <c r="A575" s="0" t="str">
        <f aca="false">HYPERLINK("https://stackoverflow.com/questions/26174743/")</f>
        <v>https://stackoverflow.com/questions/26174743/</v>
      </c>
    </row>
    <row r="576" customFormat="false" ht="12.8" hidden="false" customHeight="false" outlineLevel="0" collapsed="false">
      <c r="A576" s="0" t="str">
        <f aca="false">HYPERLINK("https://stackoverflow.com/questions/50747387/")</f>
        <v>https://stackoverflow.com/questions/50747387/</v>
      </c>
    </row>
    <row r="577" customFormat="false" ht="12.8" hidden="false" customHeight="false" outlineLevel="0" collapsed="false">
      <c r="A577" s="0" t="str">
        <f aca="false">HYPERLINK("https://stackoverflow.com/questions/39024816/")</f>
        <v>https://stackoverflow.com/questions/39024816/</v>
      </c>
    </row>
    <row r="578" customFormat="false" ht="12.8" hidden="false" customHeight="false" outlineLevel="0" collapsed="false">
      <c r="A578" s="0" t="str">
        <f aca="false">HYPERLINK("https://stackoverflow.com/questions/14972367/")</f>
        <v>https://stackoverflow.com/questions/14972367/</v>
      </c>
    </row>
    <row r="579" customFormat="false" ht="12.8" hidden="false" customHeight="false" outlineLevel="0" collapsed="false">
      <c r="A579" s="0" t="str">
        <f aca="false">HYPERLINK("https://stackoverflow.com/questions/13551707/")</f>
        <v>https://stackoverflow.com/questions/13551707/</v>
      </c>
    </row>
    <row r="580" customFormat="false" ht="12.8" hidden="false" customHeight="false" outlineLevel="0" collapsed="false">
      <c r="A580" s="0" t="str">
        <f aca="false">HYPERLINK("https://stackoverflow.com/questions/8981583/")</f>
        <v>https://stackoverflow.com/questions/8981583/</v>
      </c>
    </row>
    <row r="584" customFormat="false" ht="12.8" hidden="false" customHeight="false" outlineLevel="0" collapsed="false">
      <c r="A584" s="0" t="s">
        <v>46</v>
      </c>
    </row>
    <row r="586" customFormat="false" ht="12.8" hidden="false" customHeight="false" outlineLevel="0" collapsed="false">
      <c r="A586" s="0" t="str">
        <f aca="false">HYPERLINK("https://stackoverflow.com/questions/13212187/")</f>
        <v>https://stackoverflow.com/questions/13212187/</v>
      </c>
    </row>
    <row r="587" customFormat="false" ht="12.8" hidden="false" customHeight="false" outlineLevel="0" collapsed="false">
      <c r="A587" s="0" t="str">
        <f aca="false">HYPERLINK("https://stackoverflow.com/questions/43275289/")</f>
        <v>https://stackoverflow.com/questions/43275289/</v>
      </c>
    </row>
    <row r="588" customFormat="false" ht="12.8" hidden="false" customHeight="false" outlineLevel="0" collapsed="false">
      <c r="A588" s="0" t="str">
        <f aca="false">HYPERLINK("https://stackoverflow.com/questions/40224460/")</f>
        <v>https://stackoverflow.com/questions/40224460/</v>
      </c>
    </row>
    <row r="589" customFormat="false" ht="12.8" hidden="false" customHeight="false" outlineLevel="0" collapsed="false">
      <c r="A589" s="0" t="str">
        <f aca="false">HYPERLINK("https://stackoverflow.com/questions/48264224/")</f>
        <v>https://stackoverflow.com/questions/48264224/</v>
      </c>
    </row>
    <row r="590" customFormat="false" ht="12.8" hidden="false" customHeight="false" outlineLevel="0" collapsed="false">
      <c r="A590" s="0" t="str">
        <f aca="false">HYPERLINK("https://stackoverflow.com/questions/1333344/")</f>
        <v>https://stackoverflow.com/questions/1333344/</v>
      </c>
    </row>
    <row r="591" customFormat="false" ht="12.8" hidden="false" customHeight="false" outlineLevel="0" collapsed="false">
      <c r="A591" s="0" t="str">
        <f aca="false">HYPERLINK("https://stackoverflow.com/questions/21784516/")</f>
        <v>https://stackoverflow.com/questions/21784516/</v>
      </c>
    </row>
    <row r="592" customFormat="false" ht="12.8" hidden="false" customHeight="false" outlineLevel="0" collapsed="false">
      <c r="A592" s="0" t="str">
        <f aca="false">HYPERLINK("https://stackoverflow.com/questions/37004661/")</f>
        <v>https://stackoverflow.com/questions/37004661/</v>
      </c>
    </row>
    <row r="593" customFormat="false" ht="12.8" hidden="false" customHeight="false" outlineLevel="0" collapsed="false">
      <c r="A593" s="0" t="str">
        <f aca="false">HYPERLINK("https://stackoverflow.com/questions/49738070/")</f>
        <v>https://stackoverflow.com/questions/49738070/</v>
      </c>
    </row>
    <row r="597" customFormat="false" ht="12.8" hidden="false" customHeight="false" outlineLevel="0" collapsed="false">
      <c r="A597" s="0" t="s">
        <v>47</v>
      </c>
    </row>
    <row r="599" customFormat="false" ht="12.8" hidden="false" customHeight="false" outlineLevel="0" collapsed="false">
      <c r="A599" s="0" t="str">
        <f aca="false">HYPERLINK("https://stackoverflow.com/questions/10131377/")</f>
        <v>https://stackoverflow.com/questions/10131377/</v>
      </c>
    </row>
    <row r="600" customFormat="false" ht="12.8" hidden="false" customHeight="false" outlineLevel="0" collapsed="false">
      <c r="A600" s="0" t="str">
        <f aca="false">HYPERLINK("https://stackoverflow.com/questions/7384678/")</f>
        <v>https://stackoverflow.com/questions/7384678/</v>
      </c>
    </row>
    <row r="601" customFormat="false" ht="12.8" hidden="false" customHeight="false" outlineLevel="0" collapsed="false">
      <c r="A601" s="0" t="str">
        <f aca="false">HYPERLINK("https://stackoverflow.com/questions/1776457/")</f>
        <v>https://stackoverflow.com/questions/1776457/</v>
      </c>
    </row>
    <row r="602" customFormat="false" ht="12.8" hidden="false" customHeight="false" outlineLevel="0" collapsed="false">
      <c r="A602" s="0" t="str">
        <f aca="false">HYPERLINK("https://stackoverflow.com/questions/10324860/")</f>
        <v>https://stackoverflow.com/questions/10324860/</v>
      </c>
    </row>
    <row r="603" customFormat="false" ht="12.8" hidden="false" customHeight="false" outlineLevel="0" collapsed="false">
      <c r="A603" s="0" t="str">
        <f aca="false">HYPERLINK("https://stackoverflow.com/questions/2578254/")</f>
        <v>https://stackoverflow.com/questions/2578254/</v>
      </c>
    </row>
    <row r="604" customFormat="false" ht="12.8" hidden="false" customHeight="false" outlineLevel="0" collapsed="false">
      <c r="A604" s="0" t="str">
        <f aca="false">HYPERLINK("https://stackoverflow.com/questions/10069059/")</f>
        <v>https://stackoverflow.com/questions/10069059/</v>
      </c>
    </row>
    <row r="605" customFormat="false" ht="12.8" hidden="false" customHeight="false" outlineLevel="0" collapsed="false">
      <c r="A605" s="0" t="str">
        <f aca="false">HYPERLINK("https://stackoverflow.com/questions/2439472/")</f>
        <v>https://stackoverflow.com/questions/2439472/</v>
      </c>
    </row>
    <row r="606" customFormat="false" ht="12.8" hidden="false" customHeight="false" outlineLevel="0" collapsed="false">
      <c r="A606" s="0" t="str">
        <f aca="false">HYPERLINK("https://stackoverflow.com/questions/12708950/")</f>
        <v>https://stackoverflow.com/questions/12708950/</v>
      </c>
    </row>
    <row r="607" customFormat="false" ht="12.8" hidden="false" customHeight="false" outlineLevel="0" collapsed="false">
      <c r="A607" s="0" t="str">
        <f aca="false">HYPERLINK("https://stackoverflow.com/questions/20510016/")</f>
        <v>https://stackoverflow.com/questions/20510016/</v>
      </c>
    </row>
    <row r="611" customFormat="false" ht="12.8" hidden="false" customHeight="false" outlineLevel="0" collapsed="false">
      <c r="A611" s="0" t="s">
        <v>48</v>
      </c>
    </row>
    <row r="613" customFormat="false" ht="12.8" hidden="false" customHeight="false" outlineLevel="0" collapsed="false">
      <c r="A613" s="0" t="str">
        <f aca="false">HYPERLINK("https://stackoverflow.com/questions/3742983/")</f>
        <v>https://stackoverflow.com/questions/3742983/</v>
      </c>
    </row>
    <row r="614" customFormat="false" ht="12.8" hidden="false" customHeight="false" outlineLevel="0" collapsed="false">
      <c r="A614" s="0" t="str">
        <f aca="false">HYPERLINK("https://stackoverflow.com/questions/14418021/")</f>
        <v>https://stackoverflow.com/questions/14418021/</v>
      </c>
    </row>
    <row r="615" customFormat="false" ht="12.8" hidden="false" customHeight="false" outlineLevel="0" collapsed="false">
      <c r="A615" s="0" t="str">
        <f aca="false">HYPERLINK("https://stackoverflow.com/questions/6656451/")</f>
        <v>https://stackoverflow.com/questions/6656451/</v>
      </c>
    </row>
    <row r="616" customFormat="false" ht="12.8" hidden="false" customHeight="false" outlineLevel="0" collapsed="false">
      <c r="A616" s="0" t="str">
        <f aca="false">HYPERLINK("https://stackoverflow.com/questions/6159118/")</f>
        <v>https://stackoverflow.com/questions/6159118/</v>
      </c>
    </row>
    <row r="617" customFormat="false" ht="12.8" hidden="false" customHeight="false" outlineLevel="0" collapsed="false">
      <c r="A617" s="0" t="str">
        <f aca="false">HYPERLINK("https://stackoverflow.com/questions/238547/")</f>
        <v>https://stackoverflow.com/questions/238547/</v>
      </c>
    </row>
    <row r="618" customFormat="false" ht="12.8" hidden="false" customHeight="false" outlineLevel="0" collapsed="false">
      <c r="A618" s="0" t="str">
        <f aca="false">HYPERLINK("https://stackoverflow.com/questions/599275/")</f>
        <v>https://stackoverflow.com/questions/599275/</v>
      </c>
    </row>
    <row r="619" customFormat="false" ht="12.8" hidden="false" customHeight="false" outlineLevel="0" collapsed="false">
      <c r="A619" s="0" t="str">
        <f aca="false">HYPERLINK("https://stackoverflow.com/questions/30951657/")</f>
        <v>https://stackoverflow.com/questions/30951657/</v>
      </c>
    </row>
    <row r="620" customFormat="false" ht="12.8" hidden="false" customHeight="false" outlineLevel="0" collapsed="false">
      <c r="A620" s="0" t="str">
        <f aca="false">HYPERLINK("https://stackoverflow.com/questions/4758283/")</f>
        <v>https://stackoverflow.com/questions/4758283/</v>
      </c>
    </row>
    <row r="621" customFormat="false" ht="12.8" hidden="false" customHeight="false" outlineLevel="0" collapsed="false">
      <c r="A621" s="0" t="str">
        <f aca="false">HYPERLINK("https://stackoverflow.com/questions/15138614/")</f>
        <v>https://stackoverflow.com/questions/15138614/</v>
      </c>
    </row>
    <row r="622" customFormat="false" ht="12.8" hidden="false" customHeight="false" outlineLevel="0" collapsed="false">
      <c r="A622" s="0" t="str">
        <f aca="false">HYPERLINK("https://stackoverflow.com/questions/4510212/")</f>
        <v>https://stackoverflow.com/questions/4510212/</v>
      </c>
    </row>
    <row r="626" customFormat="false" ht="12.8" hidden="false" customHeight="false" outlineLevel="0" collapsed="false">
      <c r="A626" s="0" t="s">
        <v>49</v>
      </c>
    </row>
    <row r="628" customFormat="false" ht="12.8" hidden="false" customHeight="false" outlineLevel="0" collapsed="false">
      <c r="A628" s="0" t="str">
        <f aca="false">HYPERLINK("https://stackoverflow.com/questions/13322485/")</f>
        <v>https://stackoverflow.com/questions/13322485/</v>
      </c>
    </row>
    <row r="629" customFormat="false" ht="12.8" hidden="false" customHeight="false" outlineLevel="0" collapsed="false">
      <c r="A629" s="0" t="str">
        <f aca="false">HYPERLINK("https://stackoverflow.com/questions/23271599/")</f>
        <v>https://stackoverflow.com/questions/23271599/</v>
      </c>
    </row>
    <row r="630" customFormat="false" ht="12.8" hidden="false" customHeight="false" outlineLevel="0" collapsed="false">
      <c r="A630" s="0" t="str">
        <f aca="false">HYPERLINK("https://stackoverflow.com/questions/9481865/")</f>
        <v>https://stackoverflow.com/questions/9481865/</v>
      </c>
    </row>
    <row r="631" customFormat="false" ht="12.8" hidden="false" customHeight="false" outlineLevel="0" collapsed="false">
      <c r="A631" s="0" t="str">
        <f aca="false">HYPERLINK("https://stackoverflow.com/questions/10517371/")</f>
        <v>https://stackoverflow.com/questions/10517371/</v>
      </c>
    </row>
    <row r="632" customFormat="false" ht="12.8" hidden="false" customHeight="false" outlineLevel="0" collapsed="false">
      <c r="A632" s="0" t="str">
        <f aca="false">HYPERLINK("https://stackoverflow.com/questions/6803073/")</f>
        <v>https://stackoverflow.com/questions/6803073/</v>
      </c>
    </row>
    <row r="633" customFormat="false" ht="12.8" hidden="false" customHeight="false" outlineLevel="0" collapsed="false">
      <c r="A633" s="0" t="str">
        <f aca="false">HYPERLINK("https://stackoverflow.com/questions/20257266/")</f>
        <v>https://stackoverflow.com/questions/20257266/</v>
      </c>
    </row>
    <row r="634" customFormat="false" ht="12.8" hidden="false" customHeight="false" outlineLevel="0" collapsed="false">
      <c r="A634" s="0" t="str">
        <f aca="false">HYPERLINK("https://stackoverflow.com/questions/11277798/")</f>
        <v>https://stackoverflow.com/questions/11277798/</v>
      </c>
    </row>
    <row r="635" customFormat="false" ht="12.8" hidden="false" customHeight="false" outlineLevel="0" collapsed="false">
      <c r="A635" s="0" t="str">
        <f aca="false">HYPERLINK("https://stackoverflow.com/questions/5806220/")</f>
        <v>https://stackoverflow.com/questions/5806220/</v>
      </c>
    </row>
    <row r="636" customFormat="false" ht="12.8" hidden="false" customHeight="false" outlineLevel="0" collapsed="false">
      <c r="A636" s="0" t="str">
        <f aca="false">HYPERLINK("https://stackoverflow.com/questions/18617/")</f>
        <v>https://stackoverflow.com/questions/18617/</v>
      </c>
    </row>
    <row r="637" customFormat="false" ht="12.8" hidden="false" customHeight="false" outlineLevel="0" collapsed="false">
      <c r="A637" s="0" t="str">
        <f aca="false">HYPERLINK("https://stackoverflow.com/questions/44278148/")</f>
        <v>https://stackoverflow.com/questions/44278148/</v>
      </c>
    </row>
    <row r="641" customFormat="false" ht="12.8" hidden="false" customHeight="false" outlineLevel="0" collapsed="false">
      <c r="A641" s="0" t="s">
        <v>50</v>
      </c>
    </row>
    <row r="643" customFormat="false" ht="12.8" hidden="false" customHeight="false" outlineLevel="0" collapsed="false">
      <c r="A643" s="0" t="str">
        <f aca="false">HYPERLINK("https://stackoverflow.com/questions/39097099/")</f>
        <v>https://stackoverflow.com/questions/39097099/</v>
      </c>
    </row>
    <row r="644" customFormat="false" ht="12.8" hidden="false" customHeight="false" outlineLevel="0" collapsed="false">
      <c r="A644" s="0" t="str">
        <f aca="false">HYPERLINK("https://stackoverflow.com/questions/3711754/")</f>
        <v>https://stackoverflow.com/questions/3711754/</v>
      </c>
    </row>
    <row r="645" customFormat="false" ht="12.8" hidden="false" customHeight="false" outlineLevel="0" collapsed="false">
      <c r="A645" s="0" t="str">
        <f aca="false">HYPERLINK("https://stackoverflow.com/questions/49411795/")</f>
        <v>https://stackoverflow.com/questions/49411795/</v>
      </c>
    </row>
    <row r="646" customFormat="false" ht="12.8" hidden="false" customHeight="false" outlineLevel="0" collapsed="false">
      <c r="A646" s="0" t="str">
        <f aca="false">HYPERLINK("https://stackoverflow.com/questions/7560974/")</f>
        <v>https://stackoverflow.com/questions/7560974/</v>
      </c>
    </row>
    <row r="647" customFormat="false" ht="12.8" hidden="false" customHeight="false" outlineLevel="0" collapsed="false">
      <c r="A647" s="0" t="str">
        <f aca="false">HYPERLINK("https://stackoverflow.com/questions/36813098/")</f>
        <v>https://stackoverflow.com/questions/36813098/</v>
      </c>
    </row>
    <row r="648" customFormat="false" ht="12.8" hidden="false" customHeight="false" outlineLevel="0" collapsed="false">
      <c r="A648" s="0" t="str">
        <f aca="false">HYPERLINK("https://stackoverflow.com/questions/51589748/")</f>
        <v>https://stackoverflow.com/questions/51589748/</v>
      </c>
    </row>
    <row r="652" customFormat="false" ht="12.8" hidden="false" customHeight="false" outlineLevel="0" collapsed="false">
      <c r="A652" s="0" t="s">
        <v>51</v>
      </c>
    </row>
    <row r="654" customFormat="false" ht="12.8" hidden="false" customHeight="false" outlineLevel="0" collapsed="false">
      <c r="A654" s="0" t="str">
        <f aca="false">HYPERLINK("https://stackoverflow.com/questions/10168240/")</f>
        <v>https://stackoverflow.com/questions/10168240/</v>
      </c>
    </row>
    <row r="655" customFormat="false" ht="12.8" hidden="false" customHeight="false" outlineLevel="0" collapsed="false">
      <c r="A655" s="0" t="str">
        <f aca="false">HYPERLINK("https://stackoverflow.com/questions/2490334/")</f>
        <v>https://stackoverflow.com/questions/2490334/</v>
      </c>
    </row>
    <row r="656" customFormat="false" ht="12.8" hidden="false" customHeight="false" outlineLevel="0" collapsed="false">
      <c r="A656" s="0" t="str">
        <f aca="false">HYPERLINK("https://stackoverflow.com/questions/46479514/")</f>
        <v>https://stackoverflow.com/questions/46479514/</v>
      </c>
    </row>
    <row r="657" customFormat="false" ht="12.8" hidden="false" customHeight="false" outlineLevel="0" collapsed="false">
      <c r="A657" s="0" t="str">
        <f aca="false">HYPERLINK("https://stackoverflow.com/questions/202011/")</f>
        <v>https://stackoverflow.com/questions/202011/</v>
      </c>
    </row>
    <row r="658" customFormat="false" ht="12.8" hidden="false" customHeight="false" outlineLevel="0" collapsed="false">
      <c r="A658" s="0" t="str">
        <f aca="false">HYPERLINK("https://stackoverflow.com/questions/23561104/")</f>
        <v>https://stackoverflow.com/questions/23561104/</v>
      </c>
    </row>
    <row r="659" customFormat="false" ht="12.8" hidden="false" customHeight="false" outlineLevel="0" collapsed="false">
      <c r="A659" s="0" t="str">
        <f aca="false">HYPERLINK("https://stackoverflow.com/questions/14411975/")</f>
        <v>https://stackoverflow.com/questions/14411975/</v>
      </c>
    </row>
    <row r="660" customFormat="false" ht="12.8" hidden="false" customHeight="false" outlineLevel="0" collapsed="false">
      <c r="A660" s="0" t="str">
        <f aca="false">HYPERLINK("https://stackoverflow.com/questions/16600708/")</f>
        <v>https://stackoverflow.com/questions/16600708/</v>
      </c>
    </row>
    <row r="661" customFormat="false" ht="12.8" hidden="false" customHeight="false" outlineLevel="0" collapsed="false">
      <c r="A661" s="0" t="str">
        <f aca="false">HYPERLINK("https://stackoverflow.com/questions/10106771/")</f>
        <v>https://stackoverflow.com/questions/10106771/</v>
      </c>
    </row>
    <row r="662" customFormat="false" ht="12.8" hidden="false" customHeight="false" outlineLevel="0" collapsed="false">
      <c r="A662" s="0" t="str">
        <f aca="false">HYPERLINK("https://stackoverflow.com/questions/30209062/")</f>
        <v>https://stackoverflow.com/questions/30209062/</v>
      </c>
    </row>
    <row r="663" customFormat="false" ht="12.8" hidden="false" customHeight="false" outlineLevel="0" collapsed="false">
      <c r="A663" s="0" t="str">
        <f aca="false">HYPERLINK("https://stackoverflow.com/questions/992019/")</f>
        <v>https://stackoverflow.com/questions/992019/</v>
      </c>
    </row>
    <row r="667" customFormat="false" ht="12.8" hidden="false" customHeight="false" outlineLevel="0" collapsed="false">
      <c r="A667" s="0" t="s">
        <v>52</v>
      </c>
    </row>
    <row r="669" customFormat="false" ht="12.8" hidden="false" customHeight="false" outlineLevel="0" collapsed="false">
      <c r="A669" s="0" t="str">
        <f aca="false">HYPERLINK("https://stackoverflow.com/questions/4576077/")</f>
        <v>https://stackoverflow.com/questions/4576077/</v>
      </c>
    </row>
    <row r="670" customFormat="false" ht="12.8" hidden="false" customHeight="false" outlineLevel="0" collapsed="false">
      <c r="A670" s="0" t="str">
        <f aca="false">HYPERLINK("https://stackoverflow.com/questions/38527261/")</f>
        <v>https://stackoverflow.com/questions/38527261/</v>
      </c>
    </row>
    <row r="671" customFormat="false" ht="12.8" hidden="false" customHeight="false" outlineLevel="0" collapsed="false">
      <c r="A671" s="0" t="str">
        <f aca="false">HYPERLINK("https://stackoverflow.com/questions/21430447/")</f>
        <v>https://stackoverflow.com/questions/21430447/</v>
      </c>
    </row>
    <row r="672" customFormat="false" ht="12.8" hidden="false" customHeight="false" outlineLevel="0" collapsed="false">
      <c r="A672" s="0" t="str">
        <f aca="false">HYPERLINK("https://stackoverflow.com/questions/18712878/")</f>
        <v>https://stackoverflow.com/questions/18712878/</v>
      </c>
    </row>
    <row r="673" customFormat="false" ht="12.8" hidden="false" customHeight="false" outlineLevel="0" collapsed="false">
      <c r="A673" s="0" t="str">
        <f aca="false">HYPERLINK("https://stackoverflow.com/questions/9474395/")</f>
        <v>https://stackoverflow.com/questions/9474395/</v>
      </c>
    </row>
    <row r="674" customFormat="false" ht="12.8" hidden="false" customHeight="false" outlineLevel="0" collapsed="false">
      <c r="A674" s="0" t="str">
        <f aca="false">HYPERLINK("https://stackoverflow.com/questions/37605710/")</f>
        <v>https://stackoverflow.com/questions/37605710/</v>
      </c>
    </row>
    <row r="675" customFormat="false" ht="12.8" hidden="false" customHeight="false" outlineLevel="0" collapsed="false">
      <c r="A675" s="0" t="str">
        <f aca="false">HYPERLINK("https://stackoverflow.com/questions/11761563/")</f>
        <v>https://stackoverflow.com/questions/11761563/</v>
      </c>
    </row>
    <row r="676" customFormat="false" ht="12.8" hidden="false" customHeight="false" outlineLevel="0" collapsed="false">
      <c r="A676" s="0" t="str">
        <f aca="false">HYPERLINK("https://stackoverflow.com/questions/16879013/")</f>
        <v>https://stackoverflow.com/questions/16879013/</v>
      </c>
    </row>
    <row r="677" customFormat="false" ht="12.8" hidden="false" customHeight="false" outlineLevel="0" collapsed="false">
      <c r="A677" s="0" t="str">
        <f aca="false">HYPERLINK("https://stackoverflow.com/questions/46290313/")</f>
        <v>https://stackoverflow.com/questions/46290313/</v>
      </c>
    </row>
    <row r="678" customFormat="false" ht="12.8" hidden="false" customHeight="false" outlineLevel="0" collapsed="false">
      <c r="A678" s="0" t="str">
        <f aca="false">HYPERLINK("https://stackoverflow.com/questions/40479496/")</f>
        <v>https://stackoverflow.com/questions/40479496/</v>
      </c>
    </row>
    <row r="682" customFormat="false" ht="12.8" hidden="false" customHeight="false" outlineLevel="0" collapsed="false">
      <c r="A682" s="0" t="s">
        <v>53</v>
      </c>
    </row>
    <row r="684" customFormat="false" ht="12.8" hidden="false" customHeight="false" outlineLevel="0" collapsed="false">
      <c r="A684" s="0" t="str">
        <f aca="false">HYPERLINK("https://stackoverflow.com/questions/1661325/")</f>
        <v>https://stackoverflow.com/questions/1661325/</v>
      </c>
    </row>
    <row r="685" customFormat="false" ht="12.8" hidden="false" customHeight="false" outlineLevel="0" collapsed="false">
      <c r="A685" s="0" t="str">
        <f aca="false">HYPERLINK("https://stackoverflow.com/questions/4594519/")</f>
        <v>https://stackoverflow.com/questions/4594519/</v>
      </c>
    </row>
    <row r="686" customFormat="false" ht="12.8" hidden="false" customHeight="false" outlineLevel="0" collapsed="false">
      <c r="A686" s="0" t="str">
        <f aca="false">HYPERLINK("https://stackoverflow.com/questions/49610244/")</f>
        <v>https://stackoverflow.com/questions/49610244/</v>
      </c>
    </row>
    <row r="687" customFormat="false" ht="12.8" hidden="false" customHeight="false" outlineLevel="0" collapsed="false">
      <c r="A687" s="0" t="str">
        <f aca="false">HYPERLINK("https://stackoverflow.com/questions/5174696/")</f>
        <v>https://stackoverflow.com/questions/5174696/</v>
      </c>
    </row>
    <row r="688" customFormat="false" ht="12.8" hidden="false" customHeight="false" outlineLevel="0" collapsed="false">
      <c r="A688" s="0" t="str">
        <f aca="false">HYPERLINK("https://stackoverflow.com/questions/13581608/")</f>
        <v>https://stackoverflow.com/questions/13581608/</v>
      </c>
    </row>
    <row r="689" customFormat="false" ht="12.8" hidden="false" customHeight="false" outlineLevel="0" collapsed="false">
      <c r="A689" s="0" t="str">
        <f aca="false">HYPERLINK("https://stackoverflow.com/questions/5937017/")</f>
        <v>https://stackoverflow.com/questions/5937017/</v>
      </c>
    </row>
    <row r="690" customFormat="false" ht="12.8" hidden="false" customHeight="false" outlineLevel="0" collapsed="false">
      <c r="A690" s="0" t="str">
        <f aca="false">HYPERLINK("https://stackoverflow.com/questions/7828364/")</f>
        <v>https://stackoverflow.com/questions/7828364/</v>
      </c>
    </row>
    <row r="691" customFormat="false" ht="12.8" hidden="false" customHeight="false" outlineLevel="0" collapsed="false">
      <c r="A691" s="0" t="str">
        <f aca="false">HYPERLINK("https://stackoverflow.com/questions/12896509/")</f>
        <v>https://stackoverflow.com/questions/12896509/</v>
      </c>
    </row>
    <row r="692" customFormat="false" ht="12.8" hidden="false" customHeight="false" outlineLevel="0" collapsed="false">
      <c r="A692" s="0" t="str">
        <f aca="false">HYPERLINK("https://stackoverflow.com/questions/28489227/")</f>
        <v>https://stackoverflow.com/questions/28489227/</v>
      </c>
    </row>
    <row r="693" customFormat="false" ht="12.8" hidden="false" customHeight="false" outlineLevel="0" collapsed="false">
      <c r="A693" s="0" t="str">
        <f aca="false">HYPERLINK("https://stackoverflow.com/questions/16646124/")</f>
        <v>https://stackoverflow.com/questions/16646124/</v>
      </c>
    </row>
    <row r="697" customFormat="false" ht="12.8" hidden="false" customHeight="false" outlineLevel="0" collapsed="false">
      <c r="A697" s="0" t="s">
        <v>54</v>
      </c>
    </row>
    <row r="699" customFormat="false" ht="12.8" hidden="false" customHeight="false" outlineLevel="0" collapsed="false">
      <c r="A699" s="0" t="str">
        <f aca="false">HYPERLINK("https://stackoverflow.com/questions/5054132/")</f>
        <v>https://stackoverflow.com/questions/5054132/</v>
      </c>
    </row>
    <row r="700" customFormat="false" ht="12.8" hidden="false" customHeight="false" outlineLevel="0" collapsed="false">
      <c r="A700" s="0" t="str">
        <f aca="false">HYPERLINK("https://stackoverflow.com/questions/29215163/")</f>
        <v>https://stackoverflow.com/questions/29215163/</v>
      </c>
    </row>
    <row r="701" customFormat="false" ht="12.8" hidden="false" customHeight="false" outlineLevel="0" collapsed="false">
      <c r="A701" s="0" t="str">
        <f aca="false">HYPERLINK("https://stackoverflow.com/questions/16806849/")</f>
        <v>https://stackoverflow.com/questions/16806849/</v>
      </c>
    </row>
    <row r="702" customFormat="false" ht="12.8" hidden="false" customHeight="false" outlineLevel="0" collapsed="false">
      <c r="A702" s="0" t="str">
        <f aca="false">HYPERLINK("https://stackoverflow.com/questions/4713166/")</f>
        <v>https://stackoverflow.com/questions/4713166/</v>
      </c>
    </row>
    <row r="703" customFormat="false" ht="12.8" hidden="false" customHeight="false" outlineLevel="0" collapsed="false">
      <c r="A703" s="0" t="str">
        <f aca="false">HYPERLINK("https://stackoverflow.com/questions/36418901/")</f>
        <v>https://stackoverflow.com/questions/36418901/</v>
      </c>
    </row>
    <row r="704" customFormat="false" ht="12.8" hidden="false" customHeight="false" outlineLevel="0" collapsed="false">
      <c r="A704" s="0" t="str">
        <f aca="false">HYPERLINK("https://stackoverflow.com/questions/8658205/")</f>
        <v>https://stackoverflow.com/questions/8658205/</v>
      </c>
    </row>
    <row r="705" customFormat="false" ht="12.8" hidden="false" customHeight="false" outlineLevel="0" collapsed="false">
      <c r="A705" s="0" t="str">
        <f aca="false">HYPERLINK("https://stackoverflow.com/questions/21855811/")</f>
        <v>https://stackoverflow.com/questions/21855811/</v>
      </c>
    </row>
    <row r="706" customFormat="false" ht="12.8" hidden="false" customHeight="false" outlineLevel="0" collapsed="false">
      <c r="A706" s="0" t="str">
        <f aca="false">HYPERLINK("https://stackoverflow.com/questions/7828364/")</f>
        <v>https://stackoverflow.com/questions/7828364/</v>
      </c>
    </row>
    <row r="707" customFormat="false" ht="12.8" hidden="false" customHeight="false" outlineLevel="0" collapsed="false">
      <c r="A707" s="0" t="str">
        <f aca="false">HYPERLINK("https://stackoverflow.com/questions/10826850/")</f>
        <v>https://stackoverflow.com/questions/10826850/</v>
      </c>
    </row>
    <row r="708" customFormat="false" ht="12.8" hidden="false" customHeight="false" outlineLevel="0" collapsed="false">
      <c r="A708" s="0" t="str">
        <f aca="false">HYPERLINK("https://stackoverflow.com/questions/5379231/")</f>
        <v>https://stackoverflow.com/questions/5379231/</v>
      </c>
    </row>
    <row r="712" customFormat="false" ht="12.8" hidden="false" customHeight="false" outlineLevel="0" collapsed="false">
      <c r="A712" s="0" t="s">
        <v>55</v>
      </c>
    </row>
    <row r="714" customFormat="false" ht="12.8" hidden="false" customHeight="false" outlineLevel="0" collapsed="false">
      <c r="A714" s="0" t="str">
        <f aca="false">HYPERLINK("https://stackoverflow.com/questions/11665884/")</f>
        <v>https://stackoverflow.com/questions/11665884/</v>
      </c>
    </row>
    <row r="715" customFormat="false" ht="12.8" hidden="false" customHeight="false" outlineLevel="0" collapsed="false">
      <c r="A715" s="0" t="str">
        <f aca="false">HYPERLINK("https://stackoverflow.com/questions/4323599/")</f>
        <v>https://stackoverflow.com/questions/4323599/</v>
      </c>
    </row>
    <row r="716" customFormat="false" ht="12.8" hidden="false" customHeight="false" outlineLevel="0" collapsed="false">
      <c r="A716" s="0" t="str">
        <f aca="false">HYPERLINK("https://stackoverflow.com/questions/888088/")</f>
        <v>https://stackoverflow.com/questions/888088/</v>
      </c>
    </row>
    <row r="717" customFormat="false" ht="12.8" hidden="false" customHeight="false" outlineLevel="0" collapsed="false">
      <c r="A717" s="0" t="str">
        <f aca="false">HYPERLINK("https://stackoverflow.com/questions/11973383/")</f>
        <v>https://stackoverflow.com/questions/11973383/</v>
      </c>
    </row>
    <row r="718" customFormat="false" ht="12.8" hidden="false" customHeight="false" outlineLevel="0" collapsed="false">
      <c r="A718" s="0" t="str">
        <f aca="false">HYPERLINK("https://stackoverflow.com/questions/4738853/")</f>
        <v>https://stackoverflow.com/questions/4738853/</v>
      </c>
    </row>
    <row r="719" customFormat="false" ht="12.8" hidden="false" customHeight="false" outlineLevel="0" collapsed="false">
      <c r="A719" s="0" t="str">
        <f aca="false">HYPERLINK("https://stackoverflow.com/questions/1939507/")</f>
        <v>https://stackoverflow.com/questions/1939507/</v>
      </c>
    </row>
    <row r="720" customFormat="false" ht="12.8" hidden="false" customHeight="false" outlineLevel="0" collapsed="false">
      <c r="A720" s="0" t="str">
        <f aca="false">HYPERLINK("https://stackoverflow.com/questions/1779288/")</f>
        <v>https://stackoverflow.com/questions/1779288/</v>
      </c>
    </row>
    <row r="721" customFormat="false" ht="12.8" hidden="false" customHeight="false" outlineLevel="0" collapsed="false">
      <c r="A721" s="0" t="str">
        <f aca="false">HYPERLINK("https://stackoverflow.com/questions/12836647/")</f>
        <v>https://stackoverflow.com/questions/12836647/</v>
      </c>
    </row>
    <row r="722" customFormat="false" ht="12.8" hidden="false" customHeight="false" outlineLevel="0" collapsed="false">
      <c r="A722" s="0" t="str">
        <f aca="false">HYPERLINK("https://stackoverflow.com/questions/9914745/")</f>
        <v>https://stackoverflow.com/questions/9914745/</v>
      </c>
    </row>
    <row r="723" customFormat="false" ht="12.8" hidden="false" customHeight="false" outlineLevel="0" collapsed="false">
      <c r="A723" s="0" t="str">
        <f aca="false">HYPERLINK("https://stackoverflow.com/questions/49108151/")</f>
        <v>https://stackoverflow.com/questions/49108151/</v>
      </c>
    </row>
    <row r="727" customFormat="false" ht="12.8" hidden="false" customHeight="false" outlineLevel="0" collapsed="false">
      <c r="A727" s="0" t="s">
        <v>56</v>
      </c>
    </row>
    <row r="729" customFormat="false" ht="12.8" hidden="false" customHeight="false" outlineLevel="0" collapsed="false">
      <c r="A729" s="0" t="str">
        <f aca="false">HYPERLINK("https://stackoverflow.com/questions/28246628/")</f>
        <v>https://stackoverflow.com/questions/28246628/</v>
      </c>
    </row>
    <row r="730" customFormat="false" ht="12.8" hidden="false" customHeight="false" outlineLevel="0" collapsed="false">
      <c r="A730" s="0" t="str">
        <f aca="false">HYPERLINK("https://stackoverflow.com/questions/829063/")</f>
        <v>https://stackoverflow.com/questions/829063/</v>
      </c>
    </row>
    <row r="731" customFormat="false" ht="12.8" hidden="false" customHeight="false" outlineLevel="0" collapsed="false">
      <c r="A731" s="0" t="str">
        <f aca="false">HYPERLINK("https://stackoverflow.com/questions/236129/")</f>
        <v>https://stackoverflow.com/questions/236129/</v>
      </c>
    </row>
    <row r="732" customFormat="false" ht="12.8" hidden="false" customHeight="false" outlineLevel="0" collapsed="false">
      <c r="A732" s="0" t="str">
        <f aca="false">HYPERLINK("https://stackoverflow.com/questions/27110563/")</f>
        <v>https://stackoverflow.com/questions/27110563/</v>
      </c>
    </row>
    <row r="733" customFormat="false" ht="12.8" hidden="false" customHeight="false" outlineLevel="0" collapsed="false">
      <c r="A733" s="0" t="str">
        <f aca="false">HYPERLINK("https://stackoverflow.com/questions/8648178/")</f>
        <v>https://stackoverflow.com/questions/8648178/</v>
      </c>
    </row>
    <row r="734" customFormat="false" ht="12.8" hidden="false" customHeight="false" outlineLevel="0" collapsed="false">
      <c r="A734" s="0" t="str">
        <f aca="false">HYPERLINK("https://stackoverflow.com/questions/48560748/")</f>
        <v>https://stackoverflow.com/questions/48560748/</v>
      </c>
    </row>
    <row r="735" customFormat="false" ht="12.8" hidden="false" customHeight="false" outlineLevel="0" collapsed="false">
      <c r="A735" s="0" t="str">
        <f aca="false">HYPERLINK("https://stackoverflow.com/questions/538346/")</f>
        <v>https://stackoverflow.com/questions/538346/</v>
      </c>
    </row>
    <row r="736" customFormat="false" ht="12.8" hidden="false" customHeight="false" outlineLevel="0" collapsed="false">
      <c r="A736" s="0" t="str">
        <f aca="false">HYPERLINK("https://stackoverflow.com/questions/33079257/")</f>
        <v>https://stackoverflow.com/questions/33079257/</v>
      </c>
    </row>
    <row r="737" customFormat="false" ht="12.8" hidden="false" customHeight="false" outlineLevel="0" collapsed="false">
      <c r="A737" s="0" t="str">
        <f aca="false">HYPERLINK("https://stackoverflow.com/questions/8671280/")</f>
        <v>https://stackoverflow.com/questions/8671280/</v>
      </c>
    </row>
    <row r="741" customFormat="false" ht="12.8" hidden="false" customHeight="false" outlineLevel="0" collapsed="false">
      <c r="A741" s="0" t="s">
        <v>57</v>
      </c>
    </row>
    <row r="743" customFormat="false" ht="12.8" hidden="false" customHeight="false" outlineLevel="0" collapsed="false">
      <c r="A743" s="0" t="str">
        <f aca="false">HYPERLINK("https://stackoverflow.com/questions/10172100/")</f>
        <v>https://stackoverflow.com/questions/10172100/</v>
      </c>
    </row>
    <row r="744" customFormat="false" ht="12.8" hidden="false" customHeight="false" outlineLevel="0" collapsed="false">
      <c r="A744" s="0" t="str">
        <f aca="false">HYPERLINK("https://stackoverflow.com/questions/41893962/")</f>
        <v>https://stackoverflow.com/questions/41893962/</v>
      </c>
    </row>
    <row r="745" customFormat="false" ht="12.8" hidden="false" customHeight="false" outlineLevel="0" collapsed="false">
      <c r="A745" s="0" t="str">
        <f aca="false">HYPERLINK("https://stackoverflow.com/questions/10242561/")</f>
        <v>https://stackoverflow.com/questions/10242561/</v>
      </c>
    </row>
    <row r="746" customFormat="false" ht="12.8" hidden="false" customHeight="false" outlineLevel="0" collapsed="false">
      <c r="A746" s="0" t="str">
        <f aca="false">HYPERLINK("https://stackoverflow.com/questions/46243070/")</f>
        <v>https://stackoverflow.com/questions/46243070/</v>
      </c>
    </row>
    <row r="747" customFormat="false" ht="12.8" hidden="false" customHeight="false" outlineLevel="0" collapsed="false">
      <c r="A747" s="0" t="str">
        <f aca="false">HYPERLINK("https://stackoverflow.com/questions/7209946/")</f>
        <v>https://stackoverflow.com/questions/7209946/</v>
      </c>
    </row>
    <row r="748" customFormat="false" ht="12.8" hidden="false" customHeight="false" outlineLevel="0" collapsed="false">
      <c r="A748" s="0" t="str">
        <f aca="false">HYPERLINK("https://stackoverflow.com/questions/24113529/")</f>
        <v>https://stackoverflow.com/questions/24113529/</v>
      </c>
    </row>
    <row r="749" customFormat="false" ht="12.8" hidden="false" customHeight="false" outlineLevel="0" collapsed="false">
      <c r="A749" s="0" t="str">
        <f aca="false">HYPERLINK("https://stackoverflow.com/questions/21822401/")</f>
        <v>https://stackoverflow.com/questions/21822401/</v>
      </c>
    </row>
    <row r="750" customFormat="false" ht="12.8" hidden="false" customHeight="false" outlineLevel="0" collapsed="false">
      <c r="A750" s="0" t="str">
        <f aca="false">HYPERLINK("https://stackoverflow.com/questions/20250529/")</f>
        <v>https://stackoverflow.com/questions/20250529/</v>
      </c>
    </row>
    <row r="751" customFormat="false" ht="12.8" hidden="false" customHeight="false" outlineLevel="0" collapsed="false">
      <c r="A751" s="0" t="str">
        <f aca="false">HYPERLINK("https://stackoverflow.com/questions/5240460/")</f>
        <v>https://stackoverflow.com/questions/5240460/</v>
      </c>
    </row>
    <row r="755" customFormat="false" ht="12.8" hidden="false" customHeight="false" outlineLevel="0" collapsed="false">
      <c r="A755" s="0" t="s">
        <v>58</v>
      </c>
    </row>
    <row r="757" customFormat="false" ht="12.8" hidden="false" customHeight="false" outlineLevel="0" collapsed="false">
      <c r="A757" s="0" t="str">
        <f aca="false">HYPERLINK("https://stackoverflow.com/questions/4085420/")</f>
        <v>https://stackoverflow.com/questions/4085420/</v>
      </c>
    </row>
    <row r="758" customFormat="false" ht="12.8" hidden="false" customHeight="false" outlineLevel="0" collapsed="false">
      <c r="A758" s="0" t="str">
        <f aca="false">HYPERLINK("https://stackoverflow.com/questions/1457716/")</f>
        <v>https://stackoverflow.com/questions/1457716/</v>
      </c>
    </row>
    <row r="759" customFormat="false" ht="12.8" hidden="false" customHeight="false" outlineLevel="0" collapsed="false">
      <c r="A759" s="0" t="str">
        <f aca="false">HYPERLINK("https://stackoverflow.com/questions/51991209/")</f>
        <v>https://stackoverflow.com/questions/51991209/</v>
      </c>
    </row>
    <row r="760" customFormat="false" ht="12.8" hidden="false" customHeight="false" outlineLevel="0" collapsed="false">
      <c r="A760" s="0" t="str">
        <f aca="false">HYPERLINK("https://stackoverflow.com/questions/19575215/")</f>
        <v>https://stackoverflow.com/questions/19575215/</v>
      </c>
    </row>
    <row r="761" customFormat="false" ht="12.8" hidden="false" customHeight="false" outlineLevel="0" collapsed="false">
      <c r="A761" s="0" t="str">
        <f aca="false">HYPERLINK("https://stackoverflow.com/questions/21900421/")</f>
        <v>https://stackoverflow.com/questions/21900421/</v>
      </c>
    </row>
    <row r="762" customFormat="false" ht="12.8" hidden="false" customHeight="false" outlineLevel="0" collapsed="false">
      <c r="A762" s="0" t="str">
        <f aca="false">HYPERLINK("https://stackoverflow.com/questions/46609377/")</f>
        <v>https://stackoverflow.com/questions/46609377/</v>
      </c>
    </row>
    <row r="766" customFormat="false" ht="12.8" hidden="false" customHeight="false" outlineLevel="0" collapsed="false">
      <c r="A766" s="0" t="s">
        <v>59</v>
      </c>
    </row>
    <row r="768" customFormat="false" ht="12.8" hidden="false" customHeight="false" outlineLevel="0" collapsed="false">
      <c r="A768" s="0" t="str">
        <f aca="false">HYPERLINK("https://stackoverflow.com/questions/49226299/")</f>
        <v>https://stackoverflow.com/questions/49226299/</v>
      </c>
    </row>
    <row r="769" customFormat="false" ht="12.8" hidden="false" customHeight="false" outlineLevel="0" collapsed="false">
      <c r="A769" s="0" t="str">
        <f aca="false">HYPERLINK("https://stackoverflow.com/questions/6917518/")</f>
        <v>https://stackoverflow.com/questions/6917518/</v>
      </c>
    </row>
    <row r="770" customFormat="false" ht="12.8" hidden="false" customHeight="false" outlineLevel="0" collapsed="false">
      <c r="A770" s="0" t="str">
        <f aca="false">HYPERLINK("https://stackoverflow.com/questions/49724646/")</f>
        <v>https://stackoverflow.com/questions/49724646/</v>
      </c>
    </row>
    <row r="771" customFormat="false" ht="12.8" hidden="false" customHeight="false" outlineLevel="0" collapsed="false">
      <c r="A771" s="0" t="str">
        <f aca="false">HYPERLINK("https://stackoverflow.com/questions/22790529/")</f>
        <v>https://stackoverflow.com/questions/22790529/</v>
      </c>
    </row>
    <row r="772" customFormat="false" ht="12.8" hidden="false" customHeight="false" outlineLevel="0" collapsed="false">
      <c r="A772" s="0" t="str">
        <f aca="false">HYPERLINK("https://stackoverflow.com/questions/15813561/")</f>
        <v>https://stackoverflow.com/questions/15813561/</v>
      </c>
    </row>
    <row r="773" customFormat="false" ht="12.8" hidden="false" customHeight="false" outlineLevel="0" collapsed="false">
      <c r="A773" s="0" t="str">
        <f aca="false">HYPERLINK("https://stackoverflow.com/questions/33672533/")</f>
        <v>https://stackoverflow.com/questions/33672533/</v>
      </c>
    </row>
    <row r="774" customFormat="false" ht="12.8" hidden="false" customHeight="false" outlineLevel="0" collapsed="false">
      <c r="A774" s="0" t="str">
        <f aca="false">HYPERLINK("https://stackoverflow.com/questions/6328771/")</f>
        <v>https://stackoverflow.com/questions/6328771/</v>
      </c>
    </row>
    <row r="775" customFormat="false" ht="12.8" hidden="false" customHeight="false" outlineLevel="0" collapsed="false">
      <c r="A775" s="0" t="str">
        <f aca="false">HYPERLINK("https://stackoverflow.com/questions/31701632/")</f>
        <v>https://stackoverflow.com/questions/31701632/</v>
      </c>
    </row>
    <row r="776" customFormat="false" ht="12.8" hidden="false" customHeight="false" outlineLevel="0" collapsed="false">
      <c r="A776" s="0" t="str">
        <f aca="false">HYPERLINK("https://stackoverflow.com/questions/50612822/")</f>
        <v>https://stackoverflow.com/questions/50612822/</v>
      </c>
    </row>
    <row r="780" customFormat="false" ht="12.8" hidden="false" customHeight="false" outlineLevel="0" collapsed="false">
      <c r="A780" s="0" t="s">
        <v>60</v>
      </c>
    </row>
    <row r="782" customFormat="false" ht="12.8" hidden="false" customHeight="false" outlineLevel="0" collapsed="false">
      <c r="A782" s="0" t="str">
        <f aca="false">HYPERLINK("https://stackoverflow.com/questions/2889452/")</f>
        <v>https://stackoverflow.com/questions/2889452/</v>
      </c>
    </row>
    <row r="783" customFormat="false" ht="12.8" hidden="false" customHeight="false" outlineLevel="0" collapsed="false">
      <c r="A783" s="0" t="str">
        <f aca="false">HYPERLINK("https://stackoverflow.com/questions/336997/")</f>
        <v>https://stackoverflow.com/questions/336997/</v>
      </c>
    </row>
    <row r="784" customFormat="false" ht="12.8" hidden="false" customHeight="false" outlineLevel="0" collapsed="false">
      <c r="A784" s="0" t="str">
        <f aca="false">HYPERLINK("https://stackoverflow.com/questions/28367217/")</f>
        <v>https://stackoverflow.com/questions/28367217/</v>
      </c>
    </row>
    <row r="785" customFormat="false" ht="12.8" hidden="false" customHeight="false" outlineLevel="0" collapsed="false">
      <c r="A785" s="0" t="str">
        <f aca="false">HYPERLINK("https://stackoverflow.com/questions/1196415/")</f>
        <v>https://stackoverflow.com/questions/1196415/</v>
      </c>
    </row>
    <row r="786" customFormat="false" ht="12.8" hidden="false" customHeight="false" outlineLevel="0" collapsed="false">
      <c r="A786" s="0" t="str">
        <f aca="false">HYPERLINK("https://stackoverflow.com/questions/3286738/")</f>
        <v>https://stackoverflow.com/questions/3286738/</v>
      </c>
    </row>
    <row r="787" customFormat="false" ht="12.8" hidden="false" customHeight="false" outlineLevel="0" collapsed="false">
      <c r="A787" s="0" t="str">
        <f aca="false">HYPERLINK("https://stackoverflow.com/questions/19767639/")</f>
        <v>https://stackoverflow.com/questions/19767639/</v>
      </c>
    </row>
    <row r="788" customFormat="false" ht="12.8" hidden="false" customHeight="false" outlineLevel="0" collapsed="false">
      <c r="A788" s="0" t="str">
        <f aca="false">HYPERLINK("https://stackoverflow.com/questions/5136013/")</f>
        <v>https://stackoverflow.com/questions/5136013/</v>
      </c>
    </row>
    <row r="789" customFormat="false" ht="12.8" hidden="false" customHeight="false" outlineLevel="0" collapsed="false">
      <c r="A789" s="0" t="str">
        <f aca="false">HYPERLINK("https://stackoverflow.com/questions/354763/")</f>
        <v>https://stackoverflow.com/questions/354763/</v>
      </c>
    </row>
    <row r="790" customFormat="false" ht="12.8" hidden="false" customHeight="false" outlineLevel="0" collapsed="false">
      <c r="A790" s="0" t="str">
        <f aca="false">HYPERLINK("https://stackoverflow.com/questions/2475065/")</f>
        <v>https://stackoverflow.com/questions/2475065/</v>
      </c>
    </row>
    <row r="791" customFormat="false" ht="12.8" hidden="false" customHeight="false" outlineLevel="0" collapsed="false">
      <c r="A791" s="0" t="str">
        <f aca="false">HYPERLINK("https://stackoverflow.com/questions/696506/")</f>
        <v>https://stackoverflow.com/questions/696506/</v>
      </c>
    </row>
    <row r="795" customFormat="false" ht="12.8" hidden="false" customHeight="false" outlineLevel="0" collapsed="false">
      <c r="A795" s="0" t="s">
        <v>61</v>
      </c>
    </row>
    <row r="797" customFormat="false" ht="12.8" hidden="false" customHeight="false" outlineLevel="0" collapsed="false">
      <c r="A797" s="0" t="str">
        <f aca="false">HYPERLINK("https://stackoverflow.com/questions/4136817/")</f>
        <v>https://stackoverflow.com/questions/4136817/</v>
      </c>
    </row>
    <row r="798" customFormat="false" ht="12.8" hidden="false" customHeight="false" outlineLevel="0" collapsed="false">
      <c r="A798" s="0" t="str">
        <f aca="false">HYPERLINK("https://stackoverflow.com/questions/1260952/")</f>
        <v>https://stackoverflow.com/questions/1260952/</v>
      </c>
    </row>
    <row r="799" customFormat="false" ht="12.8" hidden="false" customHeight="false" outlineLevel="0" collapsed="false">
      <c r="A799" s="0" t="str">
        <f aca="false">HYPERLINK("https://stackoverflow.com/questions/6113674/")</f>
        <v>https://stackoverflow.com/questions/6113674/</v>
      </c>
    </row>
    <row r="800" customFormat="false" ht="12.8" hidden="false" customHeight="false" outlineLevel="0" collapsed="false">
      <c r="A800" s="0" t="str">
        <f aca="false">HYPERLINK("https://stackoverflow.com/questions/20901419/")</f>
        <v>https://stackoverflow.com/questions/20901419/</v>
      </c>
    </row>
    <row r="801" customFormat="false" ht="12.8" hidden="false" customHeight="false" outlineLevel="0" collapsed="false">
      <c r="A801" s="0" t="str">
        <f aca="false">HYPERLINK("https://stackoverflow.com/questions/20421333/")</f>
        <v>https://stackoverflow.com/questions/20421333/</v>
      </c>
    </row>
    <row r="802" customFormat="false" ht="12.8" hidden="false" customHeight="false" outlineLevel="0" collapsed="false">
      <c r="A802" s="0" t="str">
        <f aca="false">HYPERLINK("https://stackoverflow.com/questions/1589466/")</f>
        <v>https://stackoverflow.com/questions/1589466/</v>
      </c>
    </row>
    <row r="803" customFormat="false" ht="12.8" hidden="false" customHeight="false" outlineLevel="0" collapsed="false">
      <c r="A803" s="0" t="str">
        <f aca="false">HYPERLINK("https://stackoverflow.com/questions/5962117/")</f>
        <v>https://stackoverflow.com/questions/5962117/</v>
      </c>
    </row>
    <row r="804" customFormat="false" ht="12.8" hidden="false" customHeight="false" outlineLevel="0" collapsed="false">
      <c r="A804" s="0" t="str">
        <f aca="false">HYPERLINK("https://stackoverflow.com/questions/7253823/")</f>
        <v>https://stackoverflow.com/questions/7253823/</v>
      </c>
    </row>
    <row r="805" customFormat="false" ht="12.8" hidden="false" customHeight="false" outlineLevel="0" collapsed="false">
      <c r="A805" s="0" t="str">
        <f aca="false">HYPERLINK("https://stackoverflow.com/questions/38594363/")</f>
        <v>https://stackoverflow.com/questions/38594363/</v>
      </c>
    </row>
    <row r="806" customFormat="false" ht="12.8" hidden="false" customHeight="false" outlineLevel="0" collapsed="false">
      <c r="A806" s="0" t="str">
        <f aca="false">HYPERLINK("https://stackoverflow.com/questions/653714/")</f>
        <v>https://stackoverflow.com/questions/653714/</v>
      </c>
    </row>
    <row r="810" customFormat="false" ht="12.8" hidden="false" customHeight="false" outlineLevel="0" collapsed="false">
      <c r="A810" s="0" t="s">
        <v>62</v>
      </c>
    </row>
    <row r="812" customFormat="false" ht="12.8" hidden="false" customHeight="false" outlineLevel="0" collapsed="false">
      <c r="A812" s="0" t="str">
        <f aca="false">HYPERLINK("https://stackoverflow.com/questions/434597/")</f>
        <v>https://stackoverflow.com/questions/434597/</v>
      </c>
    </row>
    <row r="813" customFormat="false" ht="12.8" hidden="false" customHeight="false" outlineLevel="0" collapsed="false">
      <c r="A813" s="0" t="str">
        <f aca="false">HYPERLINK("https://stackoverflow.com/questions/11365984/")</f>
        <v>https://stackoverflow.com/questions/11365984/</v>
      </c>
    </row>
    <row r="814" customFormat="false" ht="12.8" hidden="false" customHeight="false" outlineLevel="0" collapsed="false">
      <c r="A814" s="0" t="str">
        <f aca="false">HYPERLINK("https://stackoverflow.com/questions/162331/")</f>
        <v>https://stackoverflow.com/questions/162331/</v>
      </c>
    </row>
    <row r="815" customFormat="false" ht="12.8" hidden="false" customHeight="false" outlineLevel="0" collapsed="false">
      <c r="A815" s="0" t="str">
        <f aca="false">HYPERLINK("https://stackoverflow.com/questions/1387769/")</f>
        <v>https://stackoverflow.com/questions/1387769/</v>
      </c>
    </row>
    <row r="816" customFormat="false" ht="12.8" hidden="false" customHeight="false" outlineLevel="0" collapsed="false">
      <c r="A816" s="0" t="str">
        <f aca="false">HYPERLINK("https://stackoverflow.com/questions/10174156/")</f>
        <v>https://stackoverflow.com/questions/10174156/</v>
      </c>
    </row>
    <row r="817" customFormat="false" ht="12.8" hidden="false" customHeight="false" outlineLevel="0" collapsed="false">
      <c r="A817" s="0" t="str">
        <f aca="false">HYPERLINK("https://stackoverflow.com/questions/12778249/")</f>
        <v>https://stackoverflow.com/questions/12778249/</v>
      </c>
    </row>
    <row r="818" customFormat="false" ht="12.8" hidden="false" customHeight="false" outlineLevel="0" collapsed="false">
      <c r="A818" s="0" t="str">
        <f aca="false">HYPERLINK("https://stackoverflow.com/questions/35316117/")</f>
        <v>https://stackoverflow.com/questions/35316117/</v>
      </c>
    </row>
    <row r="819" customFormat="false" ht="12.8" hidden="false" customHeight="false" outlineLevel="0" collapsed="false">
      <c r="A819" s="0" t="str">
        <f aca="false">HYPERLINK("https://stackoverflow.com/questions/6103705/")</f>
        <v>https://stackoverflow.com/questions/6103705/</v>
      </c>
    </row>
    <row r="820" customFormat="false" ht="12.8" hidden="false" customHeight="false" outlineLevel="0" collapsed="false">
      <c r="A820" s="0" t="str">
        <f aca="false">HYPERLINK("https://stackoverflow.com/questions/25725151/")</f>
        <v>https://stackoverflow.com/questions/25725151/</v>
      </c>
    </row>
    <row r="824" customFormat="false" ht="12.8" hidden="false" customHeight="false" outlineLevel="0" collapsed="false">
      <c r="A824" s="0" t="s">
        <v>63</v>
      </c>
    </row>
    <row r="826" customFormat="false" ht="12.8" hidden="false" customHeight="false" outlineLevel="0" collapsed="false">
      <c r="A826" s="0" t="str">
        <f aca="false">HYPERLINK("https://stackoverflow.com/questions/25977933/")</f>
        <v>https://stackoverflow.com/questions/25977933/</v>
      </c>
    </row>
    <row r="827" customFormat="false" ht="12.8" hidden="false" customHeight="false" outlineLevel="0" collapsed="false">
      <c r="A827" s="0" t="str">
        <f aca="false">HYPERLINK("https://stackoverflow.com/questions/1347774/")</f>
        <v>https://stackoverflow.com/questions/1347774/</v>
      </c>
    </row>
    <row r="828" customFormat="false" ht="12.8" hidden="false" customHeight="false" outlineLevel="0" collapsed="false">
      <c r="A828" s="0" t="str">
        <f aca="false">HYPERLINK("https://stackoverflow.com/questions/29250857/")</f>
        <v>https://stackoverflow.com/questions/29250857/</v>
      </c>
    </row>
    <row r="829" customFormat="false" ht="12.8" hidden="false" customHeight="false" outlineLevel="0" collapsed="false">
      <c r="A829" s="0" t="str">
        <f aca="false">HYPERLINK("https://stackoverflow.com/questions/38894697/")</f>
        <v>https://stackoverflow.com/questions/38894697/</v>
      </c>
    </row>
    <row r="830" customFormat="false" ht="12.8" hidden="false" customHeight="false" outlineLevel="0" collapsed="false">
      <c r="A830" s="0" t="str">
        <f aca="false">HYPERLINK("https://stackoverflow.com/questions/1347688/")</f>
        <v>https://stackoverflow.com/questions/1347688/</v>
      </c>
    </row>
    <row r="831" customFormat="false" ht="12.8" hidden="false" customHeight="false" outlineLevel="0" collapsed="false">
      <c r="A831" s="0" t="str">
        <f aca="false">HYPERLINK("https://stackoverflow.com/questions/3028856/")</f>
        <v>https://stackoverflow.com/questions/3028856/</v>
      </c>
    </row>
    <row r="832" customFormat="false" ht="12.8" hidden="false" customHeight="false" outlineLevel="0" collapsed="false">
      <c r="A832" s="0" t="str">
        <f aca="false">HYPERLINK("https://stackoverflow.com/questions/39040673/")</f>
        <v>https://stackoverflow.com/questions/39040673/</v>
      </c>
    </row>
    <row r="833" customFormat="false" ht="12.8" hidden="false" customHeight="false" outlineLevel="0" collapsed="false">
      <c r="A833" s="0" t="str">
        <f aca="false">HYPERLINK("https://stackoverflow.com/questions/5873920/")</f>
        <v>https://stackoverflow.com/questions/5873920/</v>
      </c>
    </row>
    <row r="834" customFormat="false" ht="12.8" hidden="false" customHeight="false" outlineLevel="0" collapsed="false">
      <c r="A834" s="0" t="str">
        <f aca="false">HYPERLINK("https://stackoverflow.com/questions/9794893/")</f>
        <v>https://stackoverflow.com/questions/9794893/</v>
      </c>
    </row>
    <row r="835" customFormat="false" ht="12.8" hidden="false" customHeight="false" outlineLevel="0" collapsed="false">
      <c r="A835" s="0" t="str">
        <f aca="false">HYPERLINK("https://stackoverflow.com/questions/41063240/")</f>
        <v>https://stackoverflow.com/questions/41063240/</v>
      </c>
    </row>
    <row r="839" customFormat="false" ht="12.8" hidden="false" customHeight="false" outlineLevel="0" collapsed="false">
      <c r="A839" s="0" t="s">
        <v>64</v>
      </c>
    </row>
    <row r="841" customFormat="false" ht="12.8" hidden="false" customHeight="false" outlineLevel="0" collapsed="false">
      <c r="A841" s="0" t="str">
        <f aca="false">HYPERLINK("https://stackoverflow.com/questions/24772212/")</f>
        <v>https://stackoverflow.com/questions/24772212/</v>
      </c>
    </row>
    <row r="842" customFormat="false" ht="12.8" hidden="false" customHeight="false" outlineLevel="0" collapsed="false">
      <c r="A842" s="0" t="str">
        <f aca="false">HYPERLINK("https://stackoverflow.com/questions/30322665/")</f>
        <v>https://stackoverflow.com/questions/30322665/</v>
      </c>
    </row>
    <row r="843" customFormat="false" ht="12.8" hidden="false" customHeight="false" outlineLevel="0" collapsed="false">
      <c r="A843" s="0" t="str">
        <f aca="false">HYPERLINK("https://stackoverflow.com/questions/20337118/")</f>
        <v>https://stackoverflow.com/questions/20337118/</v>
      </c>
    </row>
    <row r="844" customFormat="false" ht="12.8" hidden="false" customHeight="false" outlineLevel="0" collapsed="false">
      <c r="A844" s="0" t="str">
        <f aca="false">HYPERLINK("https://stackoverflow.com/questions/4794290/")</f>
        <v>https://stackoverflow.com/questions/4794290/</v>
      </c>
    </row>
    <row r="845" customFormat="false" ht="12.8" hidden="false" customHeight="false" outlineLevel="0" collapsed="false">
      <c r="A845" s="0" t="str">
        <f aca="false">HYPERLINK("https://stackoverflow.com/questions/35344982/")</f>
        <v>https://stackoverflow.com/questions/35344982/</v>
      </c>
    </row>
    <row r="846" customFormat="false" ht="12.8" hidden="false" customHeight="false" outlineLevel="0" collapsed="false">
      <c r="A846" s="0" t="str">
        <f aca="false">HYPERLINK("https://stackoverflow.com/questions/37094480/")</f>
        <v>https://stackoverflow.com/questions/37094480/</v>
      </c>
    </row>
    <row r="847" customFormat="false" ht="12.8" hidden="false" customHeight="false" outlineLevel="0" collapsed="false">
      <c r="A847" s="0" t="str">
        <f aca="false">HYPERLINK("https://stackoverflow.com/questions/32344094/")</f>
        <v>https://stackoverflow.com/questions/32344094/</v>
      </c>
    </row>
    <row r="848" customFormat="false" ht="12.8" hidden="false" customHeight="false" outlineLevel="0" collapsed="false">
      <c r="A848" s="0" t="str">
        <f aca="false">HYPERLINK("https://stackoverflow.com/questions/9556678/")</f>
        <v>https://stackoverflow.com/questions/9556678/</v>
      </c>
    </row>
    <row r="852" customFormat="false" ht="12.8" hidden="false" customHeight="false" outlineLevel="0" collapsed="false">
      <c r="A852" s="0" t="s">
        <v>65</v>
      </c>
    </row>
    <row r="854" customFormat="false" ht="12.8" hidden="false" customHeight="false" outlineLevel="0" collapsed="false">
      <c r="A854" s="0" t="str">
        <f aca="false">HYPERLINK("https://stackoverflow.com/questions/9620452/")</f>
        <v>https://stackoverflow.com/questions/9620452/</v>
      </c>
    </row>
    <row r="855" customFormat="false" ht="12.8" hidden="false" customHeight="false" outlineLevel="0" collapsed="false">
      <c r="A855" s="0" t="str">
        <f aca="false">HYPERLINK("https://stackoverflow.com/questions/6790783/")</f>
        <v>https://stackoverflow.com/questions/6790783/</v>
      </c>
    </row>
    <row r="856" customFormat="false" ht="12.8" hidden="false" customHeight="false" outlineLevel="0" collapsed="false">
      <c r="A856" s="0" t="str">
        <f aca="false">HYPERLINK("https://stackoverflow.com/questions/49671897/")</f>
        <v>https://stackoverflow.com/questions/49671897/</v>
      </c>
    </row>
    <row r="857" customFormat="false" ht="12.8" hidden="false" customHeight="false" outlineLevel="0" collapsed="false">
      <c r="A857" s="0" t="str">
        <f aca="false">HYPERLINK("https://stackoverflow.com/questions/17617203/")</f>
        <v>https://stackoverflow.com/questions/17617203/</v>
      </c>
    </row>
    <row r="858" customFormat="false" ht="12.8" hidden="false" customHeight="false" outlineLevel="0" collapsed="false">
      <c r="A858" s="0" t="str">
        <f aca="false">HYPERLINK("https://stackoverflow.com/questions/42862048/")</f>
        <v>https://stackoverflow.com/questions/42862048/</v>
      </c>
    </row>
    <row r="859" customFormat="false" ht="12.8" hidden="false" customHeight="false" outlineLevel="0" collapsed="false">
      <c r="A859" s="0" t="str">
        <f aca="false">HYPERLINK("https://stackoverflow.com/questions/28721515/")</f>
        <v>https://stackoverflow.com/questions/28721515/</v>
      </c>
    </row>
    <row r="860" customFormat="false" ht="12.8" hidden="false" customHeight="false" outlineLevel="0" collapsed="false">
      <c r="A860" s="0" t="str">
        <f aca="false">HYPERLINK("https://stackoverflow.com/questions/18276502/")</f>
        <v>https://stackoverflow.com/questions/18276502/</v>
      </c>
    </row>
    <row r="861" customFormat="false" ht="12.8" hidden="false" customHeight="false" outlineLevel="0" collapsed="false">
      <c r="A861" s="0" t="str">
        <f aca="false">HYPERLINK("https://stackoverflow.com/questions/10647045/")</f>
        <v>https://stackoverflow.com/questions/10647045/</v>
      </c>
    </row>
    <row r="862" customFormat="false" ht="12.8" hidden="false" customHeight="false" outlineLevel="0" collapsed="false">
      <c r="A862" s="0" t="str">
        <f aca="false">HYPERLINK("https://stackoverflow.com/questions/4069521/")</f>
        <v>https://stackoverflow.com/questions/4069521/</v>
      </c>
    </row>
    <row r="863" customFormat="false" ht="12.8" hidden="false" customHeight="false" outlineLevel="0" collapsed="false">
      <c r="A863" s="0" t="str">
        <f aca="false">HYPERLINK("https://stackoverflow.com/questions/2867217/")</f>
        <v>https://stackoverflow.com/questions/2867217/</v>
      </c>
    </row>
    <row r="867" customFormat="false" ht="12.8" hidden="false" customHeight="false" outlineLevel="0" collapsed="false">
      <c r="A867" s="0" t="s">
        <v>66</v>
      </c>
    </row>
    <row r="869" customFormat="false" ht="12.8" hidden="false" customHeight="false" outlineLevel="0" collapsed="false">
      <c r="A869" s="0" t="str">
        <f aca="false">HYPERLINK("https://stackoverflow.com/questions/15706188/")</f>
        <v>https://stackoverflow.com/questions/15706188/</v>
      </c>
    </row>
    <row r="870" customFormat="false" ht="12.8" hidden="false" customHeight="false" outlineLevel="0" collapsed="false">
      <c r="A870" s="0" t="str">
        <f aca="false">HYPERLINK("https://stackoverflow.com/questions/1730626/")</f>
        <v>https://stackoverflow.com/questions/1730626/</v>
      </c>
    </row>
    <row r="871" customFormat="false" ht="12.8" hidden="false" customHeight="false" outlineLevel="0" collapsed="false">
      <c r="A871" s="0" t="str">
        <f aca="false">HYPERLINK("https://stackoverflow.com/questions/111954/")</f>
        <v>https://stackoverflow.com/questions/111954/</v>
      </c>
    </row>
    <row r="872" customFormat="false" ht="12.8" hidden="false" customHeight="false" outlineLevel="0" collapsed="false">
      <c r="A872" s="0" t="str">
        <f aca="false">HYPERLINK("https://stackoverflow.com/questions/3298922/")</f>
        <v>https://stackoverflow.com/questions/3298922/</v>
      </c>
    </row>
    <row r="873" customFormat="false" ht="12.8" hidden="false" customHeight="false" outlineLevel="0" collapsed="false">
      <c r="A873" s="0" t="str">
        <f aca="false">HYPERLINK("https://stackoverflow.com/questions/32213591/")</f>
        <v>https://stackoverflow.com/questions/32213591/</v>
      </c>
    </row>
    <row r="874" customFormat="false" ht="12.8" hidden="false" customHeight="false" outlineLevel="0" collapsed="false">
      <c r="A874" s="0" t="str">
        <f aca="false">HYPERLINK("https://stackoverflow.com/questions/8990598/")</f>
        <v>https://stackoverflow.com/questions/8990598/</v>
      </c>
    </row>
    <row r="875" customFormat="false" ht="12.8" hidden="false" customHeight="false" outlineLevel="0" collapsed="false">
      <c r="A875" s="0" t="str">
        <f aca="false">HYPERLINK("https://stackoverflow.com/questions/3234186/")</f>
        <v>https://stackoverflow.com/questions/3234186/</v>
      </c>
    </row>
    <row r="876" customFormat="false" ht="12.8" hidden="false" customHeight="false" outlineLevel="0" collapsed="false">
      <c r="A876" s="0" t="str">
        <f aca="false">HYPERLINK("https://stackoverflow.com/questions/4088805/")</f>
        <v>https://stackoverflow.com/questions/4088805/</v>
      </c>
    </row>
    <row r="877" customFormat="false" ht="12.8" hidden="false" customHeight="false" outlineLevel="0" collapsed="false">
      <c r="A877" s="0" t="str">
        <f aca="false">HYPERLINK("https://stackoverflow.com/questions/26588304/")</f>
        <v>https://stackoverflow.com/questions/26588304/</v>
      </c>
    </row>
    <row r="878" customFormat="false" ht="12.8" hidden="false" customHeight="false" outlineLevel="0" collapsed="false">
      <c r="A878" s="0" t="str">
        <f aca="false">HYPERLINK("https://stackoverflow.com/questions/31509170/")</f>
        <v>https://stackoverflow.com/questions/31509170/</v>
      </c>
    </row>
    <row r="882" customFormat="false" ht="12.8" hidden="false" customHeight="false" outlineLevel="0" collapsed="false">
      <c r="A882" s="0" t="s">
        <v>67</v>
      </c>
    </row>
    <row r="884" customFormat="false" ht="12.8" hidden="false" customHeight="false" outlineLevel="0" collapsed="false">
      <c r="A884" s="0" t="str">
        <f aca="false">HYPERLINK("https://stackoverflow.com/questions/6527664/")</f>
        <v>https://stackoverflow.com/questions/6527664/</v>
      </c>
    </row>
    <row r="885" customFormat="false" ht="12.8" hidden="false" customHeight="false" outlineLevel="0" collapsed="false">
      <c r="A885" s="0" t="str">
        <f aca="false">HYPERLINK("https://stackoverflow.com/questions/15268760/")</f>
        <v>https://stackoverflow.com/questions/15268760/</v>
      </c>
    </row>
    <row r="886" customFormat="false" ht="12.8" hidden="false" customHeight="false" outlineLevel="0" collapsed="false">
      <c r="A886" s="0" t="str">
        <f aca="false">HYPERLINK("https://stackoverflow.com/questions/11600988/")</f>
        <v>https://stackoverflow.com/questions/11600988/</v>
      </c>
    </row>
    <row r="887" customFormat="false" ht="12.8" hidden="false" customHeight="false" outlineLevel="0" collapsed="false">
      <c r="A887" s="0" t="str">
        <f aca="false">HYPERLINK("https://stackoverflow.com/questions/50728994/")</f>
        <v>https://stackoverflow.com/questions/50728994/</v>
      </c>
    </row>
    <row r="888" customFormat="false" ht="12.8" hidden="false" customHeight="false" outlineLevel="0" collapsed="false">
      <c r="A888" s="0" t="str">
        <f aca="false">HYPERLINK("https://stackoverflow.com/questions/10151680/")</f>
        <v>https://stackoverflow.com/questions/10151680/</v>
      </c>
    </row>
    <row r="889" customFormat="false" ht="12.8" hidden="false" customHeight="false" outlineLevel="0" collapsed="false">
      <c r="A889" s="0" t="str">
        <f aca="false">HYPERLINK("https://stackoverflow.com/questions/34503488/")</f>
        <v>https://stackoverflow.com/questions/34503488/</v>
      </c>
    </row>
    <row r="890" customFormat="false" ht="12.8" hidden="false" customHeight="false" outlineLevel="0" collapsed="false">
      <c r="A890" s="0" t="str">
        <f aca="false">HYPERLINK("https://stackoverflow.com/questions/1867385/")</f>
        <v>https://stackoverflow.com/questions/1867385/</v>
      </c>
    </row>
    <row r="891" customFormat="false" ht="12.8" hidden="false" customHeight="false" outlineLevel="0" collapsed="false">
      <c r="A891" s="0" t="str">
        <f aca="false">HYPERLINK("https://stackoverflow.com/questions/12613797/")</f>
        <v>https://stackoverflow.com/questions/12613797/</v>
      </c>
    </row>
    <row r="892" customFormat="false" ht="12.8" hidden="false" customHeight="false" outlineLevel="0" collapsed="false">
      <c r="A892" s="0" t="str">
        <f aca="false">HYPERLINK("https://stackoverflow.com/questions/13109823/")</f>
        <v>https://stackoverflow.com/questions/13109823/</v>
      </c>
    </row>
    <row r="893" customFormat="false" ht="12.8" hidden="false" customHeight="false" outlineLevel="0" collapsed="false">
      <c r="A893" s="0" t="str">
        <f aca="false">HYPERLINK("https://stackoverflow.com/questions/6713906/")</f>
        <v>https://stackoverflow.com/questions/6713906/</v>
      </c>
    </row>
    <row r="897" customFormat="false" ht="12.8" hidden="false" customHeight="false" outlineLevel="0" collapsed="false">
      <c r="A897" s="0" t="s">
        <v>68</v>
      </c>
    </row>
    <row r="899" customFormat="false" ht="12.8" hidden="false" customHeight="false" outlineLevel="0" collapsed="false">
      <c r="A899" s="0" t="str">
        <f aca="false">HYPERLINK("https://stackoverflow.com/questions/12459181/")</f>
        <v>https://stackoverflow.com/questions/12459181/</v>
      </c>
    </row>
    <row r="900" customFormat="false" ht="12.8" hidden="false" customHeight="false" outlineLevel="0" collapsed="false">
      <c r="A900" s="0" t="str">
        <f aca="false">HYPERLINK("https://stackoverflow.com/questions/12436243/")</f>
        <v>https://stackoverflow.com/questions/12436243/</v>
      </c>
    </row>
    <row r="901" customFormat="false" ht="12.8" hidden="false" customHeight="false" outlineLevel="0" collapsed="false">
      <c r="A901" s="0" t="str">
        <f aca="false">HYPERLINK("https://stackoverflow.com/questions/40382369/")</f>
        <v>https://stackoverflow.com/questions/40382369/</v>
      </c>
    </row>
    <row r="902" customFormat="false" ht="12.8" hidden="false" customHeight="false" outlineLevel="0" collapsed="false">
      <c r="A902" s="0" t="str">
        <f aca="false">HYPERLINK("https://stackoverflow.com/questions/16910503/")</f>
        <v>https://stackoverflow.com/questions/16910503/</v>
      </c>
    </row>
    <row r="903" customFormat="false" ht="12.8" hidden="false" customHeight="false" outlineLevel="0" collapsed="false">
      <c r="A903" s="0" t="str">
        <f aca="false">HYPERLINK("https://stackoverflow.com/questions/39878502/")</f>
        <v>https://stackoverflow.com/questions/39878502/</v>
      </c>
    </row>
    <row r="904" customFormat="false" ht="12.8" hidden="false" customHeight="false" outlineLevel="0" collapsed="false">
      <c r="A904" s="0" t="str">
        <f aca="false">HYPERLINK("https://stackoverflow.com/questions/42361096/")</f>
        <v>https://stackoverflow.com/questions/42361096/</v>
      </c>
    </row>
    <row r="905" customFormat="false" ht="12.8" hidden="false" customHeight="false" outlineLevel="0" collapsed="false">
      <c r="A905" s="0" t="str">
        <f aca="false">HYPERLINK("https://stackoverflow.com/questions/12359356/")</f>
        <v>https://stackoverflow.com/questions/12359356/</v>
      </c>
    </row>
    <row r="906" customFormat="false" ht="12.8" hidden="false" customHeight="false" outlineLevel="0" collapsed="false">
      <c r="A906" s="0" t="str">
        <f aca="false">HYPERLINK("https://stackoverflow.com/questions/47217435/")</f>
        <v>https://stackoverflow.com/questions/47217435/</v>
      </c>
    </row>
    <row r="907" customFormat="false" ht="12.8" hidden="false" customHeight="false" outlineLevel="0" collapsed="false">
      <c r="A907" s="0" t="str">
        <f aca="false">HYPERLINK("https://stackoverflow.com/questions/49064373/")</f>
        <v>https://stackoverflow.com/questions/49064373/</v>
      </c>
    </row>
    <row r="908" customFormat="false" ht="12.8" hidden="false" customHeight="false" outlineLevel="0" collapsed="false">
      <c r="A908" s="0" t="str">
        <f aca="false">HYPERLINK("https://stackoverflow.com/questions/15471565/")</f>
        <v>https://stackoverflow.com/questions/15471565/</v>
      </c>
    </row>
    <row r="912" customFormat="false" ht="12.8" hidden="false" customHeight="false" outlineLevel="0" collapsed="false">
      <c r="A912" s="0" t="s">
        <v>69</v>
      </c>
    </row>
    <row r="914" customFormat="false" ht="12.8" hidden="false" customHeight="false" outlineLevel="0" collapsed="false">
      <c r="A914" s="0" t="str">
        <f aca="false">HYPERLINK("https://stackoverflow.com/questions/1480983/")</f>
        <v>https://stackoverflow.com/questions/1480983/</v>
      </c>
    </row>
    <row r="915" customFormat="false" ht="12.8" hidden="false" customHeight="false" outlineLevel="0" collapsed="false">
      <c r="A915" s="0" t="str">
        <f aca="false">HYPERLINK("https://stackoverflow.com/questions/22594745/")</f>
        <v>https://stackoverflow.com/questions/22594745/</v>
      </c>
    </row>
    <row r="916" customFormat="false" ht="12.8" hidden="false" customHeight="false" outlineLevel="0" collapsed="false">
      <c r="A916" s="0" t="str">
        <f aca="false">HYPERLINK("https://stackoverflow.com/questions/29447994/")</f>
        <v>https://stackoverflow.com/questions/29447994/</v>
      </c>
    </row>
    <row r="917" customFormat="false" ht="12.8" hidden="false" customHeight="false" outlineLevel="0" collapsed="false">
      <c r="A917" s="0" t="str">
        <f aca="false">HYPERLINK("https://stackoverflow.com/questions/27260445/")</f>
        <v>https://stackoverflow.com/questions/27260445/</v>
      </c>
    </row>
    <row r="918" customFormat="false" ht="12.8" hidden="false" customHeight="false" outlineLevel="0" collapsed="false">
      <c r="A918" s="0" t="str">
        <f aca="false">HYPERLINK("https://stackoverflow.com/questions/40945461/")</f>
        <v>https://stackoverflow.com/questions/40945461/</v>
      </c>
    </row>
    <row r="922" customFormat="false" ht="12.8" hidden="false" customHeight="false" outlineLevel="0" collapsed="false">
      <c r="A922" s="0" t="s">
        <v>70</v>
      </c>
    </row>
    <row r="924" customFormat="false" ht="12.8" hidden="false" customHeight="false" outlineLevel="0" collapsed="false">
      <c r="A924" s="0" t="str">
        <f aca="false">HYPERLINK("https://stackoverflow.com/questions/58305/")</f>
        <v>https://stackoverflow.com/questions/58305/</v>
      </c>
    </row>
    <row r="925" customFormat="false" ht="12.8" hidden="false" customHeight="false" outlineLevel="0" collapsed="false">
      <c r="A925" s="0" t="str">
        <f aca="false">HYPERLINK("https://stackoverflow.com/questions/36223942/")</f>
        <v>https://stackoverflow.com/questions/36223942/</v>
      </c>
    </row>
    <row r="926" customFormat="false" ht="12.8" hidden="false" customHeight="false" outlineLevel="0" collapsed="false">
      <c r="A926" s="0" t="str">
        <f aca="false">HYPERLINK("https://stackoverflow.com/questions/3422262/")</f>
        <v>https://stackoverflow.com/questions/3422262/</v>
      </c>
    </row>
    <row r="927" customFormat="false" ht="12.8" hidden="false" customHeight="false" outlineLevel="0" collapsed="false">
      <c r="A927" s="0" t="str">
        <f aca="false">HYPERLINK("https://stackoverflow.com/questions/4490454/")</f>
        <v>https://stackoverflow.com/questions/4490454/</v>
      </c>
    </row>
    <row r="928" customFormat="false" ht="12.8" hidden="false" customHeight="false" outlineLevel="0" collapsed="false">
      <c r="A928" s="0" t="str">
        <f aca="false">HYPERLINK("https://stackoverflow.com/questions/11227137/")</f>
        <v>https://stackoverflow.com/questions/11227137/</v>
      </c>
    </row>
    <row r="929" customFormat="false" ht="12.8" hidden="false" customHeight="false" outlineLevel="0" collapsed="false">
      <c r="A929" s="0" t="str">
        <f aca="false">HYPERLINK("https://stackoverflow.com/questions/2661536/")</f>
        <v>https://stackoverflow.com/questions/2661536/</v>
      </c>
    </row>
    <row r="930" customFormat="false" ht="12.8" hidden="false" customHeight="false" outlineLevel="0" collapsed="false">
      <c r="A930" s="0" t="str">
        <f aca="false">HYPERLINK("https://stackoverflow.com/questions/5853879/")</f>
        <v>https://stackoverflow.com/questions/5853879/</v>
      </c>
    </row>
    <row r="931" customFormat="false" ht="12.8" hidden="false" customHeight="false" outlineLevel="0" collapsed="false">
      <c r="A931" s="0" t="str">
        <f aca="false">HYPERLINK("https://stackoverflow.com/questions/2912007/")</f>
        <v>https://stackoverflow.com/questions/2912007/</v>
      </c>
    </row>
    <row r="935" customFormat="false" ht="12.8" hidden="false" customHeight="false" outlineLevel="0" collapsed="false">
      <c r="A935" s="0" t="s">
        <v>71</v>
      </c>
    </row>
    <row r="937" customFormat="false" ht="12.8" hidden="false" customHeight="false" outlineLevel="0" collapsed="false">
      <c r="A937" s="0" t="str">
        <f aca="false">HYPERLINK("https://stackoverflow.com/questions/1172424/")</f>
        <v>https://stackoverflow.com/questions/1172424/</v>
      </c>
    </row>
    <row r="938" customFormat="false" ht="12.8" hidden="false" customHeight="false" outlineLevel="0" collapsed="false">
      <c r="A938" s="0" t="str">
        <f aca="false">HYPERLINK("https://stackoverflow.com/questions/10911708/")</f>
        <v>https://stackoverflow.com/questions/10911708/</v>
      </c>
    </row>
    <row r="939" customFormat="false" ht="12.8" hidden="false" customHeight="false" outlineLevel="0" collapsed="false">
      <c r="A939" s="0" t="str">
        <f aca="false">HYPERLINK("https://stackoverflow.com/questions/35692265/")</f>
        <v>https://stackoverflow.com/questions/35692265/</v>
      </c>
    </row>
    <row r="940" customFormat="false" ht="12.8" hidden="false" customHeight="false" outlineLevel="0" collapsed="false">
      <c r="A940" s="0" t="str">
        <f aca="false">HYPERLINK("https://stackoverflow.com/questions/26325403/")</f>
        <v>https://stackoverflow.com/questions/26325403/</v>
      </c>
    </row>
    <row r="941" customFormat="false" ht="12.8" hidden="false" customHeight="false" outlineLevel="0" collapsed="false">
      <c r="A941" s="0" t="str">
        <f aca="false">HYPERLINK("https://stackoverflow.com/questions/15339158/")</f>
        <v>https://stackoverflow.com/questions/15339158/</v>
      </c>
    </row>
    <row r="942" customFormat="false" ht="12.8" hidden="false" customHeight="false" outlineLevel="0" collapsed="false">
      <c r="A942" s="0" t="str">
        <f aca="false">HYPERLINK("https://stackoverflow.com/questions/45374481/")</f>
        <v>https://stackoverflow.com/questions/45374481/</v>
      </c>
    </row>
    <row r="943" customFormat="false" ht="12.8" hidden="false" customHeight="false" outlineLevel="0" collapsed="false">
      <c r="A943" s="0" t="str">
        <f aca="false">HYPERLINK("https://stackoverflow.com/questions/10143392/")</f>
        <v>https://stackoverflow.com/questions/10143392/</v>
      </c>
    </row>
    <row r="947" customFormat="false" ht="12.8" hidden="false" customHeight="false" outlineLevel="0" collapsed="false">
      <c r="A947" s="0" t="s">
        <v>72</v>
      </c>
    </row>
    <row r="949" customFormat="false" ht="12.8" hidden="false" customHeight="false" outlineLevel="0" collapsed="false">
      <c r="A949" s="0" t="str">
        <f aca="false">HYPERLINK("https://stackoverflow.com/questions/7698237/")</f>
        <v>https://stackoverflow.com/questions/7698237/</v>
      </c>
    </row>
    <row r="950" customFormat="false" ht="12.8" hidden="false" customHeight="false" outlineLevel="0" collapsed="false">
      <c r="A950" s="0" t="str">
        <f aca="false">HYPERLINK("https://stackoverflow.com/questions/2467544/")</f>
        <v>https://stackoverflow.com/questions/2467544/</v>
      </c>
    </row>
    <row r="951" customFormat="false" ht="12.8" hidden="false" customHeight="false" outlineLevel="0" collapsed="false">
      <c r="A951" s="0" t="str">
        <f aca="false">HYPERLINK("https://stackoverflow.com/questions/2215843/")</f>
        <v>https://stackoverflow.com/questions/2215843/</v>
      </c>
    </row>
    <row r="952" customFormat="false" ht="12.8" hidden="false" customHeight="false" outlineLevel="0" collapsed="false">
      <c r="A952" s="0" t="str">
        <f aca="false">HYPERLINK("https://stackoverflow.com/questions/13796536/")</f>
        <v>https://stackoverflow.com/questions/13796536/</v>
      </c>
    </row>
    <row r="953" customFormat="false" ht="12.8" hidden="false" customHeight="false" outlineLevel="0" collapsed="false">
      <c r="A953" s="0" t="str">
        <f aca="false">HYPERLINK("https://stackoverflow.com/questions/232535/")</f>
        <v>https://stackoverflow.com/questions/232535/</v>
      </c>
    </row>
    <row r="954" customFormat="false" ht="12.8" hidden="false" customHeight="false" outlineLevel="0" collapsed="false">
      <c r="A954" s="0" t="str">
        <f aca="false">HYPERLINK("https://stackoverflow.com/questions/6094575/")</f>
        <v>https://stackoverflow.com/questions/6094575/</v>
      </c>
    </row>
    <row r="955" customFormat="false" ht="12.8" hidden="false" customHeight="false" outlineLevel="0" collapsed="false">
      <c r="A955" s="0" t="str">
        <f aca="false">HYPERLINK("https://stackoverflow.com/questions/27027671/")</f>
        <v>https://stackoverflow.com/questions/27027671/</v>
      </c>
    </row>
    <row r="956" customFormat="false" ht="12.8" hidden="false" customHeight="false" outlineLevel="0" collapsed="false">
      <c r="A956" s="0" t="str">
        <f aca="false">HYPERLINK("https://stackoverflow.com/questions/34315592/")</f>
        <v>https://stackoverflow.com/questions/34315592/</v>
      </c>
    </row>
    <row r="957" customFormat="false" ht="12.8" hidden="false" customHeight="false" outlineLevel="0" collapsed="false">
      <c r="A957" s="0" t="str">
        <f aca="false">HYPERLINK("https://stackoverflow.com/questions/10527658/")</f>
        <v>https://stackoverflow.com/questions/10527658/</v>
      </c>
    </row>
    <row r="961" customFormat="false" ht="12.8" hidden="false" customHeight="false" outlineLevel="0" collapsed="false">
      <c r="A961" s="0" t="s">
        <v>73</v>
      </c>
    </row>
    <row r="963" customFormat="false" ht="12.8" hidden="false" customHeight="false" outlineLevel="0" collapsed="false">
      <c r="A963" s="0" t="str">
        <f aca="false">HYPERLINK("https://stackoverflow.com/questions/160970/")</f>
        <v>https://stackoverflow.com/questions/160970/</v>
      </c>
    </row>
    <row r="964" customFormat="false" ht="12.8" hidden="false" customHeight="false" outlineLevel="0" collapsed="false">
      <c r="A964" s="0" t="str">
        <f aca="false">HYPERLINK("https://stackoverflow.com/questions/2773022/")</f>
        <v>https://stackoverflow.com/questions/2773022/</v>
      </c>
    </row>
    <row r="965" customFormat="false" ht="12.8" hidden="false" customHeight="false" outlineLevel="0" collapsed="false">
      <c r="A965" s="0" t="str">
        <f aca="false">HYPERLINK("https://stackoverflow.com/questions/232535/")</f>
        <v>https://stackoverflow.com/questions/232535/</v>
      </c>
    </row>
    <row r="966" customFormat="false" ht="12.8" hidden="false" customHeight="false" outlineLevel="0" collapsed="false">
      <c r="A966" s="0" t="str">
        <f aca="false">HYPERLINK("https://stackoverflow.com/questions/2202381/")</f>
        <v>https://stackoverflow.com/questions/2202381/</v>
      </c>
    </row>
    <row r="967" customFormat="false" ht="12.8" hidden="false" customHeight="false" outlineLevel="0" collapsed="false">
      <c r="A967" s="0" t="str">
        <f aca="false">HYPERLINK("https://stackoverflow.com/questions/3688379/")</f>
        <v>https://stackoverflow.com/questions/3688379/</v>
      </c>
    </row>
    <row r="968" customFormat="false" ht="12.8" hidden="false" customHeight="false" outlineLevel="0" collapsed="false">
      <c r="A968" s="0" t="str">
        <f aca="false">HYPERLINK("https://stackoverflow.com/questions/2407071/")</f>
        <v>https://stackoverflow.com/questions/2407071/</v>
      </c>
    </row>
    <row r="969" customFormat="false" ht="12.8" hidden="false" customHeight="false" outlineLevel="0" collapsed="false">
      <c r="A969" s="0" t="str">
        <f aca="false">HYPERLINK("https://stackoverflow.com/questions/135443/")</f>
        <v>https://stackoverflow.com/questions/135443/</v>
      </c>
    </row>
    <row r="970" customFormat="false" ht="12.8" hidden="false" customHeight="false" outlineLevel="0" collapsed="false">
      <c r="A970" s="0" t="str">
        <f aca="false">HYPERLINK("https://stackoverflow.com/questions/204468/")</f>
        <v>https://stackoverflow.com/questions/204468/</v>
      </c>
    </row>
    <row r="971" customFormat="false" ht="12.8" hidden="false" customHeight="false" outlineLevel="0" collapsed="false">
      <c r="A971" s="0" t="str">
        <f aca="false">HYPERLINK("https://stackoverflow.com/questions/11908156/")</f>
        <v>https://stackoverflow.com/questions/11908156/</v>
      </c>
    </row>
    <row r="972" customFormat="false" ht="12.8" hidden="false" customHeight="false" outlineLevel="0" collapsed="false">
      <c r="A972" s="0" t="str">
        <f aca="false">HYPERLINK("https://stackoverflow.com/questions/14479074/")</f>
        <v>https://stackoverflow.com/questions/14479074/</v>
      </c>
    </row>
    <row r="976" customFormat="false" ht="12.8" hidden="false" customHeight="false" outlineLevel="0" collapsed="false">
      <c r="A976" s="0" t="s">
        <v>74</v>
      </c>
    </row>
    <row r="978" customFormat="false" ht="12.8" hidden="false" customHeight="false" outlineLevel="0" collapsed="false">
      <c r="A978" s="0" t="str">
        <f aca="false">HYPERLINK("https://stackoverflow.com/questions/5475209/")</f>
        <v>https://stackoverflow.com/questions/5475209/</v>
      </c>
    </row>
    <row r="979" customFormat="false" ht="12.8" hidden="false" customHeight="false" outlineLevel="0" collapsed="false">
      <c r="A979" s="0" t="str">
        <f aca="false">HYPERLINK("https://stackoverflow.com/questions/1857775/")</f>
        <v>https://stackoverflow.com/questions/1857775/</v>
      </c>
    </row>
    <row r="980" customFormat="false" ht="12.8" hidden="false" customHeight="false" outlineLevel="0" collapsed="false">
      <c r="A980" s="0" t="str">
        <f aca="false">HYPERLINK("https://stackoverflow.com/questions/20366327/")</f>
        <v>https://stackoverflow.com/questions/20366327/</v>
      </c>
    </row>
    <row r="981" customFormat="false" ht="12.8" hidden="false" customHeight="false" outlineLevel="0" collapsed="false">
      <c r="A981" s="0" t="str">
        <f aca="false">HYPERLINK("https://stackoverflow.com/questions/5266532/")</f>
        <v>https://stackoverflow.com/questions/5266532/</v>
      </c>
    </row>
    <row r="982" customFormat="false" ht="12.8" hidden="false" customHeight="false" outlineLevel="0" collapsed="false">
      <c r="A982" s="0" t="str">
        <f aca="false">HYPERLINK("https://stackoverflow.com/questions/160970/")</f>
        <v>https://stackoverflow.com/questions/160970/</v>
      </c>
    </row>
    <row r="983" customFormat="false" ht="12.8" hidden="false" customHeight="false" outlineLevel="0" collapsed="false">
      <c r="A983" s="0" t="str">
        <f aca="false">HYPERLINK("https://stackoverflow.com/questions/1198417/")</f>
        <v>https://stackoverflow.com/questions/1198417/</v>
      </c>
    </row>
    <row r="984" customFormat="false" ht="12.8" hidden="false" customHeight="false" outlineLevel="0" collapsed="false">
      <c r="A984" s="0" t="str">
        <f aca="false">HYPERLINK("https://stackoverflow.com/questions/5880819/")</f>
        <v>https://stackoverflow.com/questions/5880819/</v>
      </c>
    </row>
    <row r="985" customFormat="false" ht="12.8" hidden="false" customHeight="false" outlineLevel="0" collapsed="false">
      <c r="A985" s="0" t="str">
        <f aca="false">HYPERLINK("https://stackoverflow.com/questions/6593597/")</f>
        <v>https://stackoverflow.com/questions/6593597/</v>
      </c>
    </row>
    <row r="986" customFormat="false" ht="12.8" hidden="false" customHeight="false" outlineLevel="0" collapsed="false">
      <c r="A986" s="0" t="str">
        <f aca="false">HYPERLINK("https://stackoverflow.com/questions/3467765/")</f>
        <v>https://stackoverflow.com/questions/3467765/</v>
      </c>
    </row>
    <row r="987" customFormat="false" ht="12.8" hidden="false" customHeight="false" outlineLevel="0" collapsed="false">
      <c r="A987" s="0" t="str">
        <f aca="false">HYPERLINK("https://stackoverflow.com/questions/1911281/")</f>
        <v>https://stackoverflow.com/questions/1911281/</v>
      </c>
    </row>
    <row r="991" customFormat="false" ht="12.8" hidden="false" customHeight="false" outlineLevel="0" collapsed="false">
      <c r="A991" s="0" t="s">
        <v>75</v>
      </c>
    </row>
    <row r="993" customFormat="false" ht="12.8" hidden="false" customHeight="false" outlineLevel="0" collapsed="false">
      <c r="A993" s="0" t="str">
        <f aca="false">HYPERLINK("https://stackoverflow.com/questions/5308801/")</f>
        <v>https://stackoverflow.com/questions/5308801/</v>
      </c>
    </row>
    <row r="994" customFormat="false" ht="12.8" hidden="false" customHeight="false" outlineLevel="0" collapsed="false">
      <c r="A994" s="0" t="str">
        <f aca="false">HYPERLINK("https://stackoverflow.com/questions/16870018/")</f>
        <v>https://stackoverflow.com/questions/16870018/</v>
      </c>
    </row>
    <row r="995" customFormat="false" ht="12.8" hidden="false" customHeight="false" outlineLevel="0" collapsed="false">
      <c r="A995" s="0" t="str">
        <f aca="false">HYPERLINK("https://stackoverflow.com/questions/17218856/")</f>
        <v>https://stackoverflow.com/questions/17218856/</v>
      </c>
    </row>
    <row r="996" customFormat="false" ht="12.8" hidden="false" customHeight="false" outlineLevel="0" collapsed="false">
      <c r="A996" s="0" t="str">
        <f aca="false">HYPERLINK("https://stackoverflow.com/questions/2725102/")</f>
        <v>https://stackoverflow.com/questions/2725102/</v>
      </c>
    </row>
    <row r="1000" customFormat="false" ht="12.8" hidden="false" customHeight="false" outlineLevel="0" collapsed="false">
      <c r="A1000" s="0" t="s">
        <v>76</v>
      </c>
    </row>
    <row r="1002" customFormat="false" ht="12.8" hidden="false" customHeight="false" outlineLevel="0" collapsed="false">
      <c r="A1002" s="0" t="str">
        <f aca="false">HYPERLINK("https://stackoverflow.com/questions/38658499/")</f>
        <v>https://stackoverflow.com/questions/38658499/</v>
      </c>
    </row>
    <row r="1003" customFormat="false" ht="12.8" hidden="false" customHeight="false" outlineLevel="0" collapsed="false">
      <c r="A1003" s="0" t="str">
        <f aca="false">HYPERLINK("https://stackoverflow.com/questions/5766521/")</f>
        <v>https://stackoverflow.com/questions/5766521/</v>
      </c>
    </row>
    <row r="1004" customFormat="false" ht="12.8" hidden="false" customHeight="false" outlineLevel="0" collapsed="false">
      <c r="A1004" s="0" t="str">
        <f aca="false">HYPERLINK("https://stackoverflow.com/questions/8883211/")</f>
        <v>https://stackoverflow.com/questions/8883211/</v>
      </c>
    </row>
    <row r="1005" customFormat="false" ht="12.8" hidden="false" customHeight="false" outlineLevel="0" collapsed="false">
      <c r="A1005" s="0" t="str">
        <f aca="false">HYPERLINK("https://stackoverflow.com/questions/15439761/")</f>
        <v>https://stackoverflow.com/questions/15439761/</v>
      </c>
    </row>
    <row r="1006" customFormat="false" ht="12.8" hidden="false" customHeight="false" outlineLevel="0" collapsed="false">
      <c r="A1006" s="0" t="str">
        <f aca="false">HYPERLINK("https://stackoverflow.com/questions/30526726/")</f>
        <v>https://stackoverflow.com/questions/30526726/</v>
      </c>
    </row>
    <row r="1007" customFormat="false" ht="12.8" hidden="false" customHeight="false" outlineLevel="0" collapsed="false">
      <c r="A1007" s="0" t="str">
        <f aca="false">HYPERLINK("https://stackoverflow.com/questions/15009784/")</f>
        <v>https://stackoverflow.com/questions/15009784/</v>
      </c>
    </row>
    <row r="1008" customFormat="false" ht="12.8" hidden="false" customHeight="false" outlineLevel="0" collapsed="false">
      <c r="A1008" s="0" t="str">
        <f aca="false">HYPERLINK("https://stackoverflow.com/questions/3106452/")</f>
        <v>https://stackoverflow.com/questions/3106452/</v>
      </c>
    </row>
    <row r="1012" customFormat="false" ht="12.8" hidden="false" customHeight="false" outlineLevel="0" collapsed="false">
      <c r="A1012" s="0" t="s">
        <v>77</v>
      </c>
    </row>
    <row r="1014" customFormat="false" ht="12.8" hidden="false" customHeight="false" outlineLevel="0" collapsed="false">
      <c r="A1014" s="0" t="str">
        <f aca="false">HYPERLINK("https://stackoverflow.com/questions/6847192/")</f>
        <v>https://stackoverflow.com/questions/6847192/</v>
      </c>
    </row>
    <row r="1015" customFormat="false" ht="12.8" hidden="false" customHeight="false" outlineLevel="0" collapsed="false">
      <c r="A1015" s="0" t="str">
        <f aca="false">HYPERLINK("https://stackoverflow.com/questions/3756300/")</f>
        <v>https://stackoverflow.com/questions/3756300/</v>
      </c>
    </row>
    <row r="1016" customFormat="false" ht="12.8" hidden="false" customHeight="false" outlineLevel="0" collapsed="false">
      <c r="A1016" s="0" t="str">
        <f aca="false">HYPERLINK("https://stackoverflow.com/questions/23212065/")</f>
        <v>https://stackoverflow.com/questions/23212065/</v>
      </c>
    </row>
    <row r="1017" customFormat="false" ht="12.8" hidden="false" customHeight="false" outlineLevel="0" collapsed="false">
      <c r="A1017" s="0" t="str">
        <f aca="false">HYPERLINK("https://stackoverflow.com/questions/5222/")</f>
        <v>https://stackoverflow.com/questions/5222/</v>
      </c>
    </row>
    <row r="1018" customFormat="false" ht="12.8" hidden="false" customHeight="false" outlineLevel="0" collapsed="false">
      <c r="A1018" s="0" t="str">
        <f aca="false">HYPERLINK("https://stackoverflow.com/questions/1413129/")</f>
        <v>https://stackoverflow.com/questions/1413129/</v>
      </c>
    </row>
    <row r="1019" customFormat="false" ht="12.8" hidden="false" customHeight="false" outlineLevel="0" collapsed="false">
      <c r="A1019" s="0" t="str">
        <f aca="false">HYPERLINK("https://stackoverflow.com/questions/9570963/")</f>
        <v>https://stackoverflow.com/questions/9570963/</v>
      </c>
    </row>
    <row r="1020" customFormat="false" ht="12.8" hidden="false" customHeight="false" outlineLevel="0" collapsed="false">
      <c r="A1020" s="0" t="str">
        <f aca="false">HYPERLINK("https://stackoverflow.com/questions/41694421/")</f>
        <v>https://stackoverflow.com/questions/41694421/</v>
      </c>
    </row>
    <row r="1024" customFormat="false" ht="12.8" hidden="false" customHeight="false" outlineLevel="0" collapsed="false">
      <c r="A1024" s="0" t="s">
        <v>78</v>
      </c>
    </row>
    <row r="1026" customFormat="false" ht="12.8" hidden="false" customHeight="false" outlineLevel="0" collapsed="false">
      <c r="A1026" s="0" t="str">
        <f aca="false">HYPERLINK("https://stackoverflow.com/questions/760210/")</f>
        <v>https://stackoverflow.com/questions/760210/</v>
      </c>
    </row>
    <row r="1027" customFormat="false" ht="12.8" hidden="false" customHeight="false" outlineLevel="0" collapsed="false">
      <c r="A1027" s="0" t="str">
        <f aca="false">HYPERLINK("https://stackoverflow.com/questions/6073382/")</f>
        <v>https://stackoverflow.com/questions/6073382/</v>
      </c>
    </row>
    <row r="1028" customFormat="false" ht="12.8" hidden="false" customHeight="false" outlineLevel="0" collapsed="false">
      <c r="A1028" s="0" t="str">
        <f aca="false">HYPERLINK("https://stackoverflow.com/questions/15737425/")</f>
        <v>https://stackoverflow.com/questions/15737425/</v>
      </c>
    </row>
    <row r="1029" customFormat="false" ht="12.8" hidden="false" customHeight="false" outlineLevel="0" collapsed="false">
      <c r="A1029" s="0" t="str">
        <f aca="false">HYPERLINK("https://stackoverflow.com/questions/372885/")</f>
        <v>https://stackoverflow.com/questions/372885/</v>
      </c>
    </row>
    <row r="1030" customFormat="false" ht="12.8" hidden="false" customHeight="false" outlineLevel="0" collapsed="false">
      <c r="A1030" s="0" t="str">
        <f aca="false">HYPERLINK("https://stackoverflow.com/questions/36028759/")</f>
        <v>https://stackoverflow.com/questions/36028759/</v>
      </c>
    </row>
    <row r="1031" customFormat="false" ht="12.8" hidden="false" customHeight="false" outlineLevel="0" collapsed="false">
      <c r="A1031" s="0" t="str">
        <f aca="false">HYPERLINK("https://stackoverflow.com/questions/3005095/")</f>
        <v>https://stackoverflow.com/questions/3005095/</v>
      </c>
    </row>
    <row r="1032" customFormat="false" ht="12.8" hidden="false" customHeight="false" outlineLevel="0" collapsed="false">
      <c r="A1032" s="0" t="str">
        <f aca="false">HYPERLINK("https://stackoverflow.com/questions/20036547/")</f>
        <v>https://stackoverflow.com/questions/20036547/</v>
      </c>
    </row>
    <row r="1033" customFormat="false" ht="12.8" hidden="false" customHeight="false" outlineLevel="0" collapsed="false">
      <c r="A1033" s="0" t="str">
        <f aca="false">HYPERLINK("https://stackoverflow.com/questions/4049891/")</f>
        <v>https://stackoverflow.com/questions/4049891/</v>
      </c>
    </row>
    <row r="1034" customFormat="false" ht="12.8" hidden="false" customHeight="false" outlineLevel="0" collapsed="false">
      <c r="A1034" s="0" t="str">
        <f aca="false">HYPERLINK("https://stackoverflow.com/questions/12220865/")</f>
        <v>https://stackoverflow.com/questions/12220865/</v>
      </c>
    </row>
    <row r="1035" customFormat="false" ht="12.8" hidden="false" customHeight="false" outlineLevel="0" collapsed="false">
      <c r="A1035" s="0" t="str">
        <f aca="false">HYPERLINK("https://stackoverflow.com/questions/42208721/")</f>
        <v>https://stackoverflow.com/questions/42208721/</v>
      </c>
    </row>
    <row r="1039" customFormat="false" ht="12.8" hidden="false" customHeight="false" outlineLevel="0" collapsed="false">
      <c r="A1039" s="0" t="s">
        <v>79</v>
      </c>
    </row>
    <row r="1041" customFormat="false" ht="12.8" hidden="false" customHeight="false" outlineLevel="0" collapsed="false">
      <c r="A1041" s="0" t="str">
        <f aca="false">HYPERLINK("https://stackoverflow.com/questions/1293368/")</f>
        <v>https://stackoverflow.com/questions/1293368/</v>
      </c>
    </row>
    <row r="1042" customFormat="false" ht="12.8" hidden="false" customHeight="false" outlineLevel="0" collapsed="false">
      <c r="A1042" s="0" t="str">
        <f aca="false">HYPERLINK("https://stackoverflow.com/questions/12312036/")</f>
        <v>https://stackoverflow.com/questions/12312036/</v>
      </c>
    </row>
    <row r="1043" customFormat="false" ht="12.8" hidden="false" customHeight="false" outlineLevel="0" collapsed="false">
      <c r="A1043" s="0" t="str">
        <f aca="false">HYPERLINK("https://stackoverflow.com/questions/21232250/")</f>
        <v>https://stackoverflow.com/questions/21232250/</v>
      </c>
    </row>
    <row r="1044" customFormat="false" ht="12.8" hidden="false" customHeight="false" outlineLevel="0" collapsed="false">
      <c r="A1044" s="0" t="str">
        <f aca="false">HYPERLINK("https://stackoverflow.com/questions/9063908/")</f>
        <v>https://stackoverflow.com/questions/9063908/</v>
      </c>
    </row>
    <row r="1045" customFormat="false" ht="12.8" hidden="false" customHeight="false" outlineLevel="0" collapsed="false">
      <c r="A1045" s="0" t="str">
        <f aca="false">HYPERLINK("https://stackoverflow.com/questions/2602253/")</f>
        <v>https://stackoverflow.com/questions/2602253/</v>
      </c>
    </row>
    <row r="1046" customFormat="false" ht="12.8" hidden="false" customHeight="false" outlineLevel="0" collapsed="false">
      <c r="A1046" s="0" t="str">
        <f aca="false">HYPERLINK("https://stackoverflow.com/questions/49752766/")</f>
        <v>https://stackoverflow.com/questions/49752766/</v>
      </c>
    </row>
    <row r="1047" customFormat="false" ht="12.8" hidden="false" customHeight="false" outlineLevel="0" collapsed="false">
      <c r="A1047" s="0" t="str">
        <f aca="false">HYPERLINK("https://stackoverflow.com/questions/25057334/")</f>
        <v>https://stackoverflow.com/questions/25057334/</v>
      </c>
    </row>
    <row r="1048" customFormat="false" ht="12.8" hidden="false" customHeight="false" outlineLevel="0" collapsed="false">
      <c r="A1048" s="0" t="str">
        <f aca="false">HYPERLINK("https://stackoverflow.com/questions/15313688/")</f>
        <v>https://stackoverflow.com/questions/15313688/</v>
      </c>
    </row>
    <row r="1052" customFormat="false" ht="12.8" hidden="false" customHeight="false" outlineLevel="0" collapsed="false">
      <c r="A1052" s="0" t="s">
        <v>80</v>
      </c>
    </row>
    <row r="1054" customFormat="false" ht="12.8" hidden="false" customHeight="false" outlineLevel="0" collapsed="false">
      <c r="A1054" s="0" t="str">
        <f aca="false">HYPERLINK("https://stackoverflow.com/questions/3612484/")</f>
        <v>https://stackoverflow.com/questions/3612484/</v>
      </c>
    </row>
    <row r="1055" customFormat="false" ht="12.8" hidden="false" customHeight="false" outlineLevel="0" collapsed="false">
      <c r="A1055" s="0" t="str">
        <f aca="false">HYPERLINK("https://stackoverflow.com/questions/8893154/")</f>
        <v>https://stackoverflow.com/questions/8893154/</v>
      </c>
    </row>
    <row r="1056" customFormat="false" ht="12.8" hidden="false" customHeight="false" outlineLevel="0" collapsed="false">
      <c r="A1056" s="0" t="str">
        <f aca="false">HYPERLINK("https://stackoverflow.com/questions/51273154/")</f>
        <v>https://stackoverflow.com/questions/51273154/</v>
      </c>
    </row>
    <row r="1057" customFormat="false" ht="12.8" hidden="false" customHeight="false" outlineLevel="0" collapsed="false">
      <c r="A1057" s="0" t="str">
        <f aca="false">HYPERLINK("https://stackoverflow.com/questions/532512/")</f>
        <v>https://stackoverflow.com/questions/532512/</v>
      </c>
    </row>
    <row r="1058" customFormat="false" ht="12.8" hidden="false" customHeight="false" outlineLevel="0" collapsed="false">
      <c r="A1058" s="0" t="str">
        <f aca="false">HYPERLINK("https://stackoverflow.com/questions/51263870/")</f>
        <v>https://stackoverflow.com/questions/51263870/</v>
      </c>
    </row>
    <row r="1059" customFormat="false" ht="12.8" hidden="false" customHeight="false" outlineLevel="0" collapsed="false">
      <c r="A1059" s="0" t="str">
        <f aca="false">HYPERLINK("https://stackoverflow.com/questions/15926304/")</f>
        <v>https://stackoverflow.com/questions/15926304/</v>
      </c>
    </row>
    <row r="1060" customFormat="false" ht="12.8" hidden="false" customHeight="false" outlineLevel="0" collapsed="false">
      <c r="A1060" s="0" t="str">
        <f aca="false">HYPERLINK("https://stackoverflow.com/questions/9008367/")</f>
        <v>https://stackoverflow.com/questions/9008367/</v>
      </c>
    </row>
    <row r="1061" customFormat="false" ht="12.8" hidden="false" customHeight="false" outlineLevel="0" collapsed="false">
      <c r="A1061" s="0" t="str">
        <f aca="false">HYPERLINK("https://stackoverflow.com/questions/2256978/")</f>
        <v>https://stackoverflow.com/questions/2256978/</v>
      </c>
    </row>
    <row r="1065" customFormat="false" ht="12.8" hidden="false" customHeight="false" outlineLevel="0" collapsed="false">
      <c r="A1065" s="0" t="s">
        <v>81</v>
      </c>
    </row>
    <row r="1067" customFormat="false" ht="12.8" hidden="false" customHeight="false" outlineLevel="0" collapsed="false">
      <c r="A1067" s="0" t="str">
        <f aca="false">HYPERLINK("https://stackoverflow.com/questions/3916367/")</f>
        <v>https://stackoverflow.com/questions/3916367/</v>
      </c>
    </row>
    <row r="1068" customFormat="false" ht="12.8" hidden="false" customHeight="false" outlineLevel="0" collapsed="false">
      <c r="A1068" s="0" t="str">
        <f aca="false">HYPERLINK("https://stackoverflow.com/questions/795532/")</f>
        <v>https://stackoverflow.com/questions/795532/</v>
      </c>
    </row>
    <row r="1069" customFormat="false" ht="12.8" hidden="false" customHeight="false" outlineLevel="0" collapsed="false">
      <c r="A1069" s="0" t="str">
        <f aca="false">HYPERLINK("https://stackoverflow.com/questions/9256226/")</f>
        <v>https://stackoverflow.com/questions/9256226/</v>
      </c>
    </row>
    <row r="1070" customFormat="false" ht="12.8" hidden="false" customHeight="false" outlineLevel="0" collapsed="false">
      <c r="A1070" s="0" t="str">
        <f aca="false">HYPERLINK("https://stackoverflow.com/questions/50716751/")</f>
        <v>https://stackoverflow.com/questions/50716751/</v>
      </c>
    </row>
    <row r="1071" customFormat="false" ht="12.8" hidden="false" customHeight="false" outlineLevel="0" collapsed="false">
      <c r="A1071" s="0" t="str">
        <f aca="false">HYPERLINK("https://stackoverflow.com/questions/49553970/")</f>
        <v>https://stackoverflow.com/questions/49553970/</v>
      </c>
    </row>
    <row r="1072" customFormat="false" ht="12.8" hidden="false" customHeight="false" outlineLevel="0" collapsed="false">
      <c r="A1072" s="0" t="str">
        <f aca="false">HYPERLINK("https://stackoverflow.com/questions/2249364/")</f>
        <v>https://stackoverflow.com/questions/2249364/</v>
      </c>
    </row>
    <row r="1073" customFormat="false" ht="12.8" hidden="false" customHeight="false" outlineLevel="0" collapsed="false">
      <c r="A1073" s="0" t="str">
        <f aca="false">HYPERLINK("https://stackoverflow.com/questions/16847857/")</f>
        <v>https://stackoverflow.com/questions/16847857/</v>
      </c>
    </row>
    <row r="1074" customFormat="false" ht="12.8" hidden="false" customHeight="false" outlineLevel="0" collapsed="false">
      <c r="A1074" s="0" t="str">
        <f aca="false">HYPERLINK("https://stackoverflow.com/questions/8667471/")</f>
        <v>https://stackoverflow.com/questions/8667471/</v>
      </c>
    </row>
    <row r="1075" customFormat="false" ht="12.8" hidden="false" customHeight="false" outlineLevel="0" collapsed="false">
      <c r="A1075" s="0" t="str">
        <f aca="false">HYPERLINK("https://stackoverflow.com/questions/33771116/")</f>
        <v>https://stackoverflow.com/questions/33771116/</v>
      </c>
    </row>
    <row r="1076" customFormat="false" ht="12.8" hidden="false" customHeight="false" outlineLevel="0" collapsed="false">
      <c r="A1076" s="0" t="str">
        <f aca="false">HYPERLINK("https://stackoverflow.com/questions/39461896/")</f>
        <v>https://stackoverflow.com/questions/39461896/</v>
      </c>
    </row>
    <row r="1080" customFormat="false" ht="12.8" hidden="false" customHeight="false" outlineLevel="0" collapsed="false">
      <c r="A1080" s="0" t="s">
        <v>82</v>
      </c>
    </row>
    <row r="1082" customFormat="false" ht="12.8" hidden="false" customHeight="false" outlineLevel="0" collapsed="false">
      <c r="A1082" s="0" t="str">
        <f aca="false">HYPERLINK("https://stackoverflow.com/questions/2246694/")</f>
        <v>https://stackoverflow.com/questions/2246694/</v>
      </c>
    </row>
    <row r="1083" customFormat="false" ht="12.8" hidden="false" customHeight="false" outlineLevel="0" collapsed="false">
      <c r="A1083" s="0" t="str">
        <f aca="false">HYPERLINK("https://stackoverflow.com/questions/6578986/")</f>
        <v>https://stackoverflow.com/questions/6578986/</v>
      </c>
    </row>
    <row r="1084" customFormat="false" ht="12.8" hidden="false" customHeight="false" outlineLevel="0" collapsed="false">
      <c r="A1084" s="0" t="str">
        <f aca="false">HYPERLINK("https://stackoverflow.com/questions/36291420/")</f>
        <v>https://stackoverflow.com/questions/36291420/</v>
      </c>
    </row>
    <row r="1085" customFormat="false" ht="12.8" hidden="false" customHeight="false" outlineLevel="0" collapsed="false">
      <c r="A1085" s="0" t="str">
        <f aca="false">HYPERLINK("https://stackoverflow.com/questions/22875636/")</f>
        <v>https://stackoverflow.com/questions/22875636/</v>
      </c>
    </row>
    <row r="1086" customFormat="false" ht="12.8" hidden="false" customHeight="false" outlineLevel="0" collapsed="false">
      <c r="A1086" s="0" t="str">
        <f aca="false">HYPERLINK("https://stackoverflow.com/questions/3142495/")</f>
        <v>https://stackoverflow.com/questions/3142495/</v>
      </c>
    </row>
    <row r="1087" customFormat="false" ht="12.8" hidden="false" customHeight="false" outlineLevel="0" collapsed="false">
      <c r="A1087" s="0" t="str">
        <f aca="false">HYPERLINK("https://stackoverflow.com/questions/2591098/")</f>
        <v>https://stackoverflow.com/questions/2591098/</v>
      </c>
    </row>
    <row r="1088" customFormat="false" ht="12.8" hidden="false" customHeight="false" outlineLevel="0" collapsed="false">
      <c r="A1088" s="0" t="str">
        <f aca="false">HYPERLINK("https://stackoverflow.com/questions/19746800/")</f>
        <v>https://stackoverflow.com/questions/19746800/</v>
      </c>
    </row>
    <row r="1089" customFormat="false" ht="12.8" hidden="false" customHeight="false" outlineLevel="0" collapsed="false">
      <c r="A1089" s="0" t="str">
        <f aca="false">HYPERLINK("https://stackoverflow.com/questions/41928803/")</f>
        <v>https://stackoverflow.com/questions/41928803/</v>
      </c>
    </row>
    <row r="1090" customFormat="false" ht="12.8" hidden="false" customHeight="false" outlineLevel="0" collapsed="false">
      <c r="A1090" s="0" t="str">
        <f aca="false">HYPERLINK("https://stackoverflow.com/questions/20226169/")</f>
        <v>https://stackoverflow.com/questions/20226169/</v>
      </c>
    </row>
    <row r="1091" customFormat="false" ht="12.8" hidden="false" customHeight="false" outlineLevel="0" collapsed="false">
      <c r="A1091" s="0" t="str">
        <f aca="false">HYPERLINK("https://stackoverflow.com/questions/4611031/")</f>
        <v>https://stackoverflow.com/questions/4611031/</v>
      </c>
    </row>
    <row r="1095" customFormat="false" ht="12.8" hidden="false" customHeight="false" outlineLevel="0" collapsed="false">
      <c r="A1095" s="0" t="s">
        <v>83</v>
      </c>
    </row>
    <row r="1097" customFormat="false" ht="12.8" hidden="false" customHeight="false" outlineLevel="0" collapsed="false">
      <c r="A1097" s="0" t="str">
        <f aca="false">HYPERLINK("https://stackoverflow.com/questions/6201529/")</f>
        <v>https://stackoverflow.com/questions/6201529/</v>
      </c>
    </row>
    <row r="1098" customFormat="false" ht="12.8" hidden="false" customHeight="false" outlineLevel="0" collapsed="false">
      <c r="A1098" s="0" t="str">
        <f aca="false">HYPERLINK("https://stackoverflow.com/questions/4262390/")</f>
        <v>https://stackoverflow.com/questions/4262390/</v>
      </c>
    </row>
    <row r="1099" customFormat="false" ht="12.8" hidden="false" customHeight="false" outlineLevel="0" collapsed="false">
      <c r="A1099" s="0" t="str">
        <f aca="false">HYPERLINK("https://stackoverflow.com/questions/3768895/")</f>
        <v>https://stackoverflow.com/questions/3768895/</v>
      </c>
    </row>
    <row r="1100" customFormat="false" ht="12.8" hidden="false" customHeight="false" outlineLevel="0" collapsed="false">
      <c r="A1100" s="0" t="str">
        <f aca="false">HYPERLINK("https://stackoverflow.com/questions/23287067/")</f>
        <v>https://stackoverflow.com/questions/23287067/</v>
      </c>
    </row>
    <row r="1101" customFormat="false" ht="12.8" hidden="false" customHeight="false" outlineLevel="0" collapsed="false">
      <c r="A1101" s="0" t="str">
        <f aca="false">HYPERLINK("https://stackoverflow.com/questions/16607444/")</f>
        <v>https://stackoverflow.com/questions/16607444/</v>
      </c>
    </row>
    <row r="1102" customFormat="false" ht="12.8" hidden="false" customHeight="false" outlineLevel="0" collapsed="false">
      <c r="A1102" s="0" t="str">
        <f aca="false">HYPERLINK("https://stackoverflow.com/questions/3316762/")</f>
        <v>https://stackoverflow.com/questions/3316762/</v>
      </c>
    </row>
    <row r="1103" customFormat="false" ht="12.8" hidden="false" customHeight="false" outlineLevel="0" collapsed="false">
      <c r="A1103" s="0" t="str">
        <f aca="false">HYPERLINK("https://stackoverflow.com/questions/9292823/")</f>
        <v>https://stackoverflow.com/questions/9292823/</v>
      </c>
    </row>
    <row r="1104" customFormat="false" ht="12.8" hidden="false" customHeight="false" outlineLevel="0" collapsed="false">
      <c r="A1104" s="0" t="str">
        <f aca="false">HYPERLINK("https://stackoverflow.com/questions/8164802/")</f>
        <v>https://stackoverflow.com/questions/8164802/</v>
      </c>
    </row>
    <row r="1105" customFormat="false" ht="12.8" hidden="false" customHeight="false" outlineLevel="0" collapsed="false">
      <c r="A1105" s="0" t="str">
        <f aca="false">HYPERLINK("https://stackoverflow.com/questions/191881/")</f>
        <v>https://stackoverflow.com/questions/191881/</v>
      </c>
    </row>
    <row r="1109" customFormat="false" ht="12.8" hidden="false" customHeight="false" outlineLevel="0" collapsed="false">
      <c r="A1109" s="0" t="s">
        <v>84</v>
      </c>
    </row>
    <row r="1111" customFormat="false" ht="12.8" hidden="false" customHeight="false" outlineLevel="0" collapsed="false">
      <c r="A1111" s="0" t="str">
        <f aca="false">HYPERLINK("https://stackoverflow.com/questions/5875111/")</f>
        <v>https://stackoverflow.com/questions/5875111/</v>
      </c>
    </row>
    <row r="1112" customFormat="false" ht="12.8" hidden="false" customHeight="false" outlineLevel="0" collapsed="false">
      <c r="A1112" s="0" t="str">
        <f aca="false">HYPERLINK("https://stackoverflow.com/questions/22047403/")</f>
        <v>https://stackoverflow.com/questions/22047403/</v>
      </c>
    </row>
    <row r="1113" customFormat="false" ht="12.8" hidden="false" customHeight="false" outlineLevel="0" collapsed="false">
      <c r="A1113" s="0" t="str">
        <f aca="false">HYPERLINK("https://stackoverflow.com/questions/646307/")</f>
        <v>https://stackoverflow.com/questions/646307/</v>
      </c>
    </row>
    <row r="1114" customFormat="false" ht="12.8" hidden="false" customHeight="false" outlineLevel="0" collapsed="false">
      <c r="A1114" s="0" t="str">
        <f aca="false">HYPERLINK("https://stackoverflow.com/questions/1732438/")</f>
        <v>https://stackoverflow.com/questions/1732438/</v>
      </c>
    </row>
    <row r="1115" customFormat="false" ht="12.8" hidden="false" customHeight="false" outlineLevel="0" collapsed="false">
      <c r="A1115" s="0" t="str">
        <f aca="false">HYPERLINK("https://stackoverflow.com/questions/2235276/")</f>
        <v>https://stackoverflow.com/questions/2235276/</v>
      </c>
    </row>
    <row r="1116" customFormat="false" ht="12.8" hidden="false" customHeight="false" outlineLevel="0" collapsed="false">
      <c r="A1116" s="0" t="str">
        <f aca="false">HYPERLINK("https://stackoverflow.com/questions/18230008/")</f>
        <v>https://stackoverflow.com/questions/18230008/</v>
      </c>
    </row>
    <row r="1117" customFormat="false" ht="12.8" hidden="false" customHeight="false" outlineLevel="0" collapsed="false">
      <c r="A1117" s="0" t="str">
        <f aca="false">HYPERLINK("https://stackoverflow.com/questions/43007761/")</f>
        <v>https://stackoverflow.com/questions/43007761/</v>
      </c>
    </row>
    <row r="1118" customFormat="false" ht="12.8" hidden="false" customHeight="false" outlineLevel="0" collapsed="false">
      <c r="A1118" s="0" t="str">
        <f aca="false">HYPERLINK("https://stackoverflow.com/questions/1078658/")</f>
        <v>https://stackoverflow.com/questions/1078658/</v>
      </c>
    </row>
    <row r="1119" customFormat="false" ht="12.8" hidden="false" customHeight="false" outlineLevel="0" collapsed="false">
      <c r="A1119" s="0" t="str">
        <f aca="false">HYPERLINK("https://stackoverflow.com/questions/6178583/")</f>
        <v>https://stackoverflow.com/questions/6178583/</v>
      </c>
    </row>
    <row r="1123" customFormat="false" ht="12.8" hidden="false" customHeight="false" outlineLevel="0" collapsed="false">
      <c r="A1123" s="0" t="s">
        <v>85</v>
      </c>
    </row>
    <row r="1125" customFormat="false" ht="12.8" hidden="false" customHeight="false" outlineLevel="0" collapsed="false">
      <c r="A1125" s="0" t="str">
        <f aca="false">HYPERLINK("https://stackoverflow.com/questions/27379059/")</f>
        <v>https://stackoverflow.com/questions/27379059/</v>
      </c>
    </row>
    <row r="1126" customFormat="false" ht="12.8" hidden="false" customHeight="false" outlineLevel="0" collapsed="false">
      <c r="A1126" s="0" t="str">
        <f aca="false">HYPERLINK("https://stackoverflow.com/questions/466841/")</f>
        <v>https://stackoverflow.com/questions/466841/</v>
      </c>
    </row>
    <row r="1127" customFormat="false" ht="12.8" hidden="false" customHeight="false" outlineLevel="0" collapsed="false">
      <c r="A1127" s="0" t="str">
        <f aca="false">HYPERLINK("https://stackoverflow.com/questions/1510520/")</f>
        <v>https://stackoverflow.com/questions/1510520/</v>
      </c>
    </row>
    <row r="1128" customFormat="false" ht="12.8" hidden="false" customHeight="false" outlineLevel="0" collapsed="false">
      <c r="A1128" s="0" t="str">
        <f aca="false">HYPERLINK("https://stackoverflow.com/questions/28024807/")</f>
        <v>https://stackoverflow.com/questions/28024807/</v>
      </c>
    </row>
    <row r="1129" customFormat="false" ht="12.8" hidden="false" customHeight="false" outlineLevel="0" collapsed="false">
      <c r="A1129" s="0" t="str">
        <f aca="false">HYPERLINK("https://stackoverflow.com/questions/31426187/")</f>
        <v>https://stackoverflow.com/questions/31426187/</v>
      </c>
    </row>
    <row r="1130" customFormat="false" ht="12.8" hidden="false" customHeight="false" outlineLevel="0" collapsed="false">
      <c r="A1130" s="0" t="str">
        <f aca="false">HYPERLINK("https://stackoverflow.com/questions/21764299/")</f>
        <v>https://stackoverflow.com/questions/21764299/</v>
      </c>
    </row>
    <row r="1131" customFormat="false" ht="12.8" hidden="false" customHeight="false" outlineLevel="0" collapsed="false">
      <c r="A1131" s="0" t="str">
        <f aca="false">HYPERLINK("https://stackoverflow.com/questions/6200273/")</f>
        <v>https://stackoverflow.com/questions/6200273/</v>
      </c>
    </row>
    <row r="1132" customFormat="false" ht="12.8" hidden="false" customHeight="false" outlineLevel="0" collapsed="false">
      <c r="A1132" s="0" t="str">
        <f aca="false">HYPERLINK("https://stackoverflow.com/questions/326390/")</f>
        <v>https://stackoverflow.com/questions/326390/</v>
      </c>
    </row>
    <row r="1136" customFormat="false" ht="12.8" hidden="false" customHeight="false" outlineLevel="0" collapsed="false">
      <c r="A1136" s="0" t="s">
        <v>86</v>
      </c>
    </row>
    <row r="1138" customFormat="false" ht="12.8" hidden="false" customHeight="false" outlineLevel="0" collapsed="false">
      <c r="A1138" s="0" t="str">
        <f aca="false">HYPERLINK("https://stackoverflow.com/questions/6869384/")</f>
        <v>https://stackoverflow.com/questions/6869384/</v>
      </c>
    </row>
    <row r="1139" customFormat="false" ht="12.8" hidden="false" customHeight="false" outlineLevel="0" collapsed="false">
      <c r="A1139" s="0" t="str">
        <f aca="false">HYPERLINK("https://stackoverflow.com/questions/1347534/")</f>
        <v>https://stackoverflow.com/questions/1347534/</v>
      </c>
    </row>
    <row r="1140" customFormat="false" ht="12.8" hidden="false" customHeight="false" outlineLevel="0" collapsed="false">
      <c r="A1140" s="0" t="str">
        <f aca="false">HYPERLINK("https://stackoverflow.com/questions/2757396/")</f>
        <v>https://stackoverflow.com/questions/2757396/</v>
      </c>
    </row>
    <row r="1141" customFormat="false" ht="12.8" hidden="false" customHeight="false" outlineLevel="0" collapsed="false">
      <c r="A1141" s="0" t="str">
        <f aca="false">HYPERLINK("https://stackoverflow.com/questions/27925824/")</f>
        <v>https://stackoverflow.com/questions/27925824/</v>
      </c>
    </row>
    <row r="1142" customFormat="false" ht="12.8" hidden="false" customHeight="false" outlineLevel="0" collapsed="false">
      <c r="A1142" s="0" t="str">
        <f aca="false">HYPERLINK("https://stackoverflow.com/questions/2211454/")</f>
        <v>https://stackoverflow.com/questions/2211454/</v>
      </c>
    </row>
    <row r="1143" customFormat="false" ht="12.8" hidden="false" customHeight="false" outlineLevel="0" collapsed="false">
      <c r="A1143" s="0" t="str">
        <f aca="false">HYPERLINK("https://stackoverflow.com/questions/24551962/")</f>
        <v>https://stackoverflow.com/questions/24551962/</v>
      </c>
    </row>
    <row r="1144" customFormat="false" ht="12.8" hidden="false" customHeight="false" outlineLevel="0" collapsed="false">
      <c r="A1144" s="0" t="str">
        <f aca="false">HYPERLINK("https://stackoverflow.com/questions/3484643/")</f>
        <v>https://stackoverflow.com/questions/3484643/</v>
      </c>
    </row>
    <row r="1145" customFormat="false" ht="12.8" hidden="false" customHeight="false" outlineLevel="0" collapsed="false">
      <c r="A1145" s="0" t="str">
        <f aca="false">HYPERLINK("https://stackoverflow.com/questions/17327120/")</f>
        <v>https://stackoverflow.com/questions/17327120/</v>
      </c>
    </row>
    <row r="1149" customFormat="false" ht="12.8" hidden="false" customHeight="false" outlineLevel="0" collapsed="false">
      <c r="A1149" s="0" t="s">
        <v>87</v>
      </c>
    </row>
    <row r="1151" customFormat="false" ht="12.8" hidden="false" customHeight="false" outlineLevel="0" collapsed="false">
      <c r="A1151" s="0" t="str">
        <f aca="false">HYPERLINK("https://stackoverflow.com/questions/3136375/")</f>
        <v>https://stackoverflow.com/questions/3136375/</v>
      </c>
    </row>
    <row r="1152" customFormat="false" ht="12.8" hidden="false" customHeight="false" outlineLevel="0" collapsed="false">
      <c r="A1152" s="0" t="str">
        <f aca="false">HYPERLINK("https://stackoverflow.com/questions/12643005/")</f>
        <v>https://stackoverflow.com/questions/12643005/</v>
      </c>
    </row>
    <row r="1153" customFormat="false" ht="12.8" hidden="false" customHeight="false" outlineLevel="0" collapsed="false">
      <c r="A1153" s="0" t="str">
        <f aca="false">HYPERLINK("https://stackoverflow.com/questions/9473667/")</f>
        <v>https://stackoverflow.com/questions/9473667/</v>
      </c>
    </row>
    <row r="1154" customFormat="false" ht="12.8" hidden="false" customHeight="false" outlineLevel="0" collapsed="false">
      <c r="A1154" s="0" t="str">
        <f aca="false">HYPERLINK("https://stackoverflow.com/questions/1239466/")</f>
        <v>https://stackoverflow.com/questions/1239466/</v>
      </c>
    </row>
    <row r="1155" customFormat="false" ht="12.8" hidden="false" customHeight="false" outlineLevel="0" collapsed="false">
      <c r="A1155" s="0" t="str">
        <f aca="false">HYPERLINK("https://stackoverflow.com/questions/2784183/")</f>
        <v>https://stackoverflow.com/questions/2784183/</v>
      </c>
    </row>
    <row r="1156" customFormat="false" ht="12.8" hidden="false" customHeight="false" outlineLevel="0" collapsed="false">
      <c r="A1156" s="0" t="str">
        <f aca="false">HYPERLINK("https://stackoverflow.com/questions/24204749/")</f>
        <v>https://stackoverflow.com/questions/24204749/</v>
      </c>
    </row>
    <row r="1157" customFormat="false" ht="12.8" hidden="false" customHeight="false" outlineLevel="0" collapsed="false">
      <c r="A1157" s="0" t="str">
        <f aca="false">HYPERLINK("https://stackoverflow.com/questions/31240495/")</f>
        <v>https://stackoverflow.com/questions/31240495/</v>
      </c>
    </row>
    <row r="1158" customFormat="false" ht="12.8" hidden="false" customHeight="false" outlineLevel="0" collapsed="false">
      <c r="A1158" s="0" t="str">
        <f aca="false">HYPERLINK("https://stackoverflow.com/questions/6260224/")</f>
        <v>https://stackoverflow.com/questions/6260224/</v>
      </c>
    </row>
    <row r="1159" customFormat="false" ht="12.8" hidden="false" customHeight="false" outlineLevel="0" collapsed="false">
      <c r="A1159" s="0" t="str">
        <f aca="false">HYPERLINK("https://stackoverflow.com/questions/29304948/")</f>
        <v>https://stackoverflow.com/questions/29304948/</v>
      </c>
    </row>
    <row r="1163" customFormat="false" ht="12.8" hidden="false" customHeight="false" outlineLevel="0" collapsed="false">
      <c r="A1163" s="0" t="s">
        <v>88</v>
      </c>
    </row>
    <row r="1165" customFormat="false" ht="12.8" hidden="false" customHeight="false" outlineLevel="0" collapsed="false">
      <c r="A1165" s="0" t="str">
        <f aca="false">HYPERLINK("https://stackoverflow.com/questions/581219/")</f>
        <v>https://stackoverflow.com/questions/581219/</v>
      </c>
    </row>
    <row r="1166" customFormat="false" ht="12.8" hidden="false" customHeight="false" outlineLevel="0" collapsed="false">
      <c r="A1166" s="0" t="str">
        <f aca="false">HYPERLINK("https://stackoverflow.com/questions/484182/")</f>
        <v>https://stackoverflow.com/questions/484182/</v>
      </c>
    </row>
    <row r="1167" customFormat="false" ht="12.8" hidden="false" customHeight="false" outlineLevel="0" collapsed="false">
      <c r="A1167" s="0" t="str">
        <f aca="false">HYPERLINK("https://stackoverflow.com/questions/18690537/")</f>
        <v>https://stackoverflow.com/questions/18690537/</v>
      </c>
    </row>
    <row r="1168" customFormat="false" ht="12.8" hidden="false" customHeight="false" outlineLevel="0" collapsed="false">
      <c r="A1168" s="0" t="str">
        <f aca="false">HYPERLINK("https://stackoverflow.com/questions/546504/")</f>
        <v>https://stackoverflow.com/questions/546504/</v>
      </c>
    </row>
    <row r="1169" customFormat="false" ht="12.8" hidden="false" customHeight="false" outlineLevel="0" collapsed="false">
      <c r="A1169" s="0" t="str">
        <f aca="false">HYPERLINK("https://stackoverflow.com/questions/15143195/")</f>
        <v>https://stackoverflow.com/questions/15143195/</v>
      </c>
    </row>
    <row r="1170" customFormat="false" ht="12.8" hidden="false" customHeight="false" outlineLevel="0" collapsed="false">
      <c r="A1170" s="0" t="str">
        <f aca="false">HYPERLINK("https://stackoverflow.com/questions/416285/")</f>
        <v>https://stackoverflow.com/questions/416285/</v>
      </c>
    </row>
    <row r="1174" customFormat="false" ht="12.8" hidden="false" customHeight="false" outlineLevel="0" collapsed="false">
      <c r="A1174" s="0" t="s">
        <v>89</v>
      </c>
    </row>
    <row r="1176" customFormat="false" ht="12.8" hidden="false" customHeight="false" outlineLevel="0" collapsed="false">
      <c r="A1176" s="0" t="str">
        <f aca="false">HYPERLINK("https://stackoverflow.com/questions/3866935/")</f>
        <v>https://stackoverflow.com/questions/3866935/</v>
      </c>
    </row>
    <row r="1177" customFormat="false" ht="12.8" hidden="false" customHeight="false" outlineLevel="0" collapsed="false">
      <c r="A1177" s="0" t="str">
        <f aca="false">HYPERLINK("https://stackoverflow.com/questions/6804713/")</f>
        <v>https://stackoverflow.com/questions/6804713/</v>
      </c>
    </row>
    <row r="1178" customFormat="false" ht="12.8" hidden="false" customHeight="false" outlineLevel="0" collapsed="false">
      <c r="A1178" s="0" t="str">
        <f aca="false">HYPERLINK("https://stackoverflow.com/questions/10325565/")</f>
        <v>https://stackoverflow.com/questions/10325565/</v>
      </c>
    </row>
    <row r="1179" customFormat="false" ht="12.8" hidden="false" customHeight="false" outlineLevel="0" collapsed="false">
      <c r="A1179" s="0" t="str">
        <f aca="false">HYPERLINK("https://stackoverflow.com/questions/36801263/")</f>
        <v>https://stackoverflow.com/questions/36801263/</v>
      </c>
    </row>
    <row r="1180" customFormat="false" ht="12.8" hidden="false" customHeight="false" outlineLevel="0" collapsed="false">
      <c r="A1180" s="0" t="str">
        <f aca="false">HYPERLINK("https://stackoverflow.com/questions/19631122/")</f>
        <v>https://stackoverflow.com/questions/19631122/</v>
      </c>
    </row>
    <row r="1181" customFormat="false" ht="12.8" hidden="false" customHeight="false" outlineLevel="0" collapsed="false">
      <c r="A1181" s="0" t="str">
        <f aca="false">HYPERLINK("https://stackoverflow.com/questions/244115/")</f>
        <v>https://stackoverflow.com/questions/244115/</v>
      </c>
    </row>
    <row r="1182" customFormat="false" ht="12.8" hidden="false" customHeight="false" outlineLevel="0" collapsed="false">
      <c r="A1182" s="0" t="str">
        <f aca="false">HYPERLINK("https://stackoverflow.com/questions/28886680/")</f>
        <v>https://stackoverflow.com/questions/28886680/</v>
      </c>
    </row>
    <row r="1186" customFormat="false" ht="12.8" hidden="false" customHeight="false" outlineLevel="0" collapsed="false">
      <c r="A1186" s="0" t="s">
        <v>90</v>
      </c>
    </row>
    <row r="1188" customFormat="false" ht="12.8" hidden="false" customHeight="false" outlineLevel="0" collapsed="false">
      <c r="A1188" s="0" t="str">
        <f aca="false">HYPERLINK("https://stackoverflow.com/questions/5386991/")</f>
        <v>https://stackoverflow.com/questions/5386991/</v>
      </c>
    </row>
    <row r="1189" customFormat="false" ht="12.8" hidden="false" customHeight="false" outlineLevel="0" collapsed="false">
      <c r="A1189" s="0" t="str">
        <f aca="false">HYPERLINK("https://stackoverflow.com/questions/4256339/")</f>
        <v>https://stackoverflow.com/questions/4256339/</v>
      </c>
    </row>
    <row r="1190" customFormat="false" ht="12.8" hidden="false" customHeight="false" outlineLevel="0" collapsed="false">
      <c r="A1190" s="0" t="str">
        <f aca="false">HYPERLINK("https://stackoverflow.com/questions/8747086/")</f>
        <v>https://stackoverflow.com/questions/8747086/</v>
      </c>
    </row>
    <row r="1191" customFormat="false" ht="12.8" hidden="false" customHeight="false" outlineLevel="0" collapsed="false">
      <c r="A1191" s="0" t="str">
        <f aca="false">HYPERLINK("https://stackoverflow.com/questions/2909849/")</f>
        <v>https://stackoverflow.com/questions/2909849/</v>
      </c>
    </row>
    <row r="1192" customFormat="false" ht="12.8" hidden="false" customHeight="false" outlineLevel="0" collapsed="false">
      <c r="A1192" s="0" t="str">
        <f aca="false">HYPERLINK("https://stackoverflow.com/questions/12671516/")</f>
        <v>https://stackoverflow.com/questions/12671516/</v>
      </c>
    </row>
    <row r="1193" customFormat="false" ht="12.8" hidden="false" customHeight="false" outlineLevel="0" collapsed="false">
      <c r="A1193" s="0" t="str">
        <f aca="false">HYPERLINK("https://stackoverflow.com/questions/33865345/")</f>
        <v>https://stackoverflow.com/questions/33865345/</v>
      </c>
    </row>
    <row r="1194" customFormat="false" ht="12.8" hidden="false" customHeight="false" outlineLevel="0" collapsed="false">
      <c r="A1194" s="0" t="str">
        <f aca="false">HYPERLINK("https://stackoverflow.com/questions/15697288/")</f>
        <v>https://stackoverflow.com/questions/15697288/</v>
      </c>
    </row>
    <row r="1195" customFormat="false" ht="12.8" hidden="false" customHeight="false" outlineLevel="0" collapsed="false">
      <c r="A1195" s="0" t="str">
        <f aca="false">HYPERLINK("https://stackoverflow.com/questions/191923/")</f>
        <v>https://stackoverflow.com/questions/191923/</v>
      </c>
    </row>
    <row r="1196" customFormat="false" ht="12.8" hidden="false" customHeight="false" outlineLevel="0" collapsed="false">
      <c r="A1196" s="0" t="str">
        <f aca="false">HYPERLINK("https://stackoverflow.com/questions/23269067/")</f>
        <v>https://stackoverflow.com/questions/23269067/</v>
      </c>
    </row>
    <row r="1197" customFormat="false" ht="12.8" hidden="false" customHeight="false" outlineLevel="0" collapsed="false">
      <c r="A1197" s="0" t="str">
        <f aca="false">HYPERLINK("https://stackoverflow.com/questions/6773359/")</f>
        <v>https://stackoverflow.com/questions/6773359/</v>
      </c>
    </row>
    <row r="1201" customFormat="false" ht="12.8" hidden="false" customHeight="false" outlineLevel="0" collapsed="false">
      <c r="A1201" s="0" t="s">
        <v>91</v>
      </c>
    </row>
    <row r="1203" customFormat="false" ht="12.8" hidden="false" customHeight="false" outlineLevel="0" collapsed="false">
      <c r="A1203" s="0" t="str">
        <f aca="false">HYPERLINK("https://stackoverflow.com/questions/3546174/")</f>
        <v>https://stackoverflow.com/questions/3546174/</v>
      </c>
    </row>
    <row r="1204" customFormat="false" ht="12.8" hidden="false" customHeight="false" outlineLevel="0" collapsed="false">
      <c r="A1204" s="0" t="str">
        <f aca="false">HYPERLINK("https://stackoverflow.com/questions/15795152/")</f>
        <v>https://stackoverflow.com/questions/15795152/</v>
      </c>
    </row>
    <row r="1205" customFormat="false" ht="12.8" hidden="false" customHeight="false" outlineLevel="0" collapsed="false">
      <c r="A1205" s="0" t="str">
        <f aca="false">HYPERLINK("https://stackoverflow.com/questions/47415613/")</f>
        <v>https://stackoverflow.com/questions/47415613/</v>
      </c>
    </row>
    <row r="1206" customFormat="false" ht="12.8" hidden="false" customHeight="false" outlineLevel="0" collapsed="false">
      <c r="A1206" s="0" t="str">
        <f aca="false">HYPERLINK("https://stackoverflow.com/questions/23334592/")</f>
        <v>https://stackoverflow.com/questions/23334592/</v>
      </c>
    </row>
    <row r="1207" customFormat="false" ht="12.8" hidden="false" customHeight="false" outlineLevel="0" collapsed="false">
      <c r="A1207" s="0" t="str">
        <f aca="false">HYPERLINK("https://stackoverflow.com/questions/987135/")</f>
        <v>https://stackoverflow.com/questions/987135/</v>
      </c>
    </row>
    <row r="1208" customFormat="false" ht="12.8" hidden="false" customHeight="false" outlineLevel="0" collapsed="false">
      <c r="A1208" s="0" t="str">
        <f aca="false">HYPERLINK("https://stackoverflow.com/questions/17890720/")</f>
        <v>https://stackoverflow.com/questions/17890720/</v>
      </c>
    </row>
    <row r="1209" customFormat="false" ht="12.8" hidden="false" customHeight="false" outlineLevel="0" collapsed="false">
      <c r="A1209" s="0" t="str">
        <f aca="false">HYPERLINK("https://stackoverflow.com/questions/1870441/")</f>
        <v>https://stackoverflow.com/questions/1870441/</v>
      </c>
    </row>
    <row r="1210" customFormat="false" ht="12.8" hidden="false" customHeight="false" outlineLevel="0" collapsed="false">
      <c r="A1210" s="0" t="str">
        <f aca="false">HYPERLINK("https://stackoverflow.com/questions/10281355/")</f>
        <v>https://stackoverflow.com/questions/10281355/</v>
      </c>
    </row>
    <row r="1211" customFormat="false" ht="12.8" hidden="false" customHeight="false" outlineLevel="0" collapsed="false">
      <c r="A1211" s="0" t="str">
        <f aca="false">HYPERLINK("https://stackoverflow.com/questions/6997000/")</f>
        <v>https://stackoverflow.com/questions/6997000/</v>
      </c>
    </row>
    <row r="1212" customFormat="false" ht="12.8" hidden="false" customHeight="false" outlineLevel="0" collapsed="false">
      <c r="A1212" s="0" t="str">
        <f aca="false">HYPERLINK("https://stackoverflow.com/questions/24608645/")</f>
        <v>https://stackoverflow.com/questions/24608645/</v>
      </c>
    </row>
    <row r="1216" customFormat="false" ht="12.8" hidden="false" customHeight="false" outlineLevel="0" collapsed="false">
      <c r="A1216" s="0" t="s">
        <v>92</v>
      </c>
    </row>
    <row r="1218" customFormat="false" ht="12.8" hidden="false" customHeight="false" outlineLevel="0" collapsed="false">
      <c r="A1218" s="0" t="str">
        <f aca="false">HYPERLINK("https://stackoverflow.com/questions/50426021/")</f>
        <v>https://stackoverflow.com/questions/50426021/</v>
      </c>
    </row>
    <row r="1219" customFormat="false" ht="12.8" hidden="false" customHeight="false" outlineLevel="0" collapsed="false">
      <c r="A1219" s="0" t="str">
        <f aca="false">HYPERLINK("https://stackoverflow.com/questions/26550959/")</f>
        <v>https://stackoverflow.com/questions/26550959/</v>
      </c>
    </row>
    <row r="1220" customFormat="false" ht="12.8" hidden="false" customHeight="false" outlineLevel="0" collapsed="false">
      <c r="A1220" s="0" t="str">
        <f aca="false">HYPERLINK("https://stackoverflow.com/questions/1395528/")</f>
        <v>https://stackoverflow.com/questions/1395528/</v>
      </c>
    </row>
    <row r="1221" customFormat="false" ht="12.8" hidden="false" customHeight="false" outlineLevel="0" collapsed="false">
      <c r="A1221" s="0" t="str">
        <f aca="false">HYPERLINK("https://stackoverflow.com/questions/46692469/")</f>
        <v>https://stackoverflow.com/questions/46692469/</v>
      </c>
    </row>
    <row r="1222" customFormat="false" ht="12.8" hidden="false" customHeight="false" outlineLevel="0" collapsed="false">
      <c r="A1222" s="0" t="str">
        <f aca="false">HYPERLINK("https://stackoverflow.com/questions/15226604/")</f>
        <v>https://stackoverflow.com/questions/15226604/</v>
      </c>
    </row>
    <row r="1223" customFormat="false" ht="12.8" hidden="false" customHeight="false" outlineLevel="0" collapsed="false">
      <c r="A1223" s="0" t="str">
        <f aca="false">HYPERLINK("https://stackoverflow.com/questions/3817169/")</f>
        <v>https://stackoverflow.com/questions/3817169/</v>
      </c>
    </row>
    <row r="1224" customFormat="false" ht="12.8" hidden="false" customHeight="false" outlineLevel="0" collapsed="false">
      <c r="A1224" s="0" t="str">
        <f aca="false">HYPERLINK("https://stackoverflow.com/questions/16927855/")</f>
        <v>https://stackoverflow.com/questions/16927855/</v>
      </c>
    </row>
    <row r="1225" customFormat="false" ht="12.8" hidden="false" customHeight="false" outlineLevel="0" collapsed="false">
      <c r="A1225" s="0" t="str">
        <f aca="false">HYPERLINK("https://stackoverflow.com/questions/49273145/")</f>
        <v>https://stackoverflow.com/questions/49273145/</v>
      </c>
    </row>
    <row r="1226" customFormat="false" ht="12.8" hidden="false" customHeight="false" outlineLevel="0" collapsed="false">
      <c r="A1226" s="0" t="str">
        <f aca="false">HYPERLINK("https://stackoverflow.com/questions/9451482/")</f>
        <v>https://stackoverflow.com/questions/9451482/</v>
      </c>
    </row>
    <row r="1230" customFormat="false" ht="12.8" hidden="false" customHeight="false" outlineLevel="0" collapsed="false">
      <c r="A1230" s="0" t="s">
        <v>93</v>
      </c>
    </row>
    <row r="1232" customFormat="false" ht="12.8" hidden="false" customHeight="false" outlineLevel="0" collapsed="false">
      <c r="A1232" s="0" t="str">
        <f aca="false">HYPERLINK("https://stackoverflow.com/questions/10721884/")</f>
        <v>https://stackoverflow.com/questions/10721884/</v>
      </c>
    </row>
    <row r="1233" customFormat="false" ht="12.8" hidden="false" customHeight="false" outlineLevel="0" collapsed="false">
      <c r="A1233" s="0" t="str">
        <f aca="false">HYPERLINK("https://stackoverflow.com/questions/18312271/")</f>
        <v>https://stackoverflow.com/questions/18312271/</v>
      </c>
    </row>
    <row r="1234" customFormat="false" ht="12.8" hidden="false" customHeight="false" outlineLevel="0" collapsed="false">
      <c r="A1234" s="0" t="str">
        <f aca="false">HYPERLINK("https://stackoverflow.com/questions/38568804/")</f>
        <v>https://stackoverflow.com/questions/38568804/</v>
      </c>
    </row>
    <row r="1235" customFormat="false" ht="12.8" hidden="false" customHeight="false" outlineLevel="0" collapsed="false">
      <c r="A1235" s="0" t="str">
        <f aca="false">HYPERLINK("https://stackoverflow.com/questions/12726216/")</f>
        <v>https://stackoverflow.com/questions/12726216/</v>
      </c>
    </row>
    <row r="1236" customFormat="false" ht="12.8" hidden="false" customHeight="false" outlineLevel="0" collapsed="false">
      <c r="A1236" s="0" t="str">
        <f aca="false">HYPERLINK("https://stackoverflow.com/questions/7217890/")</f>
        <v>https://stackoverflow.com/questions/7217890/</v>
      </c>
    </row>
    <row r="1237" customFormat="false" ht="12.8" hidden="false" customHeight="false" outlineLevel="0" collapsed="false">
      <c r="A1237" s="0" t="str">
        <f aca="false">HYPERLINK("https://stackoverflow.com/questions/17832304/")</f>
        <v>https://stackoverflow.com/questions/17832304/</v>
      </c>
    </row>
    <row r="1238" customFormat="false" ht="12.8" hidden="false" customHeight="false" outlineLevel="0" collapsed="false">
      <c r="A1238" s="0" t="str">
        <f aca="false">HYPERLINK("https://stackoverflow.com/questions/14959367/")</f>
        <v>https://stackoverflow.com/questions/14959367/</v>
      </c>
    </row>
    <row r="1239" customFormat="false" ht="12.8" hidden="false" customHeight="false" outlineLevel="0" collapsed="false">
      <c r="A1239" s="0" t="str">
        <f aca="false">HYPERLINK("https://stackoverflow.com/questions/923885/")</f>
        <v>https://stackoverflow.com/questions/923885/</v>
      </c>
    </row>
    <row r="1240" customFormat="false" ht="12.8" hidden="false" customHeight="false" outlineLevel="0" collapsed="false">
      <c r="A1240" s="0" t="str">
        <f aca="false">HYPERLINK("https://stackoverflow.com/questions/23003522/")</f>
        <v>https://stackoverflow.com/questions/23003522/</v>
      </c>
    </row>
    <row r="1241" customFormat="false" ht="12.8" hidden="false" customHeight="false" outlineLevel="0" collapsed="false">
      <c r="A1241" s="0" t="str">
        <f aca="false">HYPERLINK("https://stackoverflow.com/questions/5249002/")</f>
        <v>https://stackoverflow.com/questions/5249002/</v>
      </c>
    </row>
    <row r="1245" customFormat="false" ht="12.8" hidden="false" customHeight="false" outlineLevel="0" collapsed="false">
      <c r="A1245" s="0" t="s">
        <v>94</v>
      </c>
    </row>
    <row r="1247" customFormat="false" ht="12.8" hidden="false" customHeight="false" outlineLevel="0" collapsed="false">
      <c r="A1247" s="0" t="str">
        <f aca="false">HYPERLINK("https://stackoverflow.com/questions/43048172/")</f>
        <v>https://stackoverflow.com/questions/43048172/</v>
      </c>
    </row>
    <row r="1248" customFormat="false" ht="12.8" hidden="false" customHeight="false" outlineLevel="0" collapsed="false">
      <c r="A1248" s="0" t="str">
        <f aca="false">HYPERLINK("https://stackoverflow.com/questions/22608643/")</f>
        <v>https://stackoverflow.com/questions/22608643/</v>
      </c>
    </row>
    <row r="1249" customFormat="false" ht="12.8" hidden="false" customHeight="false" outlineLevel="0" collapsed="false">
      <c r="A1249" s="0" t="str">
        <f aca="false">HYPERLINK("https://stackoverflow.com/questions/8696025/")</f>
        <v>https://stackoverflow.com/questions/8696025/</v>
      </c>
    </row>
    <row r="1250" customFormat="false" ht="12.8" hidden="false" customHeight="false" outlineLevel="0" collapsed="false">
      <c r="A1250" s="0" t="str">
        <f aca="false">HYPERLINK("https://stackoverflow.com/questions/6786624/")</f>
        <v>https://stackoverflow.com/questions/6786624/</v>
      </c>
    </row>
    <row r="1251" customFormat="false" ht="12.8" hidden="false" customHeight="false" outlineLevel="0" collapsed="false">
      <c r="A1251" s="0" t="str">
        <f aca="false">HYPERLINK("https://stackoverflow.com/questions/23184346/")</f>
        <v>https://stackoverflow.com/questions/23184346/</v>
      </c>
    </row>
    <row r="1252" customFormat="false" ht="12.8" hidden="false" customHeight="false" outlineLevel="0" collapsed="false">
      <c r="A1252" s="0" t="str">
        <f aca="false">HYPERLINK("https://stackoverflow.com/questions/46778920/")</f>
        <v>https://stackoverflow.com/questions/46778920/</v>
      </c>
    </row>
    <row r="1253" customFormat="false" ht="12.8" hidden="false" customHeight="false" outlineLevel="0" collapsed="false">
      <c r="A1253" s="0" t="str">
        <f aca="false">HYPERLINK("https://stackoverflow.com/questions/12712592/")</f>
        <v>https://stackoverflow.com/questions/12712592/</v>
      </c>
    </row>
    <row r="1254" customFormat="false" ht="12.8" hidden="false" customHeight="false" outlineLevel="0" collapsed="false">
      <c r="A1254" s="0" t="str">
        <f aca="false">HYPERLINK("https://stackoverflow.com/questions/24709776/")</f>
        <v>https://stackoverflow.com/questions/24709776/</v>
      </c>
    </row>
    <row r="1255" customFormat="false" ht="12.8" hidden="false" customHeight="false" outlineLevel="0" collapsed="false">
      <c r="A1255" s="0" t="str">
        <f aca="false">HYPERLINK("https://stackoverflow.com/questions/27624299/")</f>
        <v>https://stackoverflow.com/questions/27624299/</v>
      </c>
    </row>
    <row r="1256" customFormat="false" ht="12.8" hidden="false" customHeight="false" outlineLevel="0" collapsed="false">
      <c r="A1256" s="0" t="str">
        <f aca="false">HYPERLINK("https://stackoverflow.com/questions/7957962/")</f>
        <v>https://stackoverflow.com/questions/7957962/</v>
      </c>
    </row>
    <row r="1260" customFormat="false" ht="12.8" hidden="false" customHeight="false" outlineLevel="0" collapsed="false">
      <c r="A1260" s="0" t="s">
        <v>95</v>
      </c>
    </row>
    <row r="1262" customFormat="false" ht="12.8" hidden="false" customHeight="false" outlineLevel="0" collapsed="false">
      <c r="A1262" s="0" t="str">
        <f aca="false">HYPERLINK("https://stackoverflow.com/questions/2237540/")</f>
        <v>https://stackoverflow.com/questions/2237540/</v>
      </c>
    </row>
    <row r="1263" customFormat="false" ht="12.8" hidden="false" customHeight="false" outlineLevel="0" collapsed="false">
      <c r="A1263" s="0" t="str">
        <f aca="false">HYPERLINK("https://stackoverflow.com/questions/24990554/")</f>
        <v>https://stackoverflow.com/questions/24990554/</v>
      </c>
    </row>
    <row r="1264" customFormat="false" ht="12.8" hidden="false" customHeight="false" outlineLevel="0" collapsed="false">
      <c r="A1264" s="0" t="str">
        <f aca="false">HYPERLINK("https://stackoverflow.com/questions/5652344/")</f>
        <v>https://stackoverflow.com/questions/5652344/</v>
      </c>
    </row>
    <row r="1265" customFormat="false" ht="12.8" hidden="false" customHeight="false" outlineLevel="0" collapsed="false">
      <c r="A1265" s="0" t="str">
        <f aca="false">HYPERLINK("https://stackoverflow.com/questions/27588965/")</f>
        <v>https://stackoverflow.com/questions/27588965/</v>
      </c>
    </row>
    <row r="1266" customFormat="false" ht="12.8" hidden="false" customHeight="false" outlineLevel="0" collapsed="false">
      <c r="A1266" s="0" t="str">
        <f aca="false">HYPERLINK("https://stackoverflow.com/questions/16855677/")</f>
        <v>https://stackoverflow.com/questions/16855677/</v>
      </c>
    </row>
    <row r="1267" customFormat="false" ht="12.8" hidden="false" customHeight="false" outlineLevel="0" collapsed="false">
      <c r="A1267" s="0" t="str">
        <f aca="false">HYPERLINK("https://stackoverflow.com/questions/6453640/")</f>
        <v>https://stackoverflow.com/questions/6453640/</v>
      </c>
    </row>
    <row r="1268" customFormat="false" ht="12.8" hidden="false" customHeight="false" outlineLevel="0" collapsed="false">
      <c r="A1268" s="0" t="str">
        <f aca="false">HYPERLINK("https://stackoverflow.com/questions/52265682/")</f>
        <v>https://stackoverflow.com/questions/52265682/</v>
      </c>
    </row>
    <row r="1269" customFormat="false" ht="12.8" hidden="false" customHeight="false" outlineLevel="0" collapsed="false">
      <c r="A1269" s="0" t="str">
        <f aca="false">HYPERLINK("https://stackoverflow.com/questions/16574898/")</f>
        <v>https://stackoverflow.com/questions/16574898/</v>
      </c>
    </row>
    <row r="1270" customFormat="false" ht="12.8" hidden="false" customHeight="false" outlineLevel="0" collapsed="false">
      <c r="A1270" s="0" t="str">
        <f aca="false">HYPERLINK("https://stackoverflow.com/questions/12998604/")</f>
        <v>https://stackoverflow.com/questions/12998604/</v>
      </c>
    </row>
    <row r="1271" customFormat="false" ht="12.8" hidden="false" customHeight="false" outlineLevel="0" collapsed="false">
      <c r="A1271" s="0" t="str">
        <f aca="false">HYPERLINK("https://stackoverflow.com/questions/2436749/")</f>
        <v>https://stackoverflow.com/questions/2436749/</v>
      </c>
    </row>
    <row r="1275" customFormat="false" ht="12.8" hidden="false" customHeight="false" outlineLevel="0" collapsed="false">
      <c r="A1275" s="0" t="s">
        <v>96</v>
      </c>
    </row>
    <row r="1277" customFormat="false" ht="12.8" hidden="false" customHeight="false" outlineLevel="0" collapsed="false">
      <c r="A1277" s="0" t="str">
        <f aca="false">HYPERLINK("https://stackoverflow.com/questions/15541804/")</f>
        <v>https://stackoverflow.com/questions/15541804/</v>
      </c>
    </row>
    <row r="1278" customFormat="false" ht="12.8" hidden="false" customHeight="false" outlineLevel="0" collapsed="false">
      <c r="A1278" s="0" t="str">
        <f aca="false">HYPERLINK("https://stackoverflow.com/questions/7384678/")</f>
        <v>https://stackoverflow.com/questions/7384678/</v>
      </c>
    </row>
    <row r="1279" customFormat="false" ht="12.8" hidden="false" customHeight="false" outlineLevel="0" collapsed="false">
      <c r="A1279" s="0" t="str">
        <f aca="false">HYPERLINK("https://stackoverflow.com/questions/1776457/")</f>
        <v>https://stackoverflow.com/questions/1776457/</v>
      </c>
    </row>
    <row r="1280" customFormat="false" ht="12.8" hidden="false" customHeight="false" outlineLevel="0" collapsed="false">
      <c r="A1280" s="0" t="str">
        <f aca="false">HYPERLINK("https://stackoverflow.com/questions/5109654/")</f>
        <v>https://stackoverflow.com/questions/5109654/</v>
      </c>
    </row>
    <row r="1281" customFormat="false" ht="12.8" hidden="false" customHeight="false" outlineLevel="0" collapsed="false">
      <c r="A1281" s="0" t="str">
        <f aca="false">HYPERLINK("https://stackoverflow.com/questions/10069059/")</f>
        <v>https://stackoverflow.com/questions/10069059/</v>
      </c>
    </row>
    <row r="1282" customFormat="false" ht="12.8" hidden="false" customHeight="false" outlineLevel="0" collapsed="false">
      <c r="A1282" s="0" t="str">
        <f aca="false">HYPERLINK("https://stackoverflow.com/questions/2205073/")</f>
        <v>https://stackoverflow.com/questions/2205073/</v>
      </c>
    </row>
    <row r="1283" customFormat="false" ht="12.8" hidden="false" customHeight="false" outlineLevel="0" collapsed="false">
      <c r="A1283" s="0" t="str">
        <f aca="false">HYPERLINK("https://stackoverflow.com/questions/18664530/")</f>
        <v>https://stackoverflow.com/questions/18664530/</v>
      </c>
    </row>
    <row r="1284" customFormat="false" ht="12.8" hidden="false" customHeight="false" outlineLevel="0" collapsed="false">
      <c r="A1284" s="0" t="str">
        <f aca="false">HYPERLINK("https://stackoverflow.com/questions/10131377/")</f>
        <v>https://stackoverflow.com/questions/10131377/</v>
      </c>
    </row>
    <row r="1285" customFormat="false" ht="12.8" hidden="false" customHeight="false" outlineLevel="0" collapsed="false">
      <c r="A1285" s="0" t="str">
        <f aca="false">HYPERLINK("https://stackoverflow.com/questions/52342489/")</f>
        <v>https://stackoverflow.com/questions/52342489/</v>
      </c>
    </row>
    <row r="1289" customFormat="false" ht="12.8" hidden="false" customHeight="false" outlineLevel="0" collapsed="false">
      <c r="A1289" s="0" t="s">
        <v>97</v>
      </c>
    </row>
    <row r="1291" customFormat="false" ht="12.8" hidden="false" customHeight="false" outlineLevel="0" collapsed="false">
      <c r="A1291" s="0" t="str">
        <f aca="false">HYPERLINK("https://stackoverflow.com/questions/8119366/")</f>
        <v>https://stackoverflow.com/questions/8119366/</v>
      </c>
    </row>
    <row r="1292" customFormat="false" ht="12.8" hidden="false" customHeight="false" outlineLevel="0" collapsed="false">
      <c r="A1292" s="0" t="str">
        <f aca="false">HYPERLINK("https://stackoverflow.com/questions/109383/")</f>
        <v>https://stackoverflow.com/questions/109383/</v>
      </c>
    </row>
    <row r="1293" customFormat="false" ht="12.8" hidden="false" customHeight="false" outlineLevel="0" collapsed="false">
      <c r="A1293" s="0" t="str">
        <f aca="false">HYPERLINK("https://stackoverflow.com/questions/21054415/")</f>
        <v>https://stackoverflow.com/questions/21054415/</v>
      </c>
    </row>
    <row r="1294" customFormat="false" ht="12.8" hidden="false" customHeight="false" outlineLevel="0" collapsed="false">
      <c r="A1294" s="0" t="str">
        <f aca="false">HYPERLINK("https://stackoverflow.com/questions/29567575/")</f>
        <v>https://stackoverflow.com/questions/29567575/</v>
      </c>
    </row>
    <row r="1295" customFormat="false" ht="12.8" hidden="false" customHeight="false" outlineLevel="0" collapsed="false">
      <c r="A1295" s="0" t="str">
        <f aca="false">HYPERLINK("https://stackoverflow.com/questions/37982476/")</f>
        <v>https://stackoverflow.com/questions/37982476/</v>
      </c>
    </row>
    <row r="1296" customFormat="false" ht="12.8" hidden="false" customHeight="false" outlineLevel="0" collapsed="false">
      <c r="A1296" s="0" t="str">
        <f aca="false">HYPERLINK("https://stackoverflow.com/questions/18695346/")</f>
        <v>https://stackoverflow.com/questions/18695346/</v>
      </c>
    </row>
    <row r="1297" customFormat="false" ht="12.8" hidden="false" customHeight="false" outlineLevel="0" collapsed="false">
      <c r="A1297" s="0" t="str">
        <f aca="false">HYPERLINK("https://stackoverflow.com/questions/2864840/")</f>
        <v>https://stackoverflow.com/questions/2864840/</v>
      </c>
    </row>
    <row r="1298" customFormat="false" ht="12.8" hidden="false" customHeight="false" outlineLevel="0" collapsed="false">
      <c r="A1298" s="0" t="str">
        <f aca="false">HYPERLINK("https://stackoverflow.com/questions/30853117/")</f>
        <v>https://stackoverflow.com/questions/30853117/</v>
      </c>
    </row>
    <row r="1299" customFormat="false" ht="12.8" hidden="false" customHeight="false" outlineLevel="0" collapsed="false">
      <c r="A1299" s="0" t="str">
        <f aca="false">HYPERLINK("https://stackoverflow.com/questions/13686659/")</f>
        <v>https://stackoverflow.com/questions/13686659/</v>
      </c>
    </row>
    <row r="1300" customFormat="false" ht="12.8" hidden="false" customHeight="false" outlineLevel="0" collapsed="false">
      <c r="A1300" s="0" t="str">
        <f aca="false">HYPERLINK("https://stackoverflow.com/questions/9008861/")</f>
        <v>https://stackoverflow.com/questions/9008861/</v>
      </c>
    </row>
    <row r="1304" customFormat="false" ht="12.8" hidden="false" customHeight="false" outlineLevel="0" collapsed="false">
      <c r="A1304" s="0" t="s">
        <v>98</v>
      </c>
    </row>
    <row r="1306" customFormat="false" ht="12.8" hidden="false" customHeight="false" outlineLevel="0" collapsed="false">
      <c r="A1306" s="0" t="str">
        <f aca="false">HYPERLINK("https://stackoverflow.com/questions/453161/")</f>
        <v>https://stackoverflow.com/questions/453161/</v>
      </c>
    </row>
    <row r="1307" customFormat="false" ht="12.8" hidden="false" customHeight="false" outlineLevel="0" collapsed="false">
      <c r="A1307" s="0" t="str">
        <f aca="false">HYPERLINK("https://stackoverflow.com/questions/47656445/")</f>
        <v>https://stackoverflow.com/questions/47656445/</v>
      </c>
    </row>
    <row r="1308" customFormat="false" ht="12.8" hidden="false" customHeight="false" outlineLevel="0" collapsed="false">
      <c r="A1308" s="0" t="str">
        <f aca="false">HYPERLINK("https://stackoverflow.com/questions/888771/")</f>
        <v>https://stackoverflow.com/questions/888771/</v>
      </c>
    </row>
    <row r="1309" customFormat="false" ht="12.8" hidden="false" customHeight="false" outlineLevel="0" collapsed="false">
      <c r="A1309" s="0" t="str">
        <f aca="false">HYPERLINK("https://stackoverflow.com/questions/54295/")</f>
        <v>https://stackoverflow.com/questions/54295/</v>
      </c>
    </row>
    <row r="1310" customFormat="false" ht="12.8" hidden="false" customHeight="false" outlineLevel="0" collapsed="false">
      <c r="A1310" s="0" t="str">
        <f aca="false">HYPERLINK("https://stackoverflow.com/questions/8528052/")</f>
        <v>https://stackoverflow.com/questions/8528052/</v>
      </c>
    </row>
    <row r="1311" customFormat="false" ht="12.8" hidden="false" customHeight="false" outlineLevel="0" collapsed="false">
      <c r="A1311" s="0" t="str">
        <f aca="false">HYPERLINK("https://stackoverflow.com/questions/2161054/")</f>
        <v>https://stackoverflow.com/questions/2161054/</v>
      </c>
    </row>
    <row r="1312" customFormat="false" ht="12.8" hidden="false" customHeight="false" outlineLevel="0" collapsed="false">
      <c r="A1312" s="0" t="str">
        <f aca="false">HYPERLINK("https://stackoverflow.com/questions/13225941/")</f>
        <v>https://stackoverflow.com/questions/13225941/</v>
      </c>
    </row>
    <row r="1313" customFormat="false" ht="12.8" hidden="false" customHeight="false" outlineLevel="0" collapsed="false">
      <c r="A1313" s="0" t="str">
        <f aca="false">HYPERLINK("https://stackoverflow.com/questions/8500351/")</f>
        <v>https://stackoverflow.com/questions/8500351/</v>
      </c>
    </row>
    <row r="1317" customFormat="false" ht="12.8" hidden="false" customHeight="false" outlineLevel="0" collapsed="false">
      <c r="A1317" s="0" t="s">
        <v>99</v>
      </c>
    </row>
    <row r="1319" customFormat="false" ht="12.8" hidden="false" customHeight="false" outlineLevel="0" collapsed="false">
      <c r="A1319" s="0" t="str">
        <f aca="false">HYPERLINK("https://stackoverflow.com/questions/38657109/")</f>
        <v>https://stackoverflow.com/questions/38657109/</v>
      </c>
    </row>
    <row r="1320" customFormat="false" ht="12.8" hidden="false" customHeight="false" outlineLevel="0" collapsed="false">
      <c r="A1320" s="0" t="str">
        <f aca="false">HYPERLINK("https://stackoverflow.com/questions/27235286/")</f>
        <v>https://stackoverflow.com/questions/27235286/</v>
      </c>
    </row>
    <row r="1321" customFormat="false" ht="12.8" hidden="false" customHeight="false" outlineLevel="0" collapsed="false">
      <c r="A1321" s="0" t="str">
        <f aca="false">HYPERLINK("https://stackoverflow.com/questions/4278110/")</f>
        <v>https://stackoverflow.com/questions/4278110/</v>
      </c>
    </row>
    <row r="1322" customFormat="false" ht="12.8" hidden="false" customHeight="false" outlineLevel="0" collapsed="false">
      <c r="A1322" s="0" t="str">
        <f aca="false">HYPERLINK("https://stackoverflow.com/questions/13245411/")</f>
        <v>https://stackoverflow.com/questions/13245411/</v>
      </c>
    </row>
    <row r="1323" customFormat="false" ht="12.8" hidden="false" customHeight="false" outlineLevel="0" collapsed="false">
      <c r="A1323" s="0" t="str">
        <f aca="false">HYPERLINK("https://stackoverflow.com/questions/36614959/")</f>
        <v>https://stackoverflow.com/questions/36614959/</v>
      </c>
    </row>
    <row r="1324" customFormat="false" ht="12.8" hidden="false" customHeight="false" outlineLevel="0" collapsed="false">
      <c r="A1324" s="0" t="str">
        <f aca="false">HYPERLINK("https://stackoverflow.com/questions/13183152/")</f>
        <v>https://stackoverflow.com/questions/13183152/</v>
      </c>
    </row>
    <row r="1325" customFormat="false" ht="12.8" hidden="false" customHeight="false" outlineLevel="0" collapsed="false">
      <c r="A1325" s="0" t="str">
        <f aca="false">HYPERLINK("https://stackoverflow.com/questions/27594409/")</f>
        <v>https://stackoverflow.com/questions/27594409/</v>
      </c>
    </row>
    <row r="1329" customFormat="false" ht="12.8" hidden="false" customHeight="false" outlineLevel="0" collapsed="false">
      <c r="A1329" s="0" t="s">
        <v>100</v>
      </c>
    </row>
    <row r="1331" customFormat="false" ht="12.8" hidden="false" customHeight="false" outlineLevel="0" collapsed="false">
      <c r="A1331" s="0" t="str">
        <f aca="false">HYPERLINK("https://stackoverflow.com/questions/5848029/")</f>
        <v>https://stackoverflow.com/questions/5848029/</v>
      </c>
    </row>
    <row r="1332" customFormat="false" ht="12.8" hidden="false" customHeight="false" outlineLevel="0" collapsed="false">
      <c r="A1332" s="0" t="str">
        <f aca="false">HYPERLINK("https://stackoverflow.com/questions/5621487/")</f>
        <v>https://stackoverflow.com/questions/5621487/</v>
      </c>
    </row>
    <row r="1333" customFormat="false" ht="12.8" hidden="false" customHeight="false" outlineLevel="0" collapsed="false">
      <c r="A1333" s="0" t="str">
        <f aca="false">HYPERLINK("https://stackoverflow.com/questions/16500848/")</f>
        <v>https://stackoverflow.com/questions/16500848/</v>
      </c>
    </row>
    <row r="1334" customFormat="false" ht="12.8" hidden="false" customHeight="false" outlineLevel="0" collapsed="false">
      <c r="A1334" s="0" t="str">
        <f aca="false">HYPERLINK("https://stackoverflow.com/questions/2612436/")</f>
        <v>https://stackoverflow.com/questions/2612436/</v>
      </c>
    </row>
    <row r="1335" customFormat="false" ht="12.8" hidden="false" customHeight="false" outlineLevel="0" collapsed="false">
      <c r="A1335" s="0" t="str">
        <f aca="false">HYPERLINK("https://stackoverflow.com/questions/2808887/")</f>
        <v>https://stackoverflow.com/questions/2808887/</v>
      </c>
    </row>
    <row r="1336" customFormat="false" ht="12.8" hidden="false" customHeight="false" outlineLevel="0" collapsed="false">
      <c r="A1336" s="0" t="str">
        <f aca="false">HYPERLINK("https://stackoverflow.com/questions/1215869/")</f>
        <v>https://stackoverflow.com/questions/1215869/</v>
      </c>
    </row>
    <row r="1337" customFormat="false" ht="12.8" hidden="false" customHeight="false" outlineLevel="0" collapsed="false">
      <c r="A1337" s="0" t="str">
        <f aca="false">HYPERLINK("https://stackoverflow.com/questions/4671049/")</f>
        <v>https://stackoverflow.com/questions/4671049/</v>
      </c>
    </row>
    <row r="1338" customFormat="false" ht="12.8" hidden="false" customHeight="false" outlineLevel="0" collapsed="false">
      <c r="A1338" s="0" t="str">
        <f aca="false">HYPERLINK("https://stackoverflow.com/questions/34869273/")</f>
        <v>https://stackoverflow.com/questions/34869273/</v>
      </c>
    </row>
    <row r="1342" customFormat="false" ht="12.8" hidden="false" customHeight="false" outlineLevel="0" collapsed="false">
      <c r="A1342" s="0" t="s">
        <v>101</v>
      </c>
    </row>
    <row r="1344" customFormat="false" ht="12.8" hidden="false" customHeight="false" outlineLevel="0" collapsed="false">
      <c r="A1344" s="0" t="str">
        <f aca="false">HYPERLINK("https://stackoverflow.com/questions/276292/")</f>
        <v>https://stackoverflow.com/questions/276292/</v>
      </c>
    </row>
    <row r="1345" customFormat="false" ht="12.8" hidden="false" customHeight="false" outlineLevel="0" collapsed="false">
      <c r="A1345" s="0" t="str">
        <f aca="false">HYPERLINK("https://stackoverflow.com/questions/11487251/")</f>
        <v>https://stackoverflow.com/questions/11487251/</v>
      </c>
    </row>
    <row r="1346" customFormat="false" ht="12.8" hidden="false" customHeight="false" outlineLevel="0" collapsed="false">
      <c r="A1346" s="0" t="str">
        <f aca="false">HYPERLINK("https://stackoverflow.com/questions/6298336/")</f>
        <v>https://stackoverflow.com/questions/6298336/</v>
      </c>
    </row>
    <row r="1347" customFormat="false" ht="12.8" hidden="false" customHeight="false" outlineLevel="0" collapsed="false">
      <c r="A1347" s="0" t="str">
        <f aca="false">HYPERLINK("https://stackoverflow.com/questions/11094481/")</f>
        <v>https://stackoverflow.com/questions/11094481/</v>
      </c>
    </row>
    <row r="1351" customFormat="false" ht="12.8" hidden="false" customHeight="false" outlineLevel="0" collapsed="false">
      <c r="A1351" s="0" t="s">
        <v>102</v>
      </c>
    </row>
    <row r="1353" customFormat="false" ht="12.8" hidden="false" customHeight="false" outlineLevel="0" collapsed="false">
      <c r="A1353" s="0" t="str">
        <f aca="false">HYPERLINK("https://stackoverflow.com/questions/14124593/")</f>
        <v>https://stackoverflow.com/questions/14124593/</v>
      </c>
    </row>
    <row r="1354" customFormat="false" ht="12.8" hidden="false" customHeight="false" outlineLevel="0" collapsed="false">
      <c r="A1354" s="0" t="str">
        <f aca="false">HYPERLINK("https://stackoverflow.com/questions/7517688/")</f>
        <v>https://stackoverflow.com/questions/7517688/</v>
      </c>
    </row>
    <row r="1355" customFormat="false" ht="12.8" hidden="false" customHeight="false" outlineLevel="0" collapsed="false">
      <c r="A1355" s="0" t="str">
        <f aca="false">HYPERLINK("https://stackoverflow.com/questions/32513508/")</f>
        <v>https://stackoverflow.com/questions/32513508/</v>
      </c>
    </row>
    <row r="1356" customFormat="false" ht="12.8" hidden="false" customHeight="false" outlineLevel="0" collapsed="false">
      <c r="A1356" s="0" t="str">
        <f aca="false">HYPERLINK("https://stackoverflow.com/questions/8807717/")</f>
        <v>https://stackoverflow.com/questions/8807717/</v>
      </c>
    </row>
    <row r="1357" customFormat="false" ht="12.8" hidden="false" customHeight="false" outlineLevel="0" collapsed="false">
      <c r="A1357" s="0" t="str">
        <f aca="false">HYPERLINK("https://stackoverflow.com/questions/18860700/")</f>
        <v>https://stackoverflow.com/questions/18860700/</v>
      </c>
    </row>
    <row r="1358" customFormat="false" ht="12.8" hidden="false" customHeight="false" outlineLevel="0" collapsed="false">
      <c r="A1358" s="0" t="str">
        <f aca="false">HYPERLINK("https://stackoverflow.com/questions/17384548/")</f>
        <v>https://stackoverflow.com/questions/17384548/</v>
      </c>
    </row>
    <row r="1359" customFormat="false" ht="12.8" hidden="false" customHeight="false" outlineLevel="0" collapsed="false">
      <c r="A1359" s="0" t="str">
        <f aca="false">HYPERLINK("https://stackoverflow.com/questions/13846269/")</f>
        <v>https://stackoverflow.com/questions/13846269/</v>
      </c>
    </row>
    <row r="1363" customFormat="false" ht="12.8" hidden="false" customHeight="false" outlineLevel="0" collapsed="false">
      <c r="A1363" s="0" t="s">
        <v>103</v>
      </c>
    </row>
    <row r="1365" customFormat="false" ht="12.8" hidden="false" customHeight="false" outlineLevel="0" collapsed="false">
      <c r="A1365" s="0" t="str">
        <f aca="false">HYPERLINK("https://stackoverflow.com/questions/6826921/")</f>
        <v>https://stackoverflow.com/questions/6826921/</v>
      </c>
    </row>
    <row r="1366" customFormat="false" ht="12.8" hidden="false" customHeight="false" outlineLevel="0" collapsed="false">
      <c r="A1366" s="0" t="str">
        <f aca="false">HYPERLINK("https://stackoverflow.com/questions/6540376/")</f>
        <v>https://stackoverflow.com/questions/6540376/</v>
      </c>
    </row>
    <row r="1367" customFormat="false" ht="12.8" hidden="false" customHeight="false" outlineLevel="0" collapsed="false">
      <c r="A1367" s="0" t="str">
        <f aca="false">HYPERLINK("https://stackoverflow.com/questions/23807021/")</f>
        <v>https://stackoverflow.com/questions/23807021/</v>
      </c>
    </row>
    <row r="1368" customFormat="false" ht="12.8" hidden="false" customHeight="false" outlineLevel="0" collapsed="false">
      <c r="A1368" s="0" t="str">
        <f aca="false">HYPERLINK("https://stackoverflow.com/questions/16373425/")</f>
        <v>https://stackoverflow.com/questions/16373425/</v>
      </c>
    </row>
    <row r="1369" customFormat="false" ht="12.8" hidden="false" customHeight="false" outlineLevel="0" collapsed="false">
      <c r="A1369" s="0" t="str">
        <f aca="false">HYPERLINK("https://stackoverflow.com/questions/2736320/")</f>
        <v>https://stackoverflow.com/questions/2736320/</v>
      </c>
    </row>
    <row r="1370" customFormat="false" ht="12.8" hidden="false" customHeight="false" outlineLevel="0" collapsed="false">
      <c r="A1370" s="0" t="str">
        <f aca="false">HYPERLINK("https://stackoverflow.com/questions/7320392/")</f>
        <v>https://stackoverflow.com/questions/7320392/</v>
      </c>
    </row>
    <row r="1371" customFormat="false" ht="12.8" hidden="false" customHeight="false" outlineLevel="0" collapsed="false">
      <c r="A1371" s="0" t="str">
        <f aca="false">HYPERLINK("https://stackoverflow.com/questions/13267846/")</f>
        <v>https://stackoverflow.com/questions/13267846/</v>
      </c>
    </row>
    <row r="1372" customFormat="false" ht="12.8" hidden="false" customHeight="false" outlineLevel="0" collapsed="false">
      <c r="A1372" s="0" t="str">
        <f aca="false">HYPERLINK("https://stackoverflow.com/questions/10929524/")</f>
        <v>https://stackoverflow.com/questions/10929524/</v>
      </c>
    </row>
    <row r="1373" customFormat="false" ht="12.8" hidden="false" customHeight="false" outlineLevel="0" collapsed="false">
      <c r="A1373" s="0" t="str">
        <f aca="false">HYPERLINK("https://stackoverflow.com/questions/6311545/")</f>
        <v>https://stackoverflow.com/questions/6311545/</v>
      </c>
    </row>
    <row r="1377" customFormat="false" ht="12.8" hidden="false" customHeight="false" outlineLevel="0" collapsed="false">
      <c r="A1377" s="0" t="s">
        <v>104</v>
      </c>
    </row>
    <row r="1379" customFormat="false" ht="12.8" hidden="false" customHeight="false" outlineLevel="0" collapsed="false">
      <c r="A1379" s="0" t="str">
        <f aca="false">HYPERLINK("https://stackoverflow.com/questions/7209946/")</f>
        <v>https://stackoverflow.com/questions/7209946/</v>
      </c>
    </row>
    <row r="1380" customFormat="false" ht="12.8" hidden="false" customHeight="false" outlineLevel="0" collapsed="false">
      <c r="A1380" s="0" t="str">
        <f aca="false">HYPERLINK("https://stackoverflow.com/questions/13818129/")</f>
        <v>https://stackoverflow.com/questions/13818129/</v>
      </c>
    </row>
    <row r="1381" customFormat="false" ht="12.8" hidden="false" customHeight="false" outlineLevel="0" collapsed="false">
      <c r="A1381" s="0" t="str">
        <f aca="false">HYPERLINK("https://stackoverflow.com/questions/6527506/")</f>
        <v>https://stackoverflow.com/questions/6527506/</v>
      </c>
    </row>
    <row r="1382" customFormat="false" ht="12.8" hidden="false" customHeight="false" outlineLevel="0" collapsed="false">
      <c r="A1382" s="0" t="str">
        <f aca="false">HYPERLINK("https://stackoverflow.com/questions/7998733/")</f>
        <v>https://stackoverflow.com/questions/7998733/</v>
      </c>
    </row>
    <row r="1383" customFormat="false" ht="12.8" hidden="false" customHeight="false" outlineLevel="0" collapsed="false">
      <c r="A1383" s="0" t="str">
        <f aca="false">HYPERLINK("https://stackoverflow.com/questions/15732/")</f>
        <v>https://stackoverflow.com/questions/15732/</v>
      </c>
    </row>
    <row r="1384" customFormat="false" ht="12.8" hidden="false" customHeight="false" outlineLevel="0" collapsed="false">
      <c r="A1384" s="0" t="str">
        <f aca="false">HYPERLINK("https://stackoverflow.com/questions/35927673/")</f>
        <v>https://stackoverflow.com/questions/35927673/</v>
      </c>
    </row>
    <row r="1388" customFormat="false" ht="12.8" hidden="false" customHeight="false" outlineLevel="0" collapsed="false">
      <c r="A1388" s="0" t="s">
        <v>105</v>
      </c>
    </row>
    <row r="1390" customFormat="false" ht="12.8" hidden="false" customHeight="false" outlineLevel="0" collapsed="false">
      <c r="A1390" s="0" t="str">
        <f aca="false">HYPERLINK("https://stackoverflow.com/questions/20052871/")</f>
        <v>https://stackoverflow.com/questions/20052871/</v>
      </c>
    </row>
    <row r="1391" customFormat="false" ht="12.8" hidden="false" customHeight="false" outlineLevel="0" collapsed="false">
      <c r="A1391" s="0" t="str">
        <f aca="false">HYPERLINK("https://stackoverflow.com/questions/6769697/")</f>
        <v>https://stackoverflow.com/questions/6769697/</v>
      </c>
    </row>
    <row r="1392" customFormat="false" ht="12.8" hidden="false" customHeight="false" outlineLevel="0" collapsed="false">
      <c r="A1392" s="0" t="str">
        <f aca="false">HYPERLINK("https://stackoverflow.com/questions/47587631/")</f>
        <v>https://stackoverflow.com/questions/47587631/</v>
      </c>
    </row>
    <row r="1393" customFormat="false" ht="12.8" hidden="false" customHeight="false" outlineLevel="0" collapsed="false">
      <c r="A1393" s="0" t="str">
        <f aca="false">HYPERLINK("https://stackoverflow.com/questions/26063634/")</f>
        <v>https://stackoverflow.com/questions/26063634/</v>
      </c>
    </row>
    <row r="1394" customFormat="false" ht="12.8" hidden="false" customHeight="false" outlineLevel="0" collapsed="false">
      <c r="A1394" s="0" t="str">
        <f aca="false">HYPERLINK("https://stackoverflow.com/questions/27578517/")</f>
        <v>https://stackoverflow.com/questions/27578517/</v>
      </c>
    </row>
    <row r="1395" customFormat="false" ht="12.8" hidden="false" customHeight="false" outlineLevel="0" collapsed="false">
      <c r="A1395" s="0" t="str">
        <f aca="false">HYPERLINK("https://stackoverflow.com/questions/3666467/")</f>
        <v>https://stackoverflow.com/questions/3666467/</v>
      </c>
    </row>
    <row r="1396" customFormat="false" ht="12.8" hidden="false" customHeight="false" outlineLevel="0" collapsed="false">
      <c r="A1396" s="0" t="str">
        <f aca="false">HYPERLINK("https://stackoverflow.com/questions/8473024/")</f>
        <v>https://stackoverflow.com/questions/8473024/</v>
      </c>
    </row>
    <row r="1397" customFormat="false" ht="12.8" hidden="false" customHeight="false" outlineLevel="0" collapsed="false">
      <c r="A1397" s="0" t="str">
        <f aca="false">HYPERLINK("https://stackoverflow.com/questions/11798216/")</f>
        <v>https://stackoverflow.com/questions/11798216/</v>
      </c>
    </row>
    <row r="1398" customFormat="false" ht="12.8" hidden="false" customHeight="false" outlineLevel="0" collapsed="false">
      <c r="A1398" s="0" t="str">
        <f aca="false">HYPERLINK("https://stackoverflow.com/questions/35136773/")</f>
        <v>https://stackoverflow.com/questions/35136773/</v>
      </c>
    </row>
    <row r="1399" customFormat="false" ht="12.8" hidden="false" customHeight="false" outlineLevel="0" collapsed="false">
      <c r="A1399" s="0" t="str">
        <f aca="false">HYPERLINK("https://stackoverflow.com/questions/5514752/")</f>
        <v>https://stackoverflow.com/questions/5514752/</v>
      </c>
    </row>
    <row r="1403" customFormat="false" ht="12.8" hidden="false" customHeight="false" outlineLevel="0" collapsed="false">
      <c r="A1403" s="0" t="s">
        <v>106</v>
      </c>
    </row>
    <row r="1405" customFormat="false" ht="12.8" hidden="false" customHeight="false" outlineLevel="0" collapsed="false">
      <c r="A1405" s="0" t="str">
        <f aca="false">HYPERLINK("https://stackoverflow.com/questions/18774666/")</f>
        <v>https://stackoverflow.com/questions/18774666/</v>
      </c>
    </row>
    <row r="1406" customFormat="false" ht="12.8" hidden="false" customHeight="false" outlineLevel="0" collapsed="false">
      <c r="A1406" s="0" t="str">
        <f aca="false">HYPERLINK("https://stackoverflow.com/questions/22522558/")</f>
        <v>https://stackoverflow.com/questions/22522558/</v>
      </c>
    </row>
    <row r="1407" customFormat="false" ht="12.8" hidden="false" customHeight="false" outlineLevel="0" collapsed="false">
      <c r="A1407" s="0" t="str">
        <f aca="false">HYPERLINK("https://stackoverflow.com/questions/13911847/")</f>
        <v>https://stackoverflow.com/questions/13911847/</v>
      </c>
    </row>
    <row r="1408" customFormat="false" ht="12.8" hidden="false" customHeight="false" outlineLevel="0" collapsed="false">
      <c r="A1408" s="0" t="str">
        <f aca="false">HYPERLINK("https://stackoverflow.com/questions/41764061/")</f>
        <v>https://stackoverflow.com/questions/41764061/</v>
      </c>
    </row>
    <row r="1409" customFormat="false" ht="12.8" hidden="false" customHeight="false" outlineLevel="0" collapsed="false">
      <c r="A1409" s="0" t="str">
        <f aca="false">HYPERLINK("https://stackoverflow.com/questions/3884876/")</f>
        <v>https://stackoverflow.com/questions/3884876/</v>
      </c>
    </row>
    <row r="1410" customFormat="false" ht="12.8" hidden="false" customHeight="false" outlineLevel="0" collapsed="false">
      <c r="A1410" s="0" t="str">
        <f aca="false">HYPERLINK("https://stackoverflow.com/questions/5677799/")</f>
        <v>https://stackoverflow.com/questions/5677799/</v>
      </c>
    </row>
    <row r="1411" customFormat="false" ht="12.8" hidden="false" customHeight="false" outlineLevel="0" collapsed="false">
      <c r="A1411" s="0" t="str">
        <f aca="false">HYPERLINK("https://stackoverflow.com/questions/3247577/")</f>
        <v>https://stackoverflow.com/questions/3247577/</v>
      </c>
    </row>
    <row r="1412" customFormat="false" ht="12.8" hidden="false" customHeight="false" outlineLevel="0" collapsed="false">
      <c r="A1412" s="0" t="str">
        <f aca="false">HYPERLINK("https://stackoverflow.com/questions/20259742/")</f>
        <v>https://stackoverflow.com/questions/20259742/</v>
      </c>
    </row>
    <row r="1413" customFormat="false" ht="12.8" hidden="false" customHeight="false" outlineLevel="0" collapsed="false">
      <c r="A1413" s="0" t="str">
        <f aca="false">HYPERLINK("https://stackoverflow.com/questions/773012/")</f>
        <v>https://stackoverflow.com/questions/773012/</v>
      </c>
    </row>
    <row r="1417" customFormat="false" ht="12.8" hidden="false" customHeight="false" outlineLevel="0" collapsed="false">
      <c r="A1417" s="0" t="s">
        <v>107</v>
      </c>
    </row>
    <row r="1419" customFormat="false" ht="12.8" hidden="false" customHeight="false" outlineLevel="0" collapsed="false">
      <c r="A1419" s="0" t="str">
        <f aca="false">HYPERLINK("https://stackoverflow.com/questions/2757396/")</f>
        <v>https://stackoverflow.com/questions/2757396/</v>
      </c>
    </row>
    <row r="1420" customFormat="false" ht="12.8" hidden="false" customHeight="false" outlineLevel="0" collapsed="false">
      <c r="A1420" s="0" t="str">
        <f aca="false">HYPERLINK("https://stackoverflow.com/questions/24551962/")</f>
        <v>https://stackoverflow.com/questions/24551962/</v>
      </c>
    </row>
    <row r="1421" customFormat="false" ht="12.8" hidden="false" customHeight="false" outlineLevel="0" collapsed="false">
      <c r="A1421" s="0" t="str">
        <f aca="false">HYPERLINK("https://stackoverflow.com/questions/6869384/")</f>
        <v>https://stackoverflow.com/questions/6869384/</v>
      </c>
    </row>
    <row r="1422" customFormat="false" ht="12.8" hidden="false" customHeight="false" outlineLevel="0" collapsed="false">
      <c r="A1422" s="0" t="str">
        <f aca="false">HYPERLINK("https://stackoverflow.com/questions/27925824/")</f>
        <v>https://stackoverflow.com/questions/27925824/</v>
      </c>
    </row>
    <row r="1423" customFormat="false" ht="12.8" hidden="false" customHeight="false" outlineLevel="0" collapsed="false">
      <c r="A1423" s="0" t="str">
        <f aca="false">HYPERLINK("https://stackoverflow.com/questions/19939830/")</f>
        <v>https://stackoverflow.com/questions/19939830/</v>
      </c>
    </row>
    <row r="1424" customFormat="false" ht="12.8" hidden="false" customHeight="false" outlineLevel="0" collapsed="false">
      <c r="A1424" s="0" t="str">
        <f aca="false">HYPERLINK("https://stackoverflow.com/questions/2811001/")</f>
        <v>https://stackoverflow.com/questions/2811001/</v>
      </c>
    </row>
    <row r="1425" customFormat="false" ht="12.8" hidden="false" customHeight="false" outlineLevel="0" collapsed="false">
      <c r="A1425" s="0" t="str">
        <f aca="false">HYPERLINK("https://stackoverflow.com/questions/8449316/")</f>
        <v>https://stackoverflow.com/questions/8449316/</v>
      </c>
    </row>
    <row r="1426" customFormat="false" ht="12.8" hidden="false" customHeight="false" outlineLevel="0" collapsed="false">
      <c r="A1426" s="0" t="str">
        <f aca="false">HYPERLINK("https://stackoverflow.com/questions/19996578/")</f>
        <v>https://stackoverflow.com/questions/19996578/</v>
      </c>
    </row>
    <row r="1430" customFormat="false" ht="12.8" hidden="false" customHeight="false" outlineLevel="0" collapsed="false">
      <c r="A1430" s="0" t="s">
        <v>108</v>
      </c>
    </row>
    <row r="1432" customFormat="false" ht="12.8" hidden="false" customHeight="false" outlineLevel="0" collapsed="false">
      <c r="A1432" s="0" t="str">
        <f aca="false">HYPERLINK("https://stackoverflow.com/questions/6124239/")</f>
        <v>https://stackoverflow.com/questions/6124239/</v>
      </c>
    </row>
    <row r="1433" customFormat="false" ht="12.8" hidden="false" customHeight="false" outlineLevel="0" collapsed="false">
      <c r="A1433" s="0" t="str">
        <f aca="false">HYPERLINK("https://stackoverflow.com/questions/2811001/")</f>
        <v>https://stackoverflow.com/questions/2811001/</v>
      </c>
    </row>
    <row r="1434" customFormat="false" ht="12.8" hidden="false" customHeight="false" outlineLevel="0" collapsed="false">
      <c r="A1434" s="0" t="str">
        <f aca="false">HYPERLINK("https://stackoverflow.com/questions/8445408/")</f>
        <v>https://stackoverflow.com/questions/8445408/</v>
      </c>
    </row>
    <row r="1435" customFormat="false" ht="12.8" hidden="false" customHeight="false" outlineLevel="0" collapsed="false">
      <c r="A1435" s="0" t="str">
        <f aca="false">HYPERLINK("https://stackoverflow.com/questions/49789212/")</f>
        <v>https://stackoverflow.com/questions/49789212/</v>
      </c>
    </row>
    <row r="1436" customFormat="false" ht="12.8" hidden="false" customHeight="false" outlineLevel="0" collapsed="false">
      <c r="A1436" s="0" t="str">
        <f aca="false">HYPERLINK("https://stackoverflow.com/questions/3247577/")</f>
        <v>https://stackoverflow.com/questions/3247577/</v>
      </c>
    </row>
    <row r="1437" customFormat="false" ht="12.8" hidden="false" customHeight="false" outlineLevel="0" collapsed="false">
      <c r="A1437" s="0" t="str">
        <f aca="false">HYPERLINK("https://stackoverflow.com/questions/3674569/")</f>
        <v>https://stackoverflow.com/questions/3674569/</v>
      </c>
    </row>
    <row r="1438" customFormat="false" ht="12.8" hidden="false" customHeight="false" outlineLevel="0" collapsed="false">
      <c r="A1438" s="0" t="str">
        <f aca="false">HYPERLINK("https://stackoverflow.com/questions/6538883/")</f>
        <v>https://stackoverflow.com/questions/6538883/</v>
      </c>
    </row>
    <row r="1439" customFormat="false" ht="12.8" hidden="false" customHeight="false" outlineLevel="0" collapsed="false">
      <c r="A1439" s="0" t="str">
        <f aca="false">HYPERLINK("https://stackoverflow.com/questions/20138761/")</f>
        <v>https://stackoverflow.com/questions/20138761/</v>
      </c>
    </row>
    <row r="1443" customFormat="false" ht="12.8" hidden="false" customHeight="false" outlineLevel="0" collapsed="false">
      <c r="A1443" s="0" t="s">
        <v>109</v>
      </c>
    </row>
    <row r="1445" customFormat="false" ht="12.8" hidden="false" customHeight="false" outlineLevel="0" collapsed="false">
      <c r="A1445" s="0" t="str">
        <f aca="false">HYPERLINK("https://stackoverflow.com/questions/9521038/")</f>
        <v>https://stackoverflow.com/questions/9521038/</v>
      </c>
    </row>
    <row r="1446" customFormat="false" ht="12.8" hidden="false" customHeight="false" outlineLevel="0" collapsed="false">
      <c r="A1446" s="0" t="str">
        <f aca="false">HYPERLINK("https://stackoverflow.com/questions/4652299/")</f>
        <v>https://stackoverflow.com/questions/4652299/</v>
      </c>
    </row>
    <row r="1447" customFormat="false" ht="12.8" hidden="false" customHeight="false" outlineLevel="0" collapsed="false">
      <c r="A1447" s="0" t="str">
        <f aca="false">HYPERLINK("https://stackoverflow.com/questions/7521803/")</f>
        <v>https://stackoverflow.com/questions/7521803/</v>
      </c>
    </row>
    <row r="1448" customFormat="false" ht="12.8" hidden="false" customHeight="false" outlineLevel="0" collapsed="false">
      <c r="A1448" s="0" t="str">
        <f aca="false">HYPERLINK("https://stackoverflow.com/questions/9379868/")</f>
        <v>https://stackoverflow.com/questions/9379868/</v>
      </c>
    </row>
    <row r="1452" customFormat="false" ht="12.8" hidden="false" customHeight="false" outlineLevel="0" collapsed="false">
      <c r="A1452" s="0" t="s">
        <v>110</v>
      </c>
    </row>
    <row r="1454" customFormat="false" ht="12.8" hidden="false" customHeight="false" outlineLevel="0" collapsed="false">
      <c r="A1454" s="0" t="str">
        <f aca="false">HYPERLINK("https://stackoverflow.com/questions/16607444/")</f>
        <v>https://stackoverflow.com/questions/16607444/</v>
      </c>
    </row>
    <row r="1455" customFormat="false" ht="12.8" hidden="false" customHeight="false" outlineLevel="0" collapsed="false">
      <c r="A1455" s="0" t="str">
        <f aca="false">HYPERLINK("https://stackoverflow.com/questions/4262390/")</f>
        <v>https://stackoverflow.com/questions/4262390/</v>
      </c>
    </row>
    <row r="1456" customFormat="false" ht="12.8" hidden="false" customHeight="false" outlineLevel="0" collapsed="false">
      <c r="A1456" s="0" t="str">
        <f aca="false">HYPERLINK("https://stackoverflow.com/questions/10308452/")</f>
        <v>https://stackoverflow.com/questions/10308452/</v>
      </c>
    </row>
    <row r="1457" customFormat="false" ht="12.8" hidden="false" customHeight="false" outlineLevel="0" collapsed="false">
      <c r="A1457" s="0" t="str">
        <f aca="false">HYPERLINK("https://stackoverflow.com/questions/38746438/")</f>
        <v>https://stackoverflow.com/questions/38746438/</v>
      </c>
    </row>
    <row r="1458" customFormat="false" ht="12.8" hidden="false" customHeight="false" outlineLevel="0" collapsed="false">
      <c r="A1458" s="0" t="str">
        <f aca="false">HYPERLINK("https://stackoverflow.com/questions/11038553/")</f>
        <v>https://stackoverflow.com/questions/11038553/</v>
      </c>
    </row>
    <row r="1459" customFormat="false" ht="12.8" hidden="false" customHeight="false" outlineLevel="0" collapsed="false">
      <c r="A1459" s="0" t="str">
        <f aca="false">HYPERLINK("https://stackoverflow.com/questions/12155800/")</f>
        <v>https://stackoverflow.com/questions/12155800/</v>
      </c>
    </row>
    <row r="1463" customFormat="false" ht="12.8" hidden="false" customHeight="false" outlineLevel="0" collapsed="false">
      <c r="A1463" s="0" t="s">
        <v>111</v>
      </c>
    </row>
    <row r="1465" customFormat="false" ht="12.8" hidden="false" customHeight="false" outlineLevel="0" collapsed="false">
      <c r="A1465" s="0" t="str">
        <f aca="false">HYPERLINK("https://stackoverflow.com/questions/18977144/")</f>
        <v>https://stackoverflow.com/questions/18977144/</v>
      </c>
    </row>
    <row r="1466" customFormat="false" ht="12.8" hidden="false" customHeight="false" outlineLevel="0" collapsed="false">
      <c r="A1466" s="0" t="str">
        <f aca="false">HYPERLINK("https://stackoverflow.com/questions/29039534/")</f>
        <v>https://stackoverflow.com/questions/29039534/</v>
      </c>
    </row>
    <row r="1467" customFormat="false" ht="12.8" hidden="false" customHeight="false" outlineLevel="0" collapsed="false">
      <c r="A1467" s="0" t="str">
        <f aca="false">HYPERLINK("https://stackoverflow.com/questions/40209550/")</f>
        <v>https://stackoverflow.com/questions/40209550/</v>
      </c>
    </row>
    <row r="1468" customFormat="false" ht="12.8" hidden="false" customHeight="false" outlineLevel="0" collapsed="false">
      <c r="A1468" s="0" t="str">
        <f aca="false">HYPERLINK("https://stackoverflow.com/questions/5650171/")</f>
        <v>https://stackoverflow.com/questions/5650171/</v>
      </c>
    </row>
    <row r="1469" customFormat="false" ht="12.8" hidden="false" customHeight="false" outlineLevel="0" collapsed="false">
      <c r="A1469" s="0" t="str">
        <f aca="false">HYPERLINK("https://stackoverflow.com/questions/39689507/")</f>
        <v>https://stackoverflow.com/questions/39689507/</v>
      </c>
    </row>
    <row r="1470" customFormat="false" ht="12.8" hidden="false" customHeight="false" outlineLevel="0" collapsed="false">
      <c r="A1470" s="0" t="str">
        <f aca="false">HYPERLINK("https://stackoverflow.com/questions/1568762/")</f>
        <v>https://stackoverflow.com/questions/1568762/</v>
      </c>
    </row>
    <row r="1471" customFormat="false" ht="12.8" hidden="false" customHeight="false" outlineLevel="0" collapsed="false">
      <c r="A1471" s="0" t="str">
        <f aca="false">HYPERLINK("https://stackoverflow.com/questions/18831948/")</f>
        <v>https://stackoverflow.com/questions/18831948/</v>
      </c>
    </row>
    <row r="1472" customFormat="false" ht="12.8" hidden="false" customHeight="false" outlineLevel="0" collapsed="false">
      <c r="A1472" s="0" t="str">
        <f aca="false">HYPERLINK("https://stackoverflow.com/questions/8264725/")</f>
        <v>https://stackoverflow.com/questions/8264725/</v>
      </c>
    </row>
    <row r="1473" customFormat="false" ht="12.8" hidden="false" customHeight="false" outlineLevel="0" collapsed="false">
      <c r="A1473" s="0" t="str">
        <f aca="false">HYPERLINK("https://stackoverflow.com/questions/33485769/")</f>
        <v>https://stackoverflow.com/questions/33485769/</v>
      </c>
    </row>
    <row r="1474" customFormat="false" ht="12.8" hidden="false" customHeight="false" outlineLevel="0" collapsed="false">
      <c r="A1474" s="0" t="str">
        <f aca="false">HYPERLINK("https://stackoverflow.com/questions/45546338/")</f>
        <v>https://stackoverflow.com/questions/45546338/</v>
      </c>
    </row>
    <row r="1478" customFormat="false" ht="12.8" hidden="false" customHeight="false" outlineLevel="0" collapsed="false">
      <c r="A1478" s="0" t="s">
        <v>112</v>
      </c>
    </row>
    <row r="1480" customFormat="false" ht="12.8" hidden="false" customHeight="false" outlineLevel="0" collapsed="false">
      <c r="A1480" s="0" t="str">
        <f aca="false">HYPERLINK("https://stackoverflow.com/questions/2211454/")</f>
        <v>https://stackoverflow.com/questions/2211454/</v>
      </c>
    </row>
    <row r="1481" customFormat="false" ht="12.8" hidden="false" customHeight="false" outlineLevel="0" collapsed="false">
      <c r="A1481" s="0" t="str">
        <f aca="false">HYPERLINK("https://stackoverflow.com/questions/2811001/")</f>
        <v>https://stackoverflow.com/questions/2811001/</v>
      </c>
    </row>
    <row r="1482" customFormat="false" ht="12.8" hidden="false" customHeight="false" outlineLevel="0" collapsed="false">
      <c r="A1482" s="0" t="str">
        <f aca="false">HYPERLINK("https://stackoverflow.com/questions/2784183/")</f>
        <v>https://stackoverflow.com/questions/2784183/</v>
      </c>
    </row>
    <row r="1483" customFormat="false" ht="12.8" hidden="false" customHeight="false" outlineLevel="0" collapsed="false">
      <c r="A1483" s="0" t="str">
        <f aca="false">HYPERLINK("https://stackoverflow.com/questions/784745/")</f>
        <v>https://stackoverflow.com/questions/784745/</v>
      </c>
    </row>
    <row r="1484" customFormat="false" ht="12.8" hidden="false" customHeight="false" outlineLevel="0" collapsed="false">
      <c r="A1484" s="0" t="str">
        <f aca="false">HYPERLINK("https://stackoverflow.com/questions/335250/")</f>
        <v>https://stackoverflow.com/questions/335250/</v>
      </c>
    </row>
    <row r="1485" customFormat="false" ht="12.8" hidden="false" customHeight="false" outlineLevel="0" collapsed="false">
      <c r="A1485" s="0" t="str">
        <f aca="false">HYPERLINK("https://stackoverflow.com/questions/3025546/")</f>
        <v>https://stackoverflow.com/questions/3025546/</v>
      </c>
    </row>
    <row r="1489" customFormat="false" ht="12.8" hidden="false" customHeight="false" outlineLevel="0" collapsed="false">
      <c r="A1489" s="0" t="s">
        <v>113</v>
      </c>
    </row>
    <row r="1491" customFormat="false" ht="12.8" hidden="false" customHeight="false" outlineLevel="0" collapsed="false">
      <c r="A1491" s="0" t="str">
        <f aca="false">HYPERLINK("https://stackoverflow.com/questions/3941479/")</f>
        <v>https://stackoverflow.com/questions/3941479/</v>
      </c>
    </row>
    <row r="1492" customFormat="false" ht="12.8" hidden="false" customHeight="false" outlineLevel="0" collapsed="false">
      <c r="A1492" s="0" t="str">
        <f aca="false">HYPERLINK("https://stackoverflow.com/questions/5317172/")</f>
        <v>https://stackoverflow.com/questions/5317172/</v>
      </c>
    </row>
    <row r="1493" customFormat="false" ht="12.8" hidden="false" customHeight="false" outlineLevel="0" collapsed="false">
      <c r="A1493" s="0" t="str">
        <f aca="false">HYPERLINK("https://stackoverflow.com/questions/6693155/")</f>
        <v>https://stackoverflow.com/questions/6693155/</v>
      </c>
    </row>
    <row r="1494" customFormat="false" ht="12.8" hidden="false" customHeight="false" outlineLevel="0" collapsed="false">
      <c r="A1494" s="0" t="str">
        <f aca="false">HYPERLINK("https://stackoverflow.com/questions/26692969/")</f>
        <v>https://stackoverflow.com/questions/26692969/</v>
      </c>
    </row>
    <row r="1495" customFormat="false" ht="12.8" hidden="false" customHeight="false" outlineLevel="0" collapsed="false">
      <c r="A1495" s="0" t="str">
        <f aca="false">HYPERLINK("https://stackoverflow.com/questions/3293493/")</f>
        <v>https://stackoverflow.com/questions/3293493/</v>
      </c>
    </row>
    <row r="1496" customFormat="false" ht="12.8" hidden="false" customHeight="false" outlineLevel="0" collapsed="false">
      <c r="A1496" s="0" t="str">
        <f aca="false">HYPERLINK("https://stackoverflow.com/questions/19524240/")</f>
        <v>https://stackoverflow.com/questions/19524240/</v>
      </c>
    </row>
    <row r="1497" customFormat="false" ht="12.8" hidden="false" customHeight="false" outlineLevel="0" collapsed="false">
      <c r="A1497" s="0" t="str">
        <f aca="false">HYPERLINK("https://stackoverflow.com/questions/10795793/")</f>
        <v>https://stackoverflow.com/questions/10795793/</v>
      </c>
    </row>
    <row r="1501" customFormat="false" ht="12.8" hidden="false" customHeight="false" outlineLevel="0" collapsed="false">
      <c r="A1501" s="0" t="s">
        <v>114</v>
      </c>
    </row>
    <row r="1503" customFormat="false" ht="12.8" hidden="false" customHeight="false" outlineLevel="0" collapsed="false">
      <c r="A1503" s="0" t="str">
        <f aca="false">HYPERLINK("https://stackoverflow.com/questions/23443131/")</f>
        <v>https://stackoverflow.com/questions/23443131/</v>
      </c>
    </row>
    <row r="1504" customFormat="false" ht="12.8" hidden="false" customHeight="false" outlineLevel="0" collapsed="false">
      <c r="A1504" s="0" t="str">
        <f aca="false">HYPERLINK("https://stackoverflow.com/questions/2422468/")</f>
        <v>https://stackoverflow.com/questions/2422468/</v>
      </c>
    </row>
    <row r="1505" customFormat="false" ht="12.8" hidden="false" customHeight="false" outlineLevel="0" collapsed="false">
      <c r="A1505" s="0" t="str">
        <f aca="false">HYPERLINK("https://stackoverflow.com/questions/5022305/")</f>
        <v>https://stackoverflow.com/questions/5022305/</v>
      </c>
    </row>
    <row r="1506" customFormat="false" ht="12.8" hidden="false" customHeight="false" outlineLevel="0" collapsed="false">
      <c r="A1506" s="0" t="str">
        <f aca="false">HYPERLINK("https://stackoverflow.com/questions/14590164/")</f>
        <v>https://stackoverflow.com/questions/14590164/</v>
      </c>
    </row>
    <row r="1507" customFormat="false" ht="12.8" hidden="false" customHeight="false" outlineLevel="0" collapsed="false">
      <c r="A1507" s="0" t="str">
        <f aca="false">HYPERLINK("https://stackoverflow.com/questions/18664579/")</f>
        <v>https://stackoverflow.com/questions/18664579/</v>
      </c>
    </row>
    <row r="1511" customFormat="false" ht="12.8" hidden="false" customHeight="false" outlineLevel="0" collapsed="false">
      <c r="A1511" s="0" t="s">
        <v>115</v>
      </c>
    </row>
    <row r="1513" customFormat="false" ht="12.8" hidden="false" customHeight="false" outlineLevel="0" collapsed="false">
      <c r="A1513" s="0" t="str">
        <f aca="false">HYPERLINK("https://stackoverflow.com/questions/27439225/")</f>
        <v>https://stackoverflow.com/questions/27439225/</v>
      </c>
    </row>
    <row r="1514" customFormat="false" ht="12.8" hidden="false" customHeight="false" outlineLevel="0" collapsed="false">
      <c r="A1514" s="0" t="str">
        <f aca="false">HYPERLINK("https://stackoverflow.com/questions/6462192/")</f>
        <v>https://stackoverflow.com/questions/6462192/</v>
      </c>
    </row>
    <row r="1515" customFormat="false" ht="12.8" hidden="false" customHeight="false" outlineLevel="0" collapsed="false">
      <c r="A1515" s="0" t="str">
        <f aca="false">HYPERLINK("https://stackoverflow.com/questions/21941156/")</f>
        <v>https://stackoverflow.com/questions/21941156/</v>
      </c>
    </row>
    <row r="1516" customFormat="false" ht="12.8" hidden="false" customHeight="false" outlineLevel="0" collapsed="false">
      <c r="A1516" s="0" t="str">
        <f aca="false">HYPERLINK("https://stackoverflow.com/questions/29759363/")</f>
        <v>https://stackoverflow.com/questions/29759363/</v>
      </c>
    </row>
    <row r="1520" customFormat="false" ht="12.8" hidden="false" customHeight="false" outlineLevel="0" collapsed="false">
      <c r="A1520" s="0" t="s">
        <v>116</v>
      </c>
    </row>
    <row r="1522" customFormat="false" ht="12.8" hidden="false" customHeight="false" outlineLevel="0" collapsed="false">
      <c r="A1522" s="0" t="str">
        <f aca="false">HYPERLINK("https://stackoverflow.com/questions/14124593/")</f>
        <v>https://stackoverflow.com/questions/14124593/</v>
      </c>
    </row>
    <row r="1523" customFormat="false" ht="12.8" hidden="false" customHeight="false" outlineLevel="0" collapsed="false">
      <c r="A1523" s="0" t="str">
        <f aca="false">HYPERLINK("https://stackoverflow.com/questions/12052235/")</f>
        <v>https://stackoverflow.com/questions/12052235/</v>
      </c>
    </row>
    <row r="1524" customFormat="false" ht="12.8" hidden="false" customHeight="false" outlineLevel="0" collapsed="false">
      <c r="A1524" s="0" t="str">
        <f aca="false">HYPERLINK("https://stackoverflow.com/questions/26655324/")</f>
        <v>https://stackoverflow.com/questions/26655324/</v>
      </c>
    </row>
    <row r="1525" customFormat="false" ht="12.8" hidden="false" customHeight="false" outlineLevel="0" collapsed="false">
      <c r="A1525" s="0" t="str">
        <f aca="false">HYPERLINK("https://stackoverflow.com/questions/5204322/")</f>
        <v>https://stackoverflow.com/questions/5204322/</v>
      </c>
    </row>
    <row r="1529" customFormat="false" ht="12.8" hidden="false" customHeight="false" outlineLevel="0" collapsed="false">
      <c r="A1529" s="0" t="s">
        <v>117</v>
      </c>
    </row>
    <row r="1531" customFormat="false" ht="12.8" hidden="false" customHeight="false" outlineLevel="0" collapsed="false">
      <c r="A1531" s="0" t="str">
        <f aca="false">HYPERLINK("https://stackoverflow.com/questions/2736320/")</f>
        <v>https://stackoverflow.com/questions/2736320/</v>
      </c>
    </row>
    <row r="1532" customFormat="false" ht="12.8" hidden="false" customHeight="false" outlineLevel="0" collapsed="false">
      <c r="A1532" s="0" t="str">
        <f aca="false">HYPERLINK("https://stackoverflow.com/questions/10929524/")</f>
        <v>https://stackoverflow.com/questions/10929524/</v>
      </c>
    </row>
    <row r="1533" customFormat="false" ht="12.8" hidden="false" customHeight="false" outlineLevel="0" collapsed="false">
      <c r="A1533" s="0" t="str">
        <f aca="false">HYPERLINK("https://stackoverflow.com/questions/6540376/")</f>
        <v>https://stackoverflow.com/questions/6540376/</v>
      </c>
    </row>
    <row r="1534" customFormat="false" ht="12.8" hidden="false" customHeight="false" outlineLevel="0" collapsed="false">
      <c r="A1534" s="0" t="str">
        <f aca="false">HYPERLINK("https://stackoverflow.com/questions/2658554/")</f>
        <v>https://stackoverflow.com/questions/2658554/</v>
      </c>
    </row>
    <row r="1535" customFormat="false" ht="12.8" hidden="false" customHeight="false" outlineLevel="0" collapsed="false">
      <c r="A1535" s="0" t="str">
        <f aca="false">HYPERLINK("https://stackoverflow.com/questions/5995798/")</f>
        <v>https://stackoverflow.com/questions/5995798/</v>
      </c>
    </row>
    <row r="1536" customFormat="false" ht="12.8" hidden="false" customHeight="false" outlineLevel="0" collapsed="false">
      <c r="A1536" s="0" t="str">
        <f aca="false">HYPERLINK("https://stackoverflow.com/questions/7745343/")</f>
        <v>https://stackoverflow.com/questions/7745343/</v>
      </c>
    </row>
    <row r="1537" customFormat="false" ht="12.8" hidden="false" customHeight="false" outlineLevel="0" collapsed="false">
      <c r="A1537" s="0" t="str">
        <f aca="false">HYPERLINK("https://stackoverflow.com/questions/7320392/")</f>
        <v>https://stackoverflow.com/questions/7320392/</v>
      </c>
    </row>
    <row r="1538" customFormat="false" ht="12.8" hidden="false" customHeight="false" outlineLevel="0" collapsed="false">
      <c r="A1538" s="0" t="str">
        <f aca="false">HYPERLINK("https://stackoverflow.com/questions/6159186/")</f>
        <v>https://stackoverflow.com/questions/6159186/</v>
      </c>
    </row>
    <row r="1539" customFormat="false" ht="12.8" hidden="false" customHeight="false" outlineLevel="0" collapsed="false">
      <c r="A1539" s="0" t="str">
        <f aca="false">HYPERLINK("https://stackoverflow.com/questions/7323538/")</f>
        <v>https://stackoverflow.com/questions/7323538/</v>
      </c>
    </row>
    <row r="1543" customFormat="false" ht="12.8" hidden="false" customHeight="false" outlineLevel="0" collapsed="false">
      <c r="A1543" s="0" t="s">
        <v>118</v>
      </c>
    </row>
    <row r="1545" customFormat="false" ht="12.8" hidden="false" customHeight="false" outlineLevel="0" collapsed="false">
      <c r="A1545" s="0" t="str">
        <f aca="false">HYPERLINK("https://stackoverflow.com/questions/46354731/")</f>
        <v>https://stackoverflow.com/questions/46354731/</v>
      </c>
    </row>
    <row r="1546" customFormat="false" ht="12.8" hidden="false" customHeight="false" outlineLevel="0" collapsed="false">
      <c r="A1546" s="0" t="str">
        <f aca="false">HYPERLINK("https://stackoverflow.com/questions/14370554/")</f>
        <v>https://stackoverflow.com/questions/14370554/</v>
      </c>
    </row>
    <row r="1547" customFormat="false" ht="12.8" hidden="false" customHeight="false" outlineLevel="0" collapsed="false">
      <c r="A1547" s="0" t="str">
        <f aca="false">HYPERLINK("https://stackoverflow.com/questions/26997008/")</f>
        <v>https://stackoverflow.com/questions/26997008/</v>
      </c>
    </row>
    <row r="1548" customFormat="false" ht="12.8" hidden="false" customHeight="false" outlineLevel="0" collapsed="false">
      <c r="A1548" s="0" t="str">
        <f aca="false">HYPERLINK("https://stackoverflow.com/questions/15949675/")</f>
        <v>https://stackoverflow.com/questions/15949675/</v>
      </c>
    </row>
    <row r="1549" customFormat="false" ht="12.8" hidden="false" customHeight="false" outlineLevel="0" collapsed="false">
      <c r="A1549" s="0" t="str">
        <f aca="false">HYPERLINK("https://stackoverflow.com/questions/28001821/")</f>
        <v>https://stackoverflow.com/questions/28001821/</v>
      </c>
    </row>
    <row r="1550" customFormat="false" ht="12.8" hidden="false" customHeight="false" outlineLevel="0" collapsed="false">
      <c r="A1550" s="0" t="str">
        <f aca="false">HYPERLINK("https://stackoverflow.com/questions/47388644/")</f>
        <v>https://stackoverflow.com/questions/47388644/</v>
      </c>
    </row>
    <row r="1554" customFormat="false" ht="12.8" hidden="false" customHeight="false" outlineLevel="0" collapsed="false">
      <c r="A1554" s="0" t="s">
        <v>119</v>
      </c>
    </row>
    <row r="1556" customFormat="false" ht="12.8" hidden="false" customHeight="false" outlineLevel="0" collapsed="false">
      <c r="A1556" s="0" t="str">
        <f aca="false">HYPERLINK("https://stackoverflow.com/questions/10929524/")</f>
        <v>https://stackoverflow.com/questions/10929524/</v>
      </c>
    </row>
    <row r="1557" customFormat="false" ht="12.8" hidden="false" customHeight="false" outlineLevel="0" collapsed="false">
      <c r="A1557" s="0" t="str">
        <f aca="false">HYPERLINK("https://stackoverflow.com/questions/5500680/")</f>
        <v>https://stackoverflow.com/questions/5500680/</v>
      </c>
    </row>
    <row r="1558" customFormat="false" ht="12.8" hidden="false" customHeight="false" outlineLevel="0" collapsed="false">
      <c r="A1558" s="0" t="str">
        <f aca="false">HYPERLINK("https://stackoverflow.com/questions/18800717/")</f>
        <v>https://stackoverflow.com/questions/18800717/</v>
      </c>
    </row>
    <row r="1559" customFormat="false" ht="12.8" hidden="false" customHeight="false" outlineLevel="0" collapsed="false">
      <c r="A1559" s="0" t="str">
        <f aca="false">HYPERLINK("https://stackoverflow.com/questions/7323538/")</f>
        <v>https://stackoverflow.com/questions/7323538/</v>
      </c>
    </row>
    <row r="1560" customFormat="false" ht="12.8" hidden="false" customHeight="false" outlineLevel="0" collapsed="false">
      <c r="A1560" s="0" t="str">
        <f aca="false">HYPERLINK("https://stackoverflow.com/questions/7320392/")</f>
        <v>https://stackoverflow.com/questions/7320392/</v>
      </c>
    </row>
    <row r="1561" customFormat="false" ht="12.8" hidden="false" customHeight="false" outlineLevel="0" collapsed="false">
      <c r="A1561" s="0" t="str">
        <f aca="false">HYPERLINK("https://stackoverflow.com/questions/2736320/")</f>
        <v>https://stackoverflow.com/questions/2736320/</v>
      </c>
    </row>
    <row r="1562" customFormat="false" ht="12.8" hidden="false" customHeight="false" outlineLevel="0" collapsed="false">
      <c r="A1562" s="0" t="str">
        <f aca="false">HYPERLINK("https://stackoverflow.com/questions/37967552/")</f>
        <v>https://stackoverflow.com/questions/37967552/</v>
      </c>
    </row>
    <row r="1563" customFormat="false" ht="12.8" hidden="false" customHeight="false" outlineLevel="0" collapsed="false">
      <c r="A1563" s="0" t="str">
        <f aca="false">HYPERLINK("https://stackoverflow.com/questions/27706197/")</f>
        <v>https://stackoverflow.com/questions/27706197/</v>
      </c>
    </row>
    <row r="1567" customFormat="false" ht="12.8" hidden="false" customHeight="false" outlineLevel="0" collapsed="false">
      <c r="A1567" s="0" t="s">
        <v>120</v>
      </c>
    </row>
    <row r="1569" customFormat="false" ht="12.8" hidden="false" customHeight="false" outlineLevel="0" collapsed="false">
      <c r="A1569" s="0" t="str">
        <f aca="false">HYPERLINK("https://stackoverflow.com/questions/13137405/")</f>
        <v>https://stackoverflow.com/questions/13137405/</v>
      </c>
    </row>
    <row r="1570" customFormat="false" ht="12.8" hidden="false" customHeight="false" outlineLevel="0" collapsed="false">
      <c r="A1570" s="0" t="str">
        <f aca="false">HYPERLINK("https://stackoverflow.com/questions/8084944/")</f>
        <v>https://stackoverflow.com/questions/8084944/</v>
      </c>
    </row>
    <row r="1571" customFormat="false" ht="12.8" hidden="false" customHeight="false" outlineLevel="0" collapsed="false">
      <c r="A1571" s="0" t="str">
        <f aca="false">HYPERLINK("https://stackoverflow.com/questions/7678919/")</f>
        <v>https://stackoverflow.com/questions/7678919/</v>
      </c>
    </row>
    <row r="1572" customFormat="false" ht="12.8" hidden="false" customHeight="false" outlineLevel="0" collapsed="false">
      <c r="A1572" s="0" t="str">
        <f aca="false">HYPERLINK("https://stackoverflow.com/questions/44497885/")</f>
        <v>https://stackoverflow.com/questions/44497885/</v>
      </c>
    </row>
    <row r="1576" customFormat="false" ht="12.8" hidden="false" customHeight="false" outlineLevel="0" collapsed="false">
      <c r="A1576" s="0" t="s">
        <v>121</v>
      </c>
    </row>
    <row r="1578" customFormat="false" ht="12.8" hidden="false" customHeight="false" outlineLevel="0" collapsed="false">
      <c r="A1578" s="0" t="str">
        <f aca="false">HYPERLINK("https://stackoverflow.com/questions/411331/")</f>
        <v>https://stackoverflow.com/questions/411331/</v>
      </c>
    </row>
    <row r="1579" customFormat="false" ht="12.8" hidden="false" customHeight="false" outlineLevel="0" collapsed="false">
      <c r="A1579" s="0" t="str">
        <f aca="false">HYPERLINK("https://stackoverflow.com/questions/32801391/")</f>
        <v>https://stackoverflow.com/questions/32801391/</v>
      </c>
    </row>
    <row r="1580" customFormat="false" ht="12.8" hidden="false" customHeight="false" outlineLevel="0" collapsed="false">
      <c r="A1580" s="0" t="str">
        <f aca="false">HYPERLINK("https://stackoverflow.com/questions/13137405/")</f>
        <v>https://stackoverflow.com/questions/13137405/</v>
      </c>
    </row>
    <row r="1584" customFormat="false" ht="12.8" hidden="false" customHeight="false" outlineLevel="0" collapsed="false">
      <c r="A1584" s="0" t="s">
        <v>122</v>
      </c>
    </row>
    <row r="1586" customFormat="false" ht="12.8" hidden="false" customHeight="false" outlineLevel="0" collapsed="false">
      <c r="A1586" s="0" t="str">
        <f aca="false">HYPERLINK("https://stackoverflow.com/questions/12511744/")</f>
        <v>https://stackoverflow.com/questions/12511744/</v>
      </c>
    </row>
    <row r="1587" customFormat="false" ht="12.8" hidden="false" customHeight="false" outlineLevel="0" collapsed="false">
      <c r="A1587" s="0" t="str">
        <f aca="false">HYPERLINK("https://stackoverflow.com/questions/34506996/")</f>
        <v>https://stackoverflow.com/questions/34506996/</v>
      </c>
    </row>
    <row r="1588" customFormat="false" ht="12.8" hidden="false" customHeight="false" outlineLevel="0" collapsed="false">
      <c r="A1588" s="0" t="str">
        <f aca="false">HYPERLINK("https://stackoverflow.com/questions/51442543/")</f>
        <v>https://stackoverflow.com/questions/51442543/</v>
      </c>
    </row>
    <row r="1589" customFormat="false" ht="12.8" hidden="false" customHeight="false" outlineLevel="0" collapsed="false">
      <c r="A1589" s="0" t="str">
        <f aca="false">HYPERLINK("https://stackoverflow.com/questions/27507359/")</f>
        <v>https://stackoverflow.com/questions/27507359/</v>
      </c>
    </row>
    <row r="1590" customFormat="false" ht="12.8" hidden="false" customHeight="false" outlineLevel="0" collapsed="false">
      <c r="A1590" s="0" t="str">
        <f aca="false">HYPERLINK("https://stackoverflow.com/questions/6151675/")</f>
        <v>https://stackoverflow.com/questions/6151675/</v>
      </c>
    </row>
    <row r="1594" customFormat="false" ht="12.8" hidden="false" customHeight="false" outlineLevel="0" collapsed="false">
      <c r="A1594" s="0" t="s">
        <v>123</v>
      </c>
    </row>
    <row r="1596" customFormat="false" ht="12.8" hidden="false" customHeight="false" outlineLevel="0" collapsed="false">
      <c r="A1596" s="0" t="str">
        <f aca="false">HYPERLINK("https://stackoverflow.com/questions/3335126/")</f>
        <v>https://stackoverflow.com/questions/3335126/</v>
      </c>
    </row>
    <row r="1597" customFormat="false" ht="12.8" hidden="false" customHeight="false" outlineLevel="0" collapsed="false">
      <c r="A1597" s="0" t="str">
        <f aca="false">HYPERLINK("https://stackoverflow.com/questions/16731168/")</f>
        <v>https://stackoverflow.com/questions/16731168/</v>
      </c>
    </row>
    <row r="1598" customFormat="false" ht="12.8" hidden="false" customHeight="false" outlineLevel="0" collapsed="false">
      <c r="A1598" s="0" t="str">
        <f aca="false">HYPERLINK("https://stackoverflow.com/questions/44036916/")</f>
        <v>https://stackoverflow.com/questions/44036916/</v>
      </c>
    </row>
    <row r="1599" customFormat="false" ht="12.8" hidden="false" customHeight="false" outlineLevel="0" collapsed="false">
      <c r="A1599" s="0" t="str">
        <f aca="false">HYPERLINK("https://stackoverflow.com/questions/28590487/")</f>
        <v>https://stackoverflow.com/questions/28590487/</v>
      </c>
    </row>
    <row r="1600" customFormat="false" ht="12.8" hidden="false" customHeight="false" outlineLevel="0" collapsed="false">
      <c r="A1600" s="0" t="str">
        <f aca="false">HYPERLINK("https://stackoverflow.com/questions/12942486/")</f>
        <v>https://stackoverflow.com/questions/12942486/</v>
      </c>
    </row>
    <row r="1601" customFormat="false" ht="12.8" hidden="false" customHeight="false" outlineLevel="0" collapsed="false">
      <c r="A1601" s="0" t="str">
        <f aca="false">HYPERLINK("https://stackoverflow.com/questions/21454267/")</f>
        <v>https://stackoverflow.com/questions/21454267/</v>
      </c>
    </row>
    <row r="1602" customFormat="false" ht="12.8" hidden="false" customHeight="false" outlineLevel="0" collapsed="false">
      <c r="A1602" s="0" t="str">
        <f aca="false">HYPERLINK("https://stackoverflow.com/questions/33582245/")</f>
        <v>https://stackoverflow.com/questions/33582245/</v>
      </c>
    </row>
    <row r="1606" customFormat="false" ht="12.8" hidden="false" customHeight="false" outlineLevel="0" collapsed="false">
      <c r="A1606" s="0" t="s">
        <v>124</v>
      </c>
    </row>
    <row r="1608" customFormat="false" ht="12.8" hidden="false" customHeight="false" outlineLevel="0" collapsed="false">
      <c r="A1608" s="0" t="str">
        <f aca="false">HYPERLINK("https://stackoverflow.com/questions/34302089/")</f>
        <v>https://stackoverflow.com/questions/34302089/</v>
      </c>
    </row>
    <row r="1609" customFormat="false" ht="12.8" hidden="false" customHeight="false" outlineLevel="0" collapsed="false">
      <c r="A1609" s="0" t="str">
        <f aca="false">HYPERLINK("https://stackoverflow.com/questions/5449903/")</f>
        <v>https://stackoverflow.com/questions/5449903/</v>
      </c>
    </row>
    <row r="1610" customFormat="false" ht="12.8" hidden="false" customHeight="false" outlineLevel="0" collapsed="false">
      <c r="A1610" s="0" t="str">
        <f aca="false">HYPERLINK("https://stackoverflow.com/questions/20084117/")</f>
        <v>https://stackoverflow.com/questions/20084117/</v>
      </c>
    </row>
    <row r="1611" customFormat="false" ht="12.8" hidden="false" customHeight="false" outlineLevel="0" collapsed="false">
      <c r="A1611" s="0" t="str">
        <f aca="false">HYPERLINK("https://stackoverflow.com/questions/24173725/")</f>
        <v>https://stackoverflow.com/questions/24173725/</v>
      </c>
    </row>
    <row r="1612" customFormat="false" ht="12.8" hidden="false" customHeight="false" outlineLevel="0" collapsed="false">
      <c r="A1612" s="0" t="str">
        <f aca="false">HYPERLINK("https://stackoverflow.com/questions/47886572/")</f>
        <v>https://stackoverflow.com/questions/47886572/</v>
      </c>
    </row>
    <row r="1613" customFormat="false" ht="12.8" hidden="false" customHeight="false" outlineLevel="0" collapsed="false">
      <c r="A1613" s="0" t="str">
        <f aca="false">HYPERLINK("https://stackoverflow.com/questions/12239868/")</f>
        <v>https://stackoverflow.com/questions/12239868/</v>
      </c>
    </row>
    <row r="1617" customFormat="false" ht="12.8" hidden="false" customHeight="false" outlineLevel="0" collapsed="false">
      <c r="A1617" s="0" t="s">
        <v>125</v>
      </c>
    </row>
    <row r="1619" customFormat="false" ht="12.8" hidden="false" customHeight="false" outlineLevel="0" collapsed="false">
      <c r="A1619" s="0" t="str">
        <f aca="false">HYPERLINK("https://stackoverflow.com/questions/37362967/")</f>
        <v>https://stackoverflow.com/questions/37362967/</v>
      </c>
    </row>
    <row r="1620" customFormat="false" ht="12.8" hidden="false" customHeight="false" outlineLevel="0" collapsed="false">
      <c r="A1620" s="0" t="str">
        <f aca="false">HYPERLINK("https://stackoverflow.com/questions/11221816/")</f>
        <v>https://stackoverflow.com/questions/11221816/</v>
      </c>
    </row>
    <row r="1621" customFormat="false" ht="12.8" hidden="false" customHeight="false" outlineLevel="0" collapsed="false">
      <c r="A1621" s="0" t="str">
        <f aca="false">HYPERLINK("https://stackoverflow.com/questions/4523688/")</f>
        <v>https://stackoverflow.com/questions/4523688/</v>
      </c>
    </row>
    <row r="1622" customFormat="false" ht="12.8" hidden="false" customHeight="false" outlineLevel="0" collapsed="false">
      <c r="A1622" s="0" t="str">
        <f aca="false">HYPERLINK("https://stackoverflow.com/questions/42534763/")</f>
        <v>https://stackoverflow.com/questions/42534763/</v>
      </c>
    </row>
    <row r="1623" customFormat="false" ht="12.8" hidden="false" customHeight="false" outlineLevel="0" collapsed="false">
      <c r="A1623" s="0" t="str">
        <f aca="false">HYPERLINK("https://stackoverflow.com/questions/35397634/")</f>
        <v>https://stackoverflow.com/questions/35397634/</v>
      </c>
    </row>
    <row r="1624" customFormat="false" ht="12.8" hidden="false" customHeight="false" outlineLevel="0" collapsed="false">
      <c r="A1624" s="0" t="str">
        <f aca="false">HYPERLINK("https://stackoverflow.com/questions/14513542/")</f>
        <v>https://stackoverflow.com/questions/14513542/</v>
      </c>
    </row>
    <row r="1625" customFormat="false" ht="12.8" hidden="false" customHeight="false" outlineLevel="0" collapsed="false">
      <c r="A1625" s="0" t="str">
        <f aca="false">HYPERLINK("https://stackoverflow.com/questions/23181306/")</f>
        <v>https://stackoverflow.com/questions/23181306/</v>
      </c>
    </row>
    <row r="1626" customFormat="false" ht="12.8" hidden="false" customHeight="false" outlineLevel="0" collapsed="false">
      <c r="A1626" s="0" t="str">
        <f aca="false">HYPERLINK("https://stackoverflow.com/questions/22391353/")</f>
        <v>https://stackoverflow.com/questions/22391353/</v>
      </c>
    </row>
    <row r="1630" customFormat="false" ht="12.8" hidden="false" customHeight="false" outlineLevel="0" collapsed="false">
      <c r="A1630" s="0" t="s">
        <v>126</v>
      </c>
    </row>
    <row r="1632" customFormat="false" ht="12.8" hidden="false" customHeight="false" outlineLevel="0" collapsed="false">
      <c r="A1632" s="0" t="str">
        <f aca="false">HYPERLINK("https://stackoverflow.com/questions/3335126/")</f>
        <v>https://stackoverflow.com/questions/3335126/</v>
      </c>
    </row>
    <row r="1633" customFormat="false" ht="12.8" hidden="false" customHeight="false" outlineLevel="0" collapsed="false">
      <c r="A1633" s="0" t="str">
        <f aca="false">HYPERLINK("https://stackoverflow.com/questions/51140978/")</f>
        <v>https://stackoverflow.com/questions/51140978/</v>
      </c>
    </row>
    <row r="1634" customFormat="false" ht="12.8" hidden="false" customHeight="false" outlineLevel="0" collapsed="false">
      <c r="A1634" s="0" t="str">
        <f aca="false">HYPERLINK("https://stackoverflow.com/questions/14373269/")</f>
        <v>https://stackoverflow.com/questions/14373269/</v>
      </c>
    </row>
    <row r="1635" customFormat="false" ht="12.8" hidden="false" customHeight="false" outlineLevel="0" collapsed="false">
      <c r="A1635" s="0" t="str">
        <f aca="false">HYPERLINK("https://stackoverflow.com/questions/49894744/")</f>
        <v>https://stackoverflow.com/questions/49894744/</v>
      </c>
    </row>
    <row r="1636" customFormat="false" ht="12.8" hidden="false" customHeight="false" outlineLevel="0" collapsed="false">
      <c r="A1636" s="0" t="str">
        <f aca="false">HYPERLINK("https://stackoverflow.com/questions/4158336/")</f>
        <v>https://stackoverflow.com/questions/4158336/</v>
      </c>
    </row>
    <row r="1637" customFormat="false" ht="12.8" hidden="false" customHeight="false" outlineLevel="0" collapsed="false">
      <c r="A1637" s="0" t="str">
        <f aca="false">HYPERLINK("https://stackoverflow.com/questions/19856583/")</f>
        <v>https://stackoverflow.com/questions/19856583/</v>
      </c>
    </row>
    <row r="1641" customFormat="false" ht="12.8" hidden="false" customHeight="false" outlineLevel="0" collapsed="false">
      <c r="A1641" s="0" t="s">
        <v>127</v>
      </c>
    </row>
    <row r="1643" customFormat="false" ht="12.8" hidden="false" customHeight="false" outlineLevel="0" collapsed="false">
      <c r="A1643" s="0" t="str">
        <f aca="false">HYPERLINK("https://stackoverflow.com/questions/8929954/")</f>
        <v>https://stackoverflow.com/questions/8929954/</v>
      </c>
    </row>
    <row r="1644" customFormat="false" ht="12.8" hidden="false" customHeight="false" outlineLevel="0" collapsed="false">
      <c r="A1644" s="0" t="str">
        <f aca="false">HYPERLINK("https://stackoverflow.com/questions/29560373/")</f>
        <v>https://stackoverflow.com/questions/29560373/</v>
      </c>
    </row>
    <row r="1645" customFormat="false" ht="12.8" hidden="false" customHeight="false" outlineLevel="0" collapsed="false">
      <c r="A1645" s="0" t="str">
        <f aca="false">HYPERLINK("https://stackoverflow.com/questions/21575630/")</f>
        <v>https://stackoverflow.com/questions/21575630/</v>
      </c>
    </row>
    <row r="1646" customFormat="false" ht="12.8" hidden="false" customHeight="false" outlineLevel="0" collapsed="false">
      <c r="A1646" s="0" t="str">
        <f aca="false">HYPERLINK("https://stackoverflow.com/questions/32269571/")</f>
        <v>https://stackoverflow.com/questions/32269571/</v>
      </c>
    </row>
    <row r="1647" customFormat="false" ht="12.8" hidden="false" customHeight="false" outlineLevel="0" collapsed="false">
      <c r="A1647" s="0" t="str">
        <f aca="false">HYPERLINK("https://stackoverflow.com/questions/7646205/")</f>
        <v>https://stackoverflow.com/questions/7646205/</v>
      </c>
    </row>
    <row r="1648" customFormat="false" ht="12.8" hidden="false" customHeight="false" outlineLevel="0" collapsed="false">
      <c r="A1648" s="0" t="str">
        <f aca="false">HYPERLINK("https://stackoverflow.com/questions/29775893/")</f>
        <v>https://stackoverflow.com/questions/29775893/</v>
      </c>
    </row>
    <row r="1652" customFormat="false" ht="12.8" hidden="false" customHeight="false" outlineLevel="0" collapsed="false">
      <c r="A1652" s="0" t="s">
        <v>128</v>
      </c>
    </row>
    <row r="1654" customFormat="false" ht="12.8" hidden="false" customHeight="false" outlineLevel="0" collapsed="false">
      <c r="A1654" s="0" t="str">
        <f aca="false">HYPERLINK("https://stackoverflow.com/questions/23688308/")</f>
        <v>https://stackoverflow.com/questions/23688308/</v>
      </c>
    </row>
    <row r="1655" customFormat="false" ht="12.8" hidden="false" customHeight="false" outlineLevel="0" collapsed="false">
      <c r="A1655" s="0" t="str">
        <f aca="false">HYPERLINK("https://stackoverflow.com/questions/48312406/")</f>
        <v>https://stackoverflow.com/questions/48312406/</v>
      </c>
    </row>
    <row r="1659" customFormat="false" ht="12.8" hidden="false" customHeight="false" outlineLevel="0" collapsed="false">
      <c r="A1659" s="0" t="s">
        <v>129</v>
      </c>
    </row>
    <row r="1661" customFormat="false" ht="12.8" hidden="false" customHeight="false" outlineLevel="0" collapsed="false">
      <c r="A1661" s="0" t="str">
        <f aca="false">HYPERLINK("https://stackoverflow.com/questions/6710350/")</f>
        <v>https://stackoverflow.com/questions/6710350/</v>
      </c>
    </row>
    <row r="1662" customFormat="false" ht="12.8" hidden="false" customHeight="false" outlineLevel="0" collapsed="false">
      <c r="A1662" s="0" t="str">
        <f aca="false">HYPERLINK("https://stackoverflow.com/questions/3591945/")</f>
        <v>https://stackoverflow.com/questions/3591945/</v>
      </c>
    </row>
    <row r="1663" customFormat="false" ht="12.8" hidden="false" customHeight="false" outlineLevel="0" collapsed="false">
      <c r="A1663" s="0" t="str">
        <f aca="false">HYPERLINK("https://stackoverflow.com/questions/14242719/")</f>
        <v>https://stackoverflow.com/questions/14242719/</v>
      </c>
    </row>
    <row r="1664" customFormat="false" ht="12.8" hidden="false" customHeight="false" outlineLevel="0" collapsed="false">
      <c r="A1664" s="0" t="str">
        <f aca="false">HYPERLINK("https://stackoverflow.com/questions/19253786/")</f>
        <v>https://stackoverflow.com/questions/19253786/</v>
      </c>
    </row>
    <row r="1665" customFormat="false" ht="12.8" hidden="false" customHeight="false" outlineLevel="0" collapsed="false">
      <c r="A1665" s="0" t="str">
        <f aca="false">HYPERLINK("https://stackoverflow.com/questions/4671657/")</f>
        <v>https://stackoverflow.com/questions/4671657/</v>
      </c>
    </row>
    <row r="1666" customFormat="false" ht="12.8" hidden="false" customHeight="false" outlineLevel="0" collapsed="false">
      <c r="A1666" s="0" t="str">
        <f aca="false">HYPERLINK("https://stackoverflow.com/questions/8513740/")</f>
        <v>https://stackoverflow.com/questions/8513740/</v>
      </c>
    </row>
    <row r="1667" customFormat="false" ht="12.8" hidden="false" customHeight="false" outlineLevel="0" collapsed="false">
      <c r="A1667" s="0" t="str">
        <f aca="false">HYPERLINK("https://stackoverflow.com/questions/6631933/")</f>
        <v>https://stackoverflow.com/questions/6631933/</v>
      </c>
    </row>
    <row r="1668" customFormat="false" ht="12.8" hidden="false" customHeight="false" outlineLevel="0" collapsed="false">
      <c r="A1668" s="0" t="str">
        <f aca="false">HYPERLINK("https://stackoverflow.com/questions/31798646/")</f>
        <v>https://stackoverflow.com/questions/31798646/</v>
      </c>
    </row>
    <row r="1672" customFormat="false" ht="12.8" hidden="false" customHeight="false" outlineLevel="0" collapsed="false">
      <c r="A1672" s="0" t="s">
        <v>130</v>
      </c>
    </row>
    <row r="1674" customFormat="false" ht="12.8" hidden="false" customHeight="false" outlineLevel="0" collapsed="false">
      <c r="A1674" s="0" t="str">
        <f aca="false">HYPERLINK("https://stackoverflow.com/questions/41051686/")</f>
        <v>https://stackoverflow.com/questions/41051686/</v>
      </c>
    </row>
    <row r="1675" customFormat="false" ht="12.8" hidden="false" customHeight="false" outlineLevel="0" collapsed="false">
      <c r="A1675" s="0" t="str">
        <f aca="false">HYPERLINK("https://stackoverflow.com/questions/37812536/")</f>
        <v>https://stackoverflow.com/questions/37812536/</v>
      </c>
    </row>
    <row r="1676" customFormat="false" ht="12.8" hidden="false" customHeight="false" outlineLevel="0" collapsed="false">
      <c r="A1676" s="0" t="str">
        <f aca="false">HYPERLINK("https://stackoverflow.com/questions/1359689/")</f>
        <v>https://stackoverflow.com/questions/1359689/</v>
      </c>
    </row>
    <row r="1680" customFormat="false" ht="12.8" hidden="false" customHeight="false" outlineLevel="0" collapsed="false">
      <c r="A1680" s="0" t="s">
        <v>131</v>
      </c>
    </row>
    <row r="1682" customFormat="false" ht="12.8" hidden="false" customHeight="false" outlineLevel="0" collapsed="false">
      <c r="A1682" s="0" t="str">
        <f aca="false">HYPERLINK("https://stackoverflow.com/questions/534648/")</f>
        <v>https://stackoverflow.com/questions/534648/</v>
      </c>
    </row>
    <row r="1683" customFormat="false" ht="12.8" hidden="false" customHeight="false" outlineLevel="0" collapsed="false">
      <c r="A1683" s="0" t="str">
        <f aca="false">HYPERLINK("https://stackoverflow.com/questions/25023458/")</f>
        <v>https://stackoverflow.com/questions/25023458/</v>
      </c>
    </row>
    <row r="1684" customFormat="false" ht="12.8" hidden="false" customHeight="false" outlineLevel="0" collapsed="false">
      <c r="A1684" s="0" t="str">
        <f aca="false">HYPERLINK("https://stackoverflow.com/questions/12102270/")</f>
        <v>https://stackoverflow.com/questions/12102270/</v>
      </c>
    </row>
    <row r="1688" customFormat="false" ht="12.8" hidden="false" customHeight="false" outlineLevel="0" collapsed="false">
      <c r="A1688" s="0" t="s">
        <v>132</v>
      </c>
    </row>
    <row r="1690" customFormat="false" ht="12.8" hidden="false" customHeight="false" outlineLevel="0" collapsed="false">
      <c r="A1690" s="0" t="str">
        <f aca="false">HYPERLINK("https://stackoverflow.com/questions/34932495/")</f>
        <v>https://stackoverflow.com/questions/34932495/</v>
      </c>
    </row>
    <row r="1691" customFormat="false" ht="12.8" hidden="false" customHeight="false" outlineLevel="0" collapsed="false">
      <c r="A1691" s="0" t="str">
        <f aca="false">HYPERLINK("https://stackoverflow.com/questions/8528392/")</f>
        <v>https://stackoverflow.com/questions/8528392/</v>
      </c>
    </row>
    <row r="1692" customFormat="false" ht="12.8" hidden="false" customHeight="false" outlineLevel="0" collapsed="false">
      <c r="A1692" s="0" t="str">
        <f aca="false">HYPERLINK("https://stackoverflow.com/questions/9172155/")</f>
        <v>https://stackoverflow.com/questions/9172155/</v>
      </c>
    </row>
    <row r="1693" customFormat="false" ht="12.8" hidden="false" customHeight="false" outlineLevel="0" collapsed="false">
      <c r="A1693" s="0" t="str">
        <f aca="false">HYPERLINK("https://stackoverflow.com/questions/15802179/")</f>
        <v>https://stackoverflow.com/questions/15802179/</v>
      </c>
    </row>
    <row r="1694" customFormat="false" ht="12.8" hidden="false" customHeight="false" outlineLevel="0" collapsed="false">
      <c r="A1694" s="0" t="str">
        <f aca="false">HYPERLINK("https://stackoverflow.com/questions/5402019/")</f>
        <v>https://stackoverflow.com/questions/5402019/</v>
      </c>
    </row>
    <row r="1695" customFormat="false" ht="12.8" hidden="false" customHeight="false" outlineLevel="0" collapsed="false">
      <c r="A1695" s="0" t="str">
        <f aca="false">HYPERLINK("https://stackoverflow.com/questions/41454769/")</f>
        <v>https://stackoverflow.com/questions/41454769/</v>
      </c>
    </row>
    <row r="1696" customFormat="false" ht="12.8" hidden="false" customHeight="false" outlineLevel="0" collapsed="false">
      <c r="A1696" s="0" t="str">
        <f aca="false">HYPERLINK("https://stackoverflow.com/questions/12079087/")</f>
        <v>https://stackoverflow.com/questions/12079087/</v>
      </c>
    </row>
    <row r="1700" customFormat="false" ht="12.8" hidden="false" customHeight="false" outlineLevel="0" collapsed="false">
      <c r="A1700" s="0" t="s">
        <v>133</v>
      </c>
    </row>
    <row r="1702" customFormat="false" ht="12.8" hidden="false" customHeight="false" outlineLevel="0" collapsed="false">
      <c r="A1702" s="0" t="str">
        <f aca="false">HYPERLINK("https://stackoverflow.com/questions/25582317/")</f>
        <v>https://stackoverflow.com/questions/25582317/</v>
      </c>
    </row>
    <row r="1703" customFormat="false" ht="12.8" hidden="false" customHeight="false" outlineLevel="0" collapsed="false">
      <c r="A1703" s="0" t="str">
        <f aca="false">HYPERLINK("https://stackoverflow.com/questions/4205980/")</f>
        <v>https://stackoverflow.com/questions/4205980/</v>
      </c>
    </row>
    <row r="1704" customFormat="false" ht="12.8" hidden="false" customHeight="false" outlineLevel="0" collapsed="false">
      <c r="A1704" s="0" t="str">
        <f aca="false">HYPERLINK("https://stackoverflow.com/questions/3324717/")</f>
        <v>https://stackoverflow.com/questions/3324717/</v>
      </c>
    </row>
    <row r="1705" customFormat="false" ht="12.8" hidden="false" customHeight="false" outlineLevel="0" collapsed="false">
      <c r="A1705" s="0" t="str">
        <f aca="false">HYPERLINK("https://stackoverflow.com/questions/35983807/")</f>
        <v>https://stackoverflow.com/questions/35983807/</v>
      </c>
    </row>
    <row r="1706" customFormat="false" ht="12.8" hidden="false" customHeight="false" outlineLevel="0" collapsed="false">
      <c r="A1706" s="0" t="str">
        <f aca="false">HYPERLINK("https://stackoverflow.com/questions/2469451/")</f>
        <v>https://stackoverflow.com/questions/2469451/</v>
      </c>
    </row>
    <row r="1707" customFormat="false" ht="12.8" hidden="false" customHeight="false" outlineLevel="0" collapsed="false">
      <c r="A1707" s="0" t="str">
        <f aca="false">HYPERLINK("https://stackoverflow.com/questions/32739821/")</f>
        <v>https://stackoverflow.com/questions/32739821/</v>
      </c>
    </row>
    <row r="1708" customFormat="false" ht="12.8" hidden="false" customHeight="false" outlineLevel="0" collapsed="false">
      <c r="A1708" s="0" t="str">
        <f aca="false">HYPERLINK("https://stackoverflow.com/questions/7181534/")</f>
        <v>https://stackoverflow.com/questions/7181534/</v>
      </c>
    </row>
    <row r="1709" customFormat="false" ht="12.8" hidden="false" customHeight="false" outlineLevel="0" collapsed="false">
      <c r="A1709" s="0" t="str">
        <f aca="false">HYPERLINK("https://stackoverflow.com/questions/2938502/")</f>
        <v>https://stackoverflow.com/questions/2938502/</v>
      </c>
    </row>
    <row r="1710" customFormat="false" ht="12.8" hidden="false" customHeight="false" outlineLevel="0" collapsed="false">
      <c r="A1710" s="0" t="str">
        <f aca="false">HYPERLINK("https://stackoverflow.com/questions/29823744/")</f>
        <v>https://stackoverflow.com/questions/29823744/</v>
      </c>
    </row>
    <row r="1714" customFormat="false" ht="12.8" hidden="false" customHeight="false" outlineLevel="0" collapsed="false">
      <c r="A1714" s="0" t="s">
        <v>134</v>
      </c>
    </row>
    <row r="1716" customFormat="false" ht="12.8" hidden="false" customHeight="false" outlineLevel="0" collapsed="false">
      <c r="A1716" s="0" t="str">
        <f aca="false">HYPERLINK("https://stackoverflow.com/questions/30980616/")</f>
        <v>https://stackoverflow.com/questions/30980616/</v>
      </c>
    </row>
    <row r="1717" customFormat="false" ht="12.8" hidden="false" customHeight="false" outlineLevel="0" collapsed="false">
      <c r="A1717" s="0" t="str">
        <f aca="false">HYPERLINK("https://stackoverflow.com/questions/18651278/")</f>
        <v>https://stackoverflow.com/questions/18651278/</v>
      </c>
    </row>
    <row r="1718" customFormat="false" ht="12.8" hidden="false" customHeight="false" outlineLevel="0" collapsed="false">
      <c r="A1718" s="0" t="str">
        <f aca="false">HYPERLINK("https://stackoverflow.com/questions/5866728/")</f>
        <v>https://stackoverflow.com/questions/5866728/</v>
      </c>
    </row>
    <row r="1719" customFormat="false" ht="12.8" hidden="false" customHeight="false" outlineLevel="0" collapsed="false">
      <c r="A1719" s="0" t="str">
        <f aca="false">HYPERLINK("https://stackoverflow.com/questions/15009784/")</f>
        <v>https://stackoverflow.com/questions/15009784/</v>
      </c>
    </row>
    <row r="1720" customFormat="false" ht="12.8" hidden="false" customHeight="false" outlineLevel="0" collapsed="false">
      <c r="A1720" s="0" t="str">
        <f aca="false">HYPERLINK("https://stackoverflow.com/questions/13969672/")</f>
        <v>https://stackoverflow.com/questions/13969672/</v>
      </c>
    </row>
    <row r="1721" customFormat="false" ht="12.8" hidden="false" customHeight="false" outlineLevel="0" collapsed="false">
      <c r="A1721" s="0" t="str">
        <f aca="false">HYPERLINK("https://stackoverflow.com/questions/10599059/")</f>
        <v>https://stackoverflow.com/questions/10599059/</v>
      </c>
    </row>
    <row r="1722" customFormat="false" ht="12.8" hidden="false" customHeight="false" outlineLevel="0" collapsed="false">
      <c r="A1722" s="0" t="str">
        <f aca="false">HYPERLINK("https://stackoverflow.com/questions/7644968/")</f>
        <v>https://stackoverflow.com/questions/7644968/</v>
      </c>
    </row>
    <row r="1726" customFormat="false" ht="12.8" hidden="false" customHeight="false" outlineLevel="0" collapsed="false">
      <c r="A1726" s="0" t="s">
        <v>135</v>
      </c>
    </row>
    <row r="1728" customFormat="false" ht="12.8" hidden="false" customHeight="false" outlineLevel="0" collapsed="false">
      <c r="A1728" s="0" t="str">
        <f aca="false">HYPERLINK("https://stackoverflow.com/questions/13368103/")</f>
        <v>https://stackoverflow.com/questions/13368103/</v>
      </c>
    </row>
    <row r="1729" customFormat="false" ht="12.8" hidden="false" customHeight="false" outlineLevel="0" collapsed="false">
      <c r="A1729" s="0" t="str">
        <f aca="false">HYPERLINK("https://stackoverflow.com/questions/15233526/")</f>
        <v>https://stackoverflow.com/questions/15233526/</v>
      </c>
    </row>
    <row r="1730" customFormat="false" ht="12.8" hidden="false" customHeight="false" outlineLevel="0" collapsed="false">
      <c r="A1730" s="0" t="str">
        <f aca="false">HYPERLINK("https://stackoverflow.com/questions/15333529/")</f>
        <v>https://stackoverflow.com/questions/15333529/</v>
      </c>
    </row>
    <row r="1731" customFormat="false" ht="12.8" hidden="false" customHeight="false" outlineLevel="0" collapsed="false">
      <c r="A1731" s="0" t="str">
        <f aca="false">HYPERLINK("https://stackoverflow.com/questions/24095223/")</f>
        <v>https://stackoverflow.com/questions/24095223/</v>
      </c>
    </row>
    <row r="1732" customFormat="false" ht="12.8" hidden="false" customHeight="false" outlineLevel="0" collapsed="false">
      <c r="A1732" s="0" t="str">
        <f aca="false">HYPERLINK("https://stackoverflow.com/questions/21211870/")</f>
        <v>https://stackoverflow.com/questions/21211870/</v>
      </c>
    </row>
    <row r="1733" customFormat="false" ht="12.8" hidden="false" customHeight="false" outlineLevel="0" collapsed="false">
      <c r="A1733" s="0" t="str">
        <f aca="false">HYPERLINK("https://stackoverflow.com/questions/5197892/")</f>
        <v>https://stackoverflow.com/questions/5197892/</v>
      </c>
    </row>
    <row r="1734" customFormat="false" ht="12.8" hidden="false" customHeight="false" outlineLevel="0" collapsed="false">
      <c r="A1734" s="0" t="str">
        <f aca="false">HYPERLINK("https://stackoverflow.com/questions/17571593/")</f>
        <v>https://stackoverflow.com/questions/17571593/</v>
      </c>
    </row>
    <row r="1735" customFormat="false" ht="12.8" hidden="false" customHeight="false" outlineLevel="0" collapsed="false">
      <c r="A1735" s="0" t="str">
        <f aca="false">HYPERLINK("https://stackoverflow.com/questions/28756035/")</f>
        <v>https://stackoverflow.com/questions/28756035/</v>
      </c>
    </row>
    <row r="1739" customFormat="false" ht="12.8" hidden="false" customHeight="false" outlineLevel="0" collapsed="false">
      <c r="A1739" s="0" t="s">
        <v>136</v>
      </c>
    </row>
    <row r="1741" customFormat="false" ht="12.8" hidden="false" customHeight="false" outlineLevel="0" collapsed="false">
      <c r="A1741" s="0" t="str">
        <f aca="false">HYPERLINK("https://stackoverflow.com/questions/64036/")</f>
        <v>https://stackoverflow.com/questions/64036/</v>
      </c>
    </row>
    <row r="1742" customFormat="false" ht="12.8" hidden="false" customHeight="false" outlineLevel="0" collapsed="false">
      <c r="A1742" s="0" t="str">
        <f aca="false">HYPERLINK("https://stackoverflow.com/questions/129389/")</f>
        <v>https://stackoverflow.com/questions/129389/</v>
      </c>
    </row>
    <row r="1743" customFormat="false" ht="12.8" hidden="false" customHeight="false" outlineLevel="0" collapsed="false">
      <c r="A1743" s="0" t="str">
        <f aca="false">HYPERLINK("https://stackoverflow.com/questions/2156120/")</f>
        <v>https://stackoverflow.com/questions/2156120/</v>
      </c>
    </row>
    <row r="1744" customFormat="false" ht="12.8" hidden="false" customHeight="false" outlineLevel="0" collapsed="false">
      <c r="A1744" s="0" t="str">
        <f aca="false">HYPERLINK("https://stackoverflow.com/questions/25472281/")</f>
        <v>https://stackoverflow.com/questions/25472281/</v>
      </c>
    </row>
    <row r="1745" customFormat="false" ht="12.8" hidden="false" customHeight="false" outlineLevel="0" collapsed="false">
      <c r="A1745" s="0" t="str">
        <f aca="false">HYPERLINK("https://stackoverflow.com/questions/869033/")</f>
        <v>https://stackoverflow.com/questions/869033/</v>
      </c>
    </row>
    <row r="1749" customFormat="false" ht="12.8" hidden="false" customHeight="false" outlineLevel="0" collapsed="false">
      <c r="A1749" s="0" t="s">
        <v>137</v>
      </c>
    </row>
    <row r="1751" customFormat="false" ht="12.8" hidden="false" customHeight="false" outlineLevel="0" collapsed="false">
      <c r="A1751" s="0" t="str">
        <f aca="false">HYPERLINK("https://stackoverflow.com/questions/22856279/")</f>
        <v>https://stackoverflow.com/questions/22856279/</v>
      </c>
    </row>
    <row r="1752" customFormat="false" ht="12.8" hidden="false" customHeight="false" outlineLevel="0" collapsed="false">
      <c r="A1752" s="0" t="str">
        <f aca="false">HYPERLINK("https://stackoverflow.com/questions/8374016/")</f>
        <v>https://stackoverflow.com/questions/8374016/</v>
      </c>
    </row>
    <row r="1753" customFormat="false" ht="12.8" hidden="false" customHeight="false" outlineLevel="0" collapsed="false">
      <c r="A1753" s="0" t="str">
        <f aca="false">HYPERLINK("https://stackoverflow.com/questions/17385779/")</f>
        <v>https://stackoverflow.com/questions/17385779/</v>
      </c>
    </row>
    <row r="1754" customFormat="false" ht="12.8" hidden="false" customHeight="false" outlineLevel="0" collapsed="false">
      <c r="A1754" s="0" t="str">
        <f aca="false">HYPERLINK("https://stackoverflow.com/questions/32486488/")</f>
        <v>https://stackoverflow.com/questions/32486488/</v>
      </c>
    </row>
    <row r="1755" customFormat="false" ht="12.8" hidden="false" customHeight="false" outlineLevel="0" collapsed="false">
      <c r="A1755" s="0" t="str">
        <f aca="false">HYPERLINK("https://stackoverflow.com/questions/8532960/")</f>
        <v>https://stackoverflow.com/questions/8532960/</v>
      </c>
    </row>
    <row r="1756" customFormat="false" ht="12.8" hidden="false" customHeight="false" outlineLevel="0" collapsed="false">
      <c r="A1756" s="0" t="str">
        <f aca="false">HYPERLINK("https://stackoverflow.com/questions/11430773/")</f>
        <v>https://stackoverflow.com/questions/11430773/</v>
      </c>
    </row>
    <row r="1757" customFormat="false" ht="12.8" hidden="false" customHeight="false" outlineLevel="0" collapsed="false">
      <c r="A1757" s="0" t="str">
        <f aca="false">HYPERLINK("https://stackoverflow.com/questions/47346559/")</f>
        <v>https://stackoverflow.com/questions/47346559/</v>
      </c>
    </row>
    <row r="1758" customFormat="false" ht="12.8" hidden="false" customHeight="false" outlineLevel="0" collapsed="false">
      <c r="A1758" s="0" t="str">
        <f aca="false">HYPERLINK("https://stackoverflow.com/questions/2066096/")</f>
        <v>https://stackoverflow.com/questions/2066096/</v>
      </c>
    </row>
    <row r="1762" customFormat="false" ht="12.8" hidden="false" customHeight="false" outlineLevel="0" collapsed="false">
      <c r="A1762" s="0" t="s">
        <v>138</v>
      </c>
    </row>
    <row r="1764" customFormat="false" ht="12.8" hidden="false" customHeight="false" outlineLevel="0" collapsed="false">
      <c r="A1764" s="0" t="str">
        <f aca="false">HYPERLINK("https://stackoverflow.com/questions/11838369/")</f>
        <v>https://stackoverflow.com/questions/11838369/</v>
      </c>
    </row>
    <row r="1765" customFormat="false" ht="12.8" hidden="false" customHeight="false" outlineLevel="0" collapsed="false">
      <c r="A1765" s="0" t="str">
        <f aca="false">HYPERLINK("https://stackoverflow.com/questions/44310675/")</f>
        <v>https://stackoverflow.com/questions/44310675/</v>
      </c>
    </row>
    <row r="1766" customFormat="false" ht="12.8" hidden="false" customHeight="false" outlineLevel="0" collapsed="false">
      <c r="A1766" s="0" t="str">
        <f aca="false">HYPERLINK("https://stackoverflow.com/questions/20013310/")</f>
        <v>https://stackoverflow.com/questions/20013310/</v>
      </c>
    </row>
    <row r="1767" customFormat="false" ht="12.8" hidden="false" customHeight="false" outlineLevel="0" collapsed="false">
      <c r="A1767" s="0" t="str">
        <f aca="false">HYPERLINK("https://stackoverflow.com/questions/37300083/")</f>
        <v>https://stackoverflow.com/questions/37300083/</v>
      </c>
    </row>
    <row r="1768" customFormat="false" ht="12.8" hidden="false" customHeight="false" outlineLevel="0" collapsed="false">
      <c r="A1768" s="0" t="str">
        <f aca="false">HYPERLINK("https://stackoverflow.com/questions/26580931/")</f>
        <v>https://stackoverflow.com/questions/26580931/</v>
      </c>
    </row>
    <row r="1769" customFormat="false" ht="12.8" hidden="false" customHeight="false" outlineLevel="0" collapsed="false">
      <c r="A1769" s="0" t="str">
        <f aca="false">HYPERLINK("https://stackoverflow.com/questions/15546601/")</f>
        <v>https://stackoverflow.com/questions/15546601/</v>
      </c>
    </row>
    <row r="1770" customFormat="false" ht="12.8" hidden="false" customHeight="false" outlineLevel="0" collapsed="false">
      <c r="A1770" s="0" t="str">
        <f aca="false">HYPERLINK("https://stackoverflow.com/questions/48911937/")</f>
        <v>https://stackoverflow.com/questions/48911937/</v>
      </c>
    </row>
    <row r="1771" customFormat="false" ht="12.8" hidden="false" customHeight="false" outlineLevel="0" collapsed="false">
      <c r="A1771" s="0" t="str">
        <f aca="false">HYPERLINK("https://stackoverflow.com/questions/42338239/")</f>
        <v>https://stackoverflow.com/questions/42338239/</v>
      </c>
    </row>
    <row r="1772" customFormat="false" ht="12.8" hidden="false" customHeight="false" outlineLevel="0" collapsed="false">
      <c r="A1772" s="0" t="str">
        <f aca="false">HYPERLINK("https://stackoverflow.com/questions/45708631/")</f>
        <v>https://stackoverflow.com/questions/45708631/</v>
      </c>
    </row>
    <row r="1776" customFormat="false" ht="12.8" hidden="false" customHeight="false" outlineLevel="0" collapsed="false">
      <c r="A1776" s="0" t="s">
        <v>139</v>
      </c>
    </row>
    <row r="1778" customFormat="false" ht="12.8" hidden="false" customHeight="false" outlineLevel="0" collapsed="false">
      <c r="A1778" s="0" t="str">
        <f aca="false">HYPERLINK("https://stackoverflow.com/questions/29869195/")</f>
        <v>https://stackoverflow.com/questions/29869195/</v>
      </c>
    </row>
    <row r="1779" customFormat="false" ht="12.8" hidden="false" customHeight="false" outlineLevel="0" collapsed="false">
      <c r="A1779" s="0" t="str">
        <f aca="false">HYPERLINK("https://stackoverflow.com/questions/45278879/")</f>
        <v>https://stackoverflow.com/questions/45278879/</v>
      </c>
    </row>
    <row r="1780" customFormat="false" ht="12.8" hidden="false" customHeight="false" outlineLevel="0" collapsed="false">
      <c r="A1780" s="0" t="str">
        <f aca="false">HYPERLINK("https://stackoverflow.com/questions/22374299/")</f>
        <v>https://stackoverflow.com/questions/22374299/</v>
      </c>
    </row>
    <row r="1781" customFormat="false" ht="12.8" hidden="false" customHeight="false" outlineLevel="0" collapsed="false">
      <c r="A1781" s="0" t="str">
        <f aca="false">HYPERLINK("https://stackoverflow.com/questions/11430773/")</f>
        <v>https://stackoverflow.com/questions/11430773/</v>
      </c>
    </row>
    <row r="1782" customFormat="false" ht="12.8" hidden="false" customHeight="false" outlineLevel="0" collapsed="false">
      <c r="A1782" s="0" t="str">
        <f aca="false">HYPERLINK("https://stackoverflow.com/questions/11752052/")</f>
        <v>https://stackoverflow.com/questions/11752052/</v>
      </c>
    </row>
    <row r="1783" customFormat="false" ht="12.8" hidden="false" customHeight="false" outlineLevel="0" collapsed="false">
      <c r="A1783" s="0" t="str">
        <f aca="false">HYPERLINK("https://stackoverflow.com/questions/24674616/")</f>
        <v>https://stackoverflow.com/questions/24674616/</v>
      </c>
    </row>
    <row r="1784" customFormat="false" ht="12.8" hidden="false" customHeight="false" outlineLevel="0" collapsed="false">
      <c r="A1784" s="0" t="str">
        <f aca="false">HYPERLINK("https://stackoverflow.com/questions/22222265/")</f>
        <v>https://stackoverflow.com/questions/22222265/</v>
      </c>
    </row>
    <row r="1785" customFormat="false" ht="12.8" hidden="false" customHeight="false" outlineLevel="0" collapsed="false">
      <c r="A1785" s="0" t="str">
        <f aca="false">HYPERLINK("https://stackoverflow.com/questions/20677707/")</f>
        <v>https://stackoverflow.com/questions/20677707/</v>
      </c>
    </row>
    <row r="1786" customFormat="false" ht="12.8" hidden="false" customHeight="false" outlineLevel="0" collapsed="false">
      <c r="A1786" s="0" t="str">
        <f aca="false">HYPERLINK("https://stackoverflow.com/questions/27988473/")</f>
        <v>https://stackoverflow.com/questions/27988473/</v>
      </c>
    </row>
    <row r="1787" customFormat="false" ht="12.8" hidden="false" customHeight="false" outlineLevel="0" collapsed="false">
      <c r="A1787" s="0" t="str">
        <f aca="false">HYPERLINK("https://stackoverflow.com/questions/20399788/")</f>
        <v>https://stackoverflow.com/questions/20399788/</v>
      </c>
    </row>
    <row r="1791" customFormat="false" ht="12.8" hidden="false" customHeight="false" outlineLevel="0" collapsed="false">
      <c r="A1791" s="0" t="s">
        <v>140</v>
      </c>
    </row>
    <row r="1793" customFormat="false" ht="12.8" hidden="false" customHeight="false" outlineLevel="0" collapsed="false">
      <c r="A1793" s="0" t="str">
        <f aca="false">HYPERLINK("https://stackoverflow.com/questions/6577246/")</f>
        <v>https://stackoverflow.com/questions/6577246/</v>
      </c>
    </row>
    <row r="1794" customFormat="false" ht="12.8" hidden="false" customHeight="false" outlineLevel="0" collapsed="false">
      <c r="A1794" s="0" t="str">
        <f aca="false">HYPERLINK("https://stackoverflow.com/questions/15959705/")</f>
        <v>https://stackoverflow.com/questions/15959705/</v>
      </c>
    </row>
    <row r="1795" customFormat="false" ht="12.8" hidden="false" customHeight="false" outlineLevel="0" collapsed="false">
      <c r="A1795" s="0" t="str">
        <f aca="false">HYPERLINK("https://stackoverflow.com/questions/9787080/")</f>
        <v>https://stackoverflow.com/questions/9787080/</v>
      </c>
    </row>
    <row r="1796" customFormat="false" ht="12.8" hidden="false" customHeight="false" outlineLevel="0" collapsed="false">
      <c r="A1796" s="0" t="str">
        <f aca="false">HYPERLINK("https://stackoverflow.com/questions/7107096/")</f>
        <v>https://stackoverflow.com/questions/7107096/</v>
      </c>
    </row>
    <row r="1797" customFormat="false" ht="12.8" hidden="false" customHeight="false" outlineLevel="0" collapsed="false">
      <c r="A1797" s="0" t="str">
        <f aca="false">HYPERLINK("https://stackoverflow.com/questions/51592119/")</f>
        <v>https://stackoverflow.com/questions/51592119/</v>
      </c>
    </row>
    <row r="1798" customFormat="false" ht="12.8" hidden="false" customHeight="false" outlineLevel="0" collapsed="false">
      <c r="A1798" s="0" t="str">
        <f aca="false">HYPERLINK("https://stackoverflow.com/questions/22508773/")</f>
        <v>https://stackoverflow.com/questions/22508773/</v>
      </c>
    </row>
    <row r="1799" customFormat="false" ht="12.8" hidden="false" customHeight="false" outlineLevel="0" collapsed="false">
      <c r="A1799" s="0" t="str">
        <f aca="false">HYPERLINK("https://stackoverflow.com/questions/8931997/")</f>
        <v>https://stackoverflow.com/questions/8931997/</v>
      </c>
    </row>
    <row r="1800" customFormat="false" ht="12.8" hidden="false" customHeight="false" outlineLevel="0" collapsed="false">
      <c r="A1800" s="0" t="str">
        <f aca="false">HYPERLINK("https://stackoverflow.com/questions/12974477/")</f>
        <v>https://stackoverflow.com/questions/12974477/</v>
      </c>
    </row>
    <row r="1801" customFormat="false" ht="12.8" hidden="false" customHeight="false" outlineLevel="0" collapsed="false">
      <c r="A1801" s="0" t="str">
        <f aca="false">HYPERLINK("https://stackoverflow.com/questions/5115225/")</f>
        <v>https://stackoverflow.com/questions/5115225/</v>
      </c>
    </row>
    <row r="1802" customFormat="false" ht="12.8" hidden="false" customHeight="false" outlineLevel="0" collapsed="false">
      <c r="A1802" s="0" t="str">
        <f aca="false">HYPERLINK("https://stackoverflow.com/questions/26785759/")</f>
        <v>https://stackoverflow.com/questions/26785759/</v>
      </c>
    </row>
    <row r="1806" customFormat="false" ht="12.8" hidden="false" customHeight="false" outlineLevel="0" collapsed="false">
      <c r="A1806" s="0" t="s">
        <v>141</v>
      </c>
    </row>
    <row r="1808" customFormat="false" ht="12.8" hidden="false" customHeight="false" outlineLevel="0" collapsed="false">
      <c r="A1808" s="0" t="str">
        <f aca="false">HYPERLINK("https://stackoverflow.com/questions/1497569/")</f>
        <v>https://stackoverflow.com/questions/1497569/</v>
      </c>
    </row>
    <row r="1809" customFormat="false" ht="12.8" hidden="false" customHeight="false" outlineLevel="0" collapsed="false">
      <c r="A1809" s="0" t="str">
        <f aca="false">HYPERLINK("https://stackoverflow.com/questions/10097491/")</f>
        <v>https://stackoverflow.com/questions/10097491/</v>
      </c>
    </row>
    <row r="1810" customFormat="false" ht="12.8" hidden="false" customHeight="false" outlineLevel="0" collapsed="false">
      <c r="A1810" s="0" t="str">
        <f aca="false">HYPERLINK("https://stackoverflow.com/questions/9136328/")</f>
        <v>https://stackoverflow.com/questions/9136328/</v>
      </c>
    </row>
    <row r="1811" customFormat="false" ht="12.8" hidden="false" customHeight="false" outlineLevel="0" collapsed="false">
      <c r="A1811" s="0" t="str">
        <f aca="false">HYPERLINK("https://stackoverflow.com/questions/14431692/")</f>
        <v>https://stackoverflow.com/questions/14431692/</v>
      </c>
    </row>
    <row r="1812" customFormat="false" ht="12.8" hidden="false" customHeight="false" outlineLevel="0" collapsed="false">
      <c r="A1812" s="0" t="str">
        <f aca="false">HYPERLINK("https://stackoverflow.com/questions/1044194/")</f>
        <v>https://stackoverflow.com/questions/1044194/</v>
      </c>
    </row>
    <row r="1813" customFormat="false" ht="12.8" hidden="false" customHeight="false" outlineLevel="0" collapsed="false">
      <c r="A1813" s="0" t="str">
        <f aca="false">HYPERLINK("https://stackoverflow.com/questions/2071682/")</f>
        <v>https://stackoverflow.com/questions/2071682/</v>
      </c>
    </row>
    <row r="1814" customFormat="false" ht="12.8" hidden="false" customHeight="false" outlineLevel="0" collapsed="false">
      <c r="A1814" s="0" t="str">
        <f aca="false">HYPERLINK("https://stackoverflow.com/questions/27868569/")</f>
        <v>https://stackoverflow.com/questions/27868569/</v>
      </c>
    </row>
    <row r="1818" customFormat="false" ht="12.8" hidden="false" customHeight="false" outlineLevel="0" collapsed="false">
      <c r="A1818" s="0" t="s">
        <v>142</v>
      </c>
    </row>
    <row r="1820" customFormat="false" ht="12.8" hidden="false" customHeight="false" outlineLevel="0" collapsed="false">
      <c r="A1820" s="0" t="str">
        <f aca="false">HYPERLINK("https://stackoverflow.com/questions/50677871/")</f>
        <v>https://stackoverflow.com/questions/50677871/</v>
      </c>
    </row>
    <row r="1821" customFormat="false" ht="12.8" hidden="false" customHeight="false" outlineLevel="0" collapsed="false">
      <c r="A1821" s="0" t="str">
        <f aca="false">HYPERLINK("https://stackoverflow.com/questions/11339788/")</f>
        <v>https://stackoverflow.com/questions/11339788/</v>
      </c>
    </row>
    <row r="1822" customFormat="false" ht="12.8" hidden="false" customHeight="false" outlineLevel="0" collapsed="false">
      <c r="A1822" s="0" t="str">
        <f aca="false">HYPERLINK("https://stackoverflow.com/questions/11410770/")</f>
        <v>https://stackoverflow.com/questions/11410770/</v>
      </c>
    </row>
    <row r="1823" customFormat="false" ht="12.8" hidden="false" customHeight="false" outlineLevel="0" collapsed="false">
      <c r="A1823" s="0" t="str">
        <f aca="false">HYPERLINK("https://stackoverflow.com/questions/2841094/")</f>
        <v>https://stackoverflow.com/questions/2841094/</v>
      </c>
    </row>
    <row r="1824" customFormat="false" ht="12.8" hidden="false" customHeight="false" outlineLevel="0" collapsed="false">
      <c r="A1824" s="0" t="str">
        <f aca="false">HYPERLINK("https://stackoverflow.com/questions/16300486/")</f>
        <v>https://stackoverflow.com/questions/16300486/</v>
      </c>
    </row>
    <row r="1825" customFormat="false" ht="12.8" hidden="false" customHeight="false" outlineLevel="0" collapsed="false">
      <c r="A1825" s="0" t="str">
        <f aca="false">HYPERLINK("https://stackoverflow.com/questions/521101/")</f>
        <v>https://stackoverflow.com/questions/521101/</v>
      </c>
    </row>
    <row r="1829" customFormat="false" ht="12.8" hidden="false" customHeight="false" outlineLevel="0" collapsed="false">
      <c r="A1829" s="0" t="s">
        <v>143</v>
      </c>
    </row>
    <row r="1831" customFormat="false" ht="12.8" hidden="false" customHeight="false" outlineLevel="0" collapsed="false">
      <c r="A1831" s="0" t="str">
        <f aca="false">HYPERLINK("https://stackoverflow.com/questions/21541455/")</f>
        <v>https://stackoverflow.com/questions/21541455/</v>
      </c>
    </row>
    <row r="1832" customFormat="false" ht="12.8" hidden="false" customHeight="false" outlineLevel="0" collapsed="false">
      <c r="A1832" s="0" t="str">
        <f aca="false">HYPERLINK("https://stackoverflow.com/questions/19964600/")</f>
        <v>https://stackoverflow.com/questions/19964600/</v>
      </c>
    </row>
    <row r="1833" customFormat="false" ht="12.8" hidden="false" customHeight="false" outlineLevel="0" collapsed="false">
      <c r="A1833" s="0" t="str">
        <f aca="false">HYPERLINK("https://stackoverflow.com/questions/5445514/")</f>
        <v>https://stackoverflow.com/questions/5445514/</v>
      </c>
    </row>
    <row r="1834" customFormat="false" ht="12.8" hidden="false" customHeight="false" outlineLevel="0" collapsed="false">
      <c r="A1834" s="0" t="str">
        <f aca="false">HYPERLINK("https://stackoverflow.com/questions/21033928/")</f>
        <v>https://stackoverflow.com/questions/21033928/</v>
      </c>
    </row>
    <row r="1835" customFormat="false" ht="12.8" hidden="false" customHeight="false" outlineLevel="0" collapsed="false">
      <c r="A1835" s="0" t="str">
        <f aca="false">HYPERLINK("https://stackoverflow.com/questions/2723838/")</f>
        <v>https://stackoverflow.com/questions/2723838/</v>
      </c>
    </row>
    <row r="1836" customFormat="false" ht="12.8" hidden="false" customHeight="false" outlineLevel="0" collapsed="false">
      <c r="A1836" s="0" t="str">
        <f aca="false">HYPERLINK("https://stackoverflow.com/questions/20856694/")</f>
        <v>https://stackoverflow.com/questions/20856694/</v>
      </c>
    </row>
    <row r="1837" customFormat="false" ht="12.8" hidden="false" customHeight="false" outlineLevel="0" collapsed="false">
      <c r="A1837" s="0" t="str">
        <f aca="false">HYPERLINK("https://stackoverflow.com/questions/23845480/")</f>
        <v>https://stackoverflow.com/questions/23845480/</v>
      </c>
    </row>
    <row r="1841" customFormat="false" ht="12.8" hidden="false" customHeight="false" outlineLevel="0" collapsed="false">
      <c r="A1841" s="0" t="s">
        <v>144</v>
      </c>
    </row>
    <row r="1843" customFormat="false" ht="12.8" hidden="false" customHeight="false" outlineLevel="0" collapsed="false">
      <c r="A1843" s="0" t="str">
        <f aca="false">HYPERLINK("https://stackoverflow.com/questions/10472098/")</f>
        <v>https://stackoverflow.com/questions/10472098/</v>
      </c>
    </row>
    <row r="1844" customFormat="false" ht="12.8" hidden="false" customHeight="false" outlineLevel="0" collapsed="false">
      <c r="A1844" s="0" t="str">
        <f aca="false">HYPERLINK("https://stackoverflow.com/questions/10339323/")</f>
        <v>https://stackoverflow.com/questions/10339323/</v>
      </c>
    </row>
    <row r="1845" customFormat="false" ht="12.8" hidden="false" customHeight="false" outlineLevel="0" collapsed="false">
      <c r="A1845" s="0" t="str">
        <f aca="false">HYPERLINK("https://stackoverflow.com/questions/20768608/")</f>
        <v>https://stackoverflow.com/questions/20768608/</v>
      </c>
    </row>
    <row r="1846" customFormat="false" ht="12.8" hidden="false" customHeight="false" outlineLevel="0" collapsed="false">
      <c r="A1846" s="0" t="str">
        <f aca="false">HYPERLINK("https://stackoverflow.com/questions/12243120/")</f>
        <v>https://stackoverflow.com/questions/12243120/</v>
      </c>
    </row>
    <row r="1850" customFormat="false" ht="12.8" hidden="false" customHeight="false" outlineLevel="0" collapsed="false">
      <c r="A1850" s="0" t="s">
        <v>145</v>
      </c>
    </row>
    <row r="1852" customFormat="false" ht="12.8" hidden="false" customHeight="false" outlineLevel="0" collapsed="false">
      <c r="A1852" s="0" t="str">
        <f aca="false">HYPERLINK("https://stackoverflow.com/questions/17776704/")</f>
        <v>https://stackoverflow.com/questions/17776704/</v>
      </c>
    </row>
    <row r="1853" customFormat="false" ht="12.8" hidden="false" customHeight="false" outlineLevel="0" collapsed="false">
      <c r="A1853" s="0" t="str">
        <f aca="false">HYPERLINK("https://stackoverflow.com/questions/16099752/")</f>
        <v>https://stackoverflow.com/questions/16099752/</v>
      </c>
    </row>
    <row r="1854" customFormat="false" ht="12.8" hidden="false" customHeight="false" outlineLevel="0" collapsed="false">
      <c r="A1854" s="0" t="str">
        <f aca="false">HYPERLINK("https://stackoverflow.com/questions/7756054/")</f>
        <v>https://stackoverflow.com/questions/7756054/</v>
      </c>
    </row>
    <row r="1855" customFormat="false" ht="12.8" hidden="false" customHeight="false" outlineLevel="0" collapsed="false">
      <c r="A1855" s="0" t="str">
        <f aca="false">HYPERLINK("https://stackoverflow.com/questions/17936440/")</f>
        <v>https://stackoverflow.com/questions/17936440/</v>
      </c>
    </row>
    <row r="1859" customFormat="false" ht="12.8" hidden="false" customHeight="false" outlineLevel="0" collapsed="false">
      <c r="A1859" s="0" t="s">
        <v>146</v>
      </c>
    </row>
    <row r="1861" customFormat="false" ht="12.8" hidden="false" customHeight="false" outlineLevel="0" collapsed="false">
      <c r="A1861" s="0" t="str">
        <f aca="false">HYPERLINK("https://stackoverflow.com/questions/17941682/")</f>
        <v>https://stackoverflow.com/questions/17941682/</v>
      </c>
    </row>
    <row r="1862" customFormat="false" ht="12.8" hidden="false" customHeight="false" outlineLevel="0" collapsed="false">
      <c r="A1862" s="0" t="str">
        <f aca="false">HYPERLINK("https://stackoverflow.com/questions/8237457/")</f>
        <v>https://stackoverflow.com/questions/8237457/</v>
      </c>
    </row>
    <row r="1863" customFormat="false" ht="12.8" hidden="false" customHeight="false" outlineLevel="0" collapsed="false">
      <c r="A1863" s="0" t="str">
        <f aca="false">HYPERLINK("https://stackoverflow.com/questions/13274279/")</f>
        <v>https://stackoverflow.com/questions/13274279/</v>
      </c>
    </row>
    <row r="1864" customFormat="false" ht="12.8" hidden="false" customHeight="false" outlineLevel="0" collapsed="false">
      <c r="A1864" s="0" t="str">
        <f aca="false">HYPERLINK("https://stackoverflow.com/questions/15541189/")</f>
        <v>https://stackoverflow.com/questions/15541189/</v>
      </c>
    </row>
    <row r="1865" customFormat="false" ht="12.8" hidden="false" customHeight="false" outlineLevel="0" collapsed="false">
      <c r="A1865" s="0" t="str">
        <f aca="false">HYPERLINK("https://stackoverflow.com/questions/233507/")</f>
        <v>https://stackoverflow.com/questions/233507/</v>
      </c>
    </row>
    <row r="1866" customFormat="false" ht="12.8" hidden="false" customHeight="false" outlineLevel="0" collapsed="false">
      <c r="A1866" s="0" t="str">
        <f aca="false">HYPERLINK("https://stackoverflow.com/questions/37665910/")</f>
        <v>https://stackoverflow.com/questions/37665910/</v>
      </c>
    </row>
    <row r="1870" customFormat="false" ht="12.8" hidden="false" customHeight="false" outlineLevel="0" collapsed="false">
      <c r="A1870" s="0" t="s">
        <v>147</v>
      </c>
    </row>
    <row r="1872" customFormat="false" ht="12.8" hidden="false" customHeight="false" outlineLevel="0" collapsed="false">
      <c r="A1872" s="0" t="str">
        <f aca="false">HYPERLINK("https://stackoverflow.com/questions/6231779/")</f>
        <v>https://stackoverflow.com/questions/6231779/</v>
      </c>
    </row>
    <row r="1873" customFormat="false" ht="12.8" hidden="false" customHeight="false" outlineLevel="0" collapsed="false">
      <c r="A1873" s="0" t="str">
        <f aca="false">HYPERLINK("https://stackoverflow.com/questions/11755888/")</f>
        <v>https://stackoverflow.com/questions/11755888/</v>
      </c>
    </row>
    <row r="1874" customFormat="false" ht="12.8" hidden="false" customHeight="false" outlineLevel="0" collapsed="false">
      <c r="A1874" s="0" t="str">
        <f aca="false">HYPERLINK("https://stackoverflow.com/questions/14797746/")</f>
        <v>https://stackoverflow.com/questions/14797746/</v>
      </c>
    </row>
    <row r="1875" customFormat="false" ht="12.8" hidden="false" customHeight="false" outlineLevel="0" collapsed="false">
      <c r="A1875" s="0" t="str">
        <f aca="false">HYPERLINK("https://stackoverflow.com/questions/6233541/")</f>
        <v>https://stackoverflow.com/questions/6233541/</v>
      </c>
    </row>
    <row r="1879" customFormat="false" ht="12.8" hidden="false" customHeight="false" outlineLevel="0" collapsed="false">
      <c r="A1879" s="0" t="s">
        <v>148</v>
      </c>
    </row>
    <row r="1881" customFormat="false" ht="12.8" hidden="false" customHeight="false" outlineLevel="0" collapsed="false">
      <c r="A1881" s="0" t="str">
        <f aca="false">HYPERLINK("https://stackoverflow.com/questions/3947558/")</f>
        <v>https://stackoverflow.com/questions/3947558/</v>
      </c>
    </row>
    <row r="1882" customFormat="false" ht="12.8" hidden="false" customHeight="false" outlineLevel="0" collapsed="false">
      <c r="A1882" s="0" t="str">
        <f aca="false">HYPERLINK("https://stackoverflow.com/questions/311243/")</f>
        <v>https://stackoverflow.com/questions/311243/</v>
      </c>
    </row>
    <row r="1883" customFormat="false" ht="12.8" hidden="false" customHeight="false" outlineLevel="0" collapsed="false">
      <c r="A1883" s="0" t="str">
        <f aca="false">HYPERLINK("https://stackoverflow.com/questions/11737971/")</f>
        <v>https://stackoverflow.com/questions/11737971/</v>
      </c>
    </row>
    <row r="1884" customFormat="false" ht="12.8" hidden="false" customHeight="false" outlineLevel="0" collapsed="false">
      <c r="A1884" s="0" t="str">
        <f aca="false">HYPERLINK("https://stackoverflow.com/questions/5003565/")</f>
        <v>https://stackoverflow.com/questions/5003565/</v>
      </c>
    </row>
    <row r="1885" customFormat="false" ht="12.8" hidden="false" customHeight="false" outlineLevel="0" collapsed="false">
      <c r="A1885" s="0" t="str">
        <f aca="false">HYPERLINK("https://stackoverflow.com/questions/34342816/")</f>
        <v>https://stackoverflow.com/questions/34342816/</v>
      </c>
    </row>
    <row r="1886" customFormat="false" ht="12.8" hidden="false" customHeight="false" outlineLevel="0" collapsed="false">
      <c r="A1886" s="0" t="str">
        <f aca="false">HYPERLINK("https://stackoverflow.com/questions/45897574/")</f>
        <v>https://stackoverflow.com/questions/45897574/</v>
      </c>
    </row>
    <row r="1887" customFormat="false" ht="12.8" hidden="false" customHeight="false" outlineLevel="0" collapsed="false">
      <c r="A1887" s="0" t="str">
        <f aca="false">HYPERLINK("https://stackoverflow.com/questions/13819380/")</f>
        <v>https://stackoverflow.com/questions/13819380/</v>
      </c>
    </row>
    <row r="1891" customFormat="false" ht="12.8" hidden="false" customHeight="false" outlineLevel="0" collapsed="false">
      <c r="A1891" s="0" t="s">
        <v>149</v>
      </c>
    </row>
    <row r="1893" customFormat="false" ht="12.8" hidden="false" customHeight="false" outlineLevel="0" collapsed="false">
      <c r="A1893" s="0" t="str">
        <f aca="false">HYPERLINK("https://stackoverflow.com/questions/31457203/")</f>
        <v>https://stackoverflow.com/questions/31457203/</v>
      </c>
    </row>
    <row r="1894" customFormat="false" ht="12.8" hidden="false" customHeight="false" outlineLevel="0" collapsed="false">
      <c r="A1894" s="0" t="str">
        <f aca="false">HYPERLINK("https://stackoverflow.com/questions/11339788/")</f>
        <v>https://stackoverflow.com/questions/11339788/</v>
      </c>
    </row>
    <row r="1895" customFormat="false" ht="12.8" hidden="false" customHeight="false" outlineLevel="0" collapsed="false">
      <c r="A1895" s="0" t="str">
        <f aca="false">HYPERLINK("https://stackoverflow.com/questions/4887286/")</f>
        <v>https://stackoverflow.com/questions/4887286/</v>
      </c>
    </row>
    <row r="1896" customFormat="false" ht="12.8" hidden="false" customHeight="false" outlineLevel="0" collapsed="false">
      <c r="A1896" s="0" t="str">
        <f aca="false">HYPERLINK("https://stackoverflow.com/questions/1915535/")</f>
        <v>https://stackoverflow.com/questions/1915535/</v>
      </c>
    </row>
    <row r="1897" customFormat="false" ht="12.8" hidden="false" customHeight="false" outlineLevel="0" collapsed="false">
      <c r="A1897" s="0" t="str">
        <f aca="false">HYPERLINK("https://stackoverflow.com/questions/6005178/")</f>
        <v>https://stackoverflow.com/questions/6005178/</v>
      </c>
    </row>
    <row r="1901" customFormat="false" ht="12.8" hidden="false" customHeight="false" outlineLevel="0" collapsed="false">
      <c r="A1901" s="0" t="s">
        <v>150</v>
      </c>
    </row>
    <row r="1903" customFormat="false" ht="12.8" hidden="false" customHeight="false" outlineLevel="0" collapsed="false">
      <c r="A1903" s="0" t="str">
        <f aca="false">HYPERLINK("https://stackoverflow.com/questions/16662408/")</f>
        <v>https://stackoverflow.com/questions/16662408/</v>
      </c>
    </row>
    <row r="1904" customFormat="false" ht="12.8" hidden="false" customHeight="false" outlineLevel="0" collapsed="false">
      <c r="A1904" s="0" t="str">
        <f aca="false">HYPERLINK("https://stackoverflow.com/questions/43490188/")</f>
        <v>https://stackoverflow.com/questions/43490188/</v>
      </c>
    </row>
    <row r="1905" customFormat="false" ht="12.8" hidden="false" customHeight="false" outlineLevel="0" collapsed="false">
      <c r="A1905" s="0" t="str">
        <f aca="false">HYPERLINK("https://stackoverflow.com/questions/50367877/")</f>
        <v>https://stackoverflow.com/questions/50367877/</v>
      </c>
    </row>
    <row r="1909" customFormat="false" ht="12.8" hidden="false" customHeight="false" outlineLevel="0" collapsed="false">
      <c r="A1909" s="0" t="s">
        <v>151</v>
      </c>
    </row>
    <row r="1911" customFormat="false" ht="12.8" hidden="false" customHeight="false" outlineLevel="0" collapsed="false">
      <c r="A1911" s="0" t="str">
        <f aca="false">HYPERLINK("https://stackoverflow.com/questions/3208160/")</f>
        <v>https://stackoverflow.com/questions/3208160/</v>
      </c>
    </row>
    <row r="1912" customFormat="false" ht="12.8" hidden="false" customHeight="false" outlineLevel="0" collapsed="false">
      <c r="A1912" s="0" t="str">
        <f aca="false">HYPERLINK("https://stackoverflow.com/questions/3062687/")</f>
        <v>https://stackoverflow.com/questions/3062687/</v>
      </c>
    </row>
    <row r="1913" customFormat="false" ht="12.8" hidden="false" customHeight="false" outlineLevel="0" collapsed="false">
      <c r="A1913" s="0" t="str">
        <f aca="false">HYPERLINK("https://stackoverflow.com/questions/3696857/")</f>
        <v>https://stackoverflow.com/questions/3696857/</v>
      </c>
    </row>
    <row r="1914" customFormat="false" ht="12.8" hidden="false" customHeight="false" outlineLevel="0" collapsed="false">
      <c r="A1914" s="0" t="str">
        <f aca="false">HYPERLINK("https://stackoverflow.com/questions/5815361/")</f>
        <v>https://stackoverflow.com/questions/5815361/</v>
      </c>
    </row>
    <row r="1918" customFormat="false" ht="12.8" hidden="false" customHeight="false" outlineLevel="0" collapsed="false">
      <c r="A1918" s="0" t="s">
        <v>152</v>
      </c>
    </row>
    <row r="1920" customFormat="false" ht="12.8" hidden="false" customHeight="false" outlineLevel="0" collapsed="false">
      <c r="A1920" s="0" t="str">
        <f aca="false">HYPERLINK("https://stackoverflow.com/questions/15464111/")</f>
        <v>https://stackoverflow.com/questions/15464111/</v>
      </c>
    </row>
    <row r="1921" customFormat="false" ht="12.8" hidden="false" customHeight="false" outlineLevel="0" collapsed="false">
      <c r="A1921" s="0" t="str">
        <f aca="false">HYPERLINK("https://stackoverflow.com/questions/8496494/")</f>
        <v>https://stackoverflow.com/questions/8496494/</v>
      </c>
    </row>
    <row r="1922" customFormat="false" ht="12.8" hidden="false" customHeight="false" outlineLevel="0" collapsed="false">
      <c r="A1922" s="0" t="str">
        <f aca="false">HYPERLINK("https://stackoverflow.com/questions/16137713/")</f>
        <v>https://stackoverflow.com/questions/16137713/</v>
      </c>
    </row>
    <row r="1923" customFormat="false" ht="12.8" hidden="false" customHeight="false" outlineLevel="0" collapsed="false">
      <c r="A1923" s="0" t="str">
        <f aca="false">HYPERLINK("https://stackoverflow.com/questions/20932102/")</f>
        <v>https://stackoverflow.com/questions/20932102/</v>
      </c>
    </row>
    <row r="1924" customFormat="false" ht="12.8" hidden="false" customHeight="false" outlineLevel="0" collapsed="false">
      <c r="A1924" s="0" t="str">
        <f aca="false">HYPERLINK("https://stackoverflow.com/questions/3403226/")</f>
        <v>https://stackoverflow.com/questions/3403226/</v>
      </c>
    </row>
    <row r="1925" customFormat="false" ht="12.8" hidden="false" customHeight="false" outlineLevel="0" collapsed="false">
      <c r="A1925" s="0" t="str">
        <f aca="false">HYPERLINK("https://stackoverflow.com/questions/15356405/")</f>
        <v>https://stackoverflow.com/questions/15356405/</v>
      </c>
    </row>
    <row r="1926" customFormat="false" ht="12.8" hidden="false" customHeight="false" outlineLevel="0" collapsed="false">
      <c r="A1926" s="0" t="str">
        <f aca="false">HYPERLINK("https://stackoverflow.com/questions/4157303/")</f>
        <v>https://stackoverflow.com/questions/4157303/</v>
      </c>
    </row>
    <row r="1927" customFormat="false" ht="12.8" hidden="false" customHeight="false" outlineLevel="0" collapsed="false">
      <c r="A1927" s="0" t="str">
        <f aca="false">HYPERLINK("https://stackoverflow.com/questions/5711084/")</f>
        <v>https://stackoverflow.com/questions/5711084/</v>
      </c>
    </row>
    <row r="1928" customFormat="false" ht="12.8" hidden="false" customHeight="false" outlineLevel="0" collapsed="false">
      <c r="A1928" s="0" t="str">
        <f aca="false">HYPERLINK("https://stackoverflow.com/questions/7112259/")</f>
        <v>https://stackoverflow.com/questions/7112259/</v>
      </c>
    </row>
    <row r="1929" customFormat="false" ht="12.8" hidden="false" customHeight="false" outlineLevel="0" collapsed="false">
      <c r="A1929" s="0" t="str">
        <f aca="false">HYPERLINK("https://stackoverflow.com/questions/12892665/")</f>
        <v>https://stackoverflow.com/questions/12892665/</v>
      </c>
    </row>
    <row r="1933" customFormat="false" ht="12.8" hidden="false" customHeight="false" outlineLevel="0" collapsed="false">
      <c r="A1933" s="0" t="s">
        <v>153</v>
      </c>
    </row>
    <row r="1935" customFormat="false" ht="12.8" hidden="false" customHeight="false" outlineLevel="0" collapsed="false">
      <c r="A1935" s="0" t="str">
        <f aca="false">HYPERLINK("https://stackoverflow.com/questions/19185162/")</f>
        <v>https://stackoverflow.com/questions/19185162/</v>
      </c>
    </row>
    <row r="1936" customFormat="false" ht="12.8" hidden="false" customHeight="false" outlineLevel="0" collapsed="false">
      <c r="A1936" s="0" t="str">
        <f aca="false">HYPERLINK("https://stackoverflow.com/questions/34699042/")</f>
        <v>https://stackoverflow.com/questions/34699042/</v>
      </c>
    </row>
    <row r="1937" customFormat="false" ht="12.8" hidden="false" customHeight="false" outlineLevel="0" collapsed="false">
      <c r="A1937" s="0" t="str">
        <f aca="false">HYPERLINK("https://stackoverflow.com/questions/5528791/")</f>
        <v>https://stackoverflow.com/questions/5528791/</v>
      </c>
    </row>
    <row r="1938" customFormat="false" ht="12.8" hidden="false" customHeight="false" outlineLevel="0" collapsed="false">
      <c r="A1938" s="0" t="str">
        <f aca="false">HYPERLINK("https://stackoverflow.com/questions/8461110/")</f>
        <v>https://stackoverflow.com/questions/8461110/</v>
      </c>
    </row>
    <row r="1939" customFormat="false" ht="12.8" hidden="false" customHeight="false" outlineLevel="0" collapsed="false">
      <c r="A1939" s="0" t="str">
        <f aca="false">HYPERLINK("https://stackoverflow.com/questions/38528316/")</f>
        <v>https://stackoverflow.com/questions/38528316/</v>
      </c>
    </row>
    <row r="1940" customFormat="false" ht="12.8" hidden="false" customHeight="false" outlineLevel="0" collapsed="false">
      <c r="A1940" s="0" t="str">
        <f aca="false">HYPERLINK("https://stackoverflow.com/questions/23864439/")</f>
        <v>https://stackoverflow.com/questions/23864439/</v>
      </c>
    </row>
    <row r="1941" customFormat="false" ht="12.8" hidden="false" customHeight="false" outlineLevel="0" collapsed="false">
      <c r="A1941" s="0" t="str">
        <f aca="false">HYPERLINK("https://stackoverflow.com/questions/32422145/")</f>
        <v>https://stackoverflow.com/questions/32422145/</v>
      </c>
    </row>
    <row r="1942" customFormat="false" ht="12.8" hidden="false" customHeight="false" outlineLevel="0" collapsed="false">
      <c r="A1942" s="0" t="str">
        <f aca="false">HYPERLINK("https://stackoverflow.com/questions/2445105/")</f>
        <v>https://stackoverflow.com/questions/2445105/</v>
      </c>
    </row>
    <row r="1946" customFormat="false" ht="12.8" hidden="false" customHeight="false" outlineLevel="0" collapsed="false">
      <c r="A1946" s="0" t="s">
        <v>154</v>
      </c>
    </row>
    <row r="1948" customFormat="false" ht="12.8" hidden="false" customHeight="false" outlineLevel="0" collapsed="false">
      <c r="A1948" s="0" t="str">
        <f aca="false">HYPERLINK("https://stackoverflow.com/questions/5484158/")</f>
        <v>https://stackoverflow.com/questions/5484158/</v>
      </c>
    </row>
    <row r="1949" customFormat="false" ht="12.8" hidden="false" customHeight="false" outlineLevel="0" collapsed="false">
      <c r="A1949" s="0" t="str">
        <f aca="false">HYPERLINK("https://stackoverflow.com/questions/2223434/")</f>
        <v>https://stackoverflow.com/questions/2223434/</v>
      </c>
    </row>
    <row r="1950" customFormat="false" ht="12.8" hidden="false" customHeight="false" outlineLevel="0" collapsed="false">
      <c r="A1950" s="0" t="str">
        <f aca="false">HYPERLINK("https://stackoverflow.com/questions/7924895/")</f>
        <v>https://stackoverflow.com/questions/7924895/</v>
      </c>
    </row>
    <row r="1951" customFormat="false" ht="12.8" hidden="false" customHeight="false" outlineLevel="0" collapsed="false">
      <c r="A1951" s="0" t="str">
        <f aca="false">HYPERLINK("https://stackoverflow.com/questions/29303455/")</f>
        <v>https://stackoverflow.com/questions/29303455/</v>
      </c>
    </row>
    <row r="1952" customFormat="false" ht="12.8" hidden="false" customHeight="false" outlineLevel="0" collapsed="false">
      <c r="A1952" s="0" t="str">
        <f aca="false">HYPERLINK("https://stackoverflow.com/questions/29515348/")</f>
        <v>https://stackoverflow.com/questions/29515348/</v>
      </c>
    </row>
    <row r="1953" customFormat="false" ht="12.8" hidden="false" customHeight="false" outlineLevel="0" collapsed="false">
      <c r="A1953" s="0" t="str">
        <f aca="false">HYPERLINK("https://stackoverflow.com/questions/23920684/")</f>
        <v>https://stackoverflow.com/questions/23920684/</v>
      </c>
    </row>
    <row r="1954" customFormat="false" ht="12.8" hidden="false" customHeight="false" outlineLevel="0" collapsed="false">
      <c r="A1954" s="0" t="str">
        <f aca="false">HYPERLINK("https://stackoverflow.com/questions/36548755/")</f>
        <v>https://stackoverflow.com/questions/36548755/</v>
      </c>
    </row>
    <row r="1955" customFormat="false" ht="12.8" hidden="false" customHeight="false" outlineLevel="0" collapsed="false">
      <c r="A1955" s="0" t="str">
        <f aca="false">HYPERLINK("https://stackoverflow.com/questions/1091788/")</f>
        <v>https://stackoverflow.com/questions/1091788/</v>
      </c>
    </row>
    <row r="1956" customFormat="false" ht="12.8" hidden="false" customHeight="false" outlineLevel="0" collapsed="false">
      <c r="A1956" s="0" t="str">
        <f aca="false">HYPERLINK("https://stackoverflow.com/questions/7485114/")</f>
        <v>https://stackoverflow.com/questions/7485114/</v>
      </c>
    </row>
    <row r="1957" customFormat="false" ht="12.8" hidden="false" customHeight="false" outlineLevel="0" collapsed="false">
      <c r="A1957" s="0" t="str">
        <f aca="false">HYPERLINK("https://stackoverflow.com/questions/3125841/")</f>
        <v>https://stackoverflow.com/questions/3125841/</v>
      </c>
    </row>
    <row r="1961" customFormat="false" ht="12.8" hidden="false" customHeight="false" outlineLevel="0" collapsed="false">
      <c r="A1961" s="0" t="s">
        <v>155</v>
      </c>
    </row>
    <row r="1963" customFormat="false" ht="12.8" hidden="false" customHeight="false" outlineLevel="0" collapsed="false">
      <c r="A1963" s="0" t="str">
        <f aca="false">HYPERLINK("https://stackoverflow.com/questions/304268/")</f>
        <v>https://stackoverflow.com/questions/304268/</v>
      </c>
    </row>
    <row r="1964" customFormat="false" ht="12.8" hidden="false" customHeight="false" outlineLevel="0" collapsed="false">
      <c r="A1964" s="0" t="str">
        <f aca="false">HYPERLINK("https://stackoverflow.com/questions/2085637/")</f>
        <v>https://stackoverflow.com/questions/2085637/</v>
      </c>
    </row>
    <row r="1965" customFormat="false" ht="12.8" hidden="false" customHeight="false" outlineLevel="0" collapsed="false">
      <c r="A1965" s="0" t="str">
        <f aca="false">HYPERLINK("https://stackoverflow.com/questions/1118028/")</f>
        <v>https://stackoverflow.com/questions/1118028/</v>
      </c>
    </row>
    <row r="1966" customFormat="false" ht="12.8" hidden="false" customHeight="false" outlineLevel="0" collapsed="false">
      <c r="A1966" s="0" t="str">
        <f aca="false">HYPERLINK("https://stackoverflow.com/questions/17225927/")</f>
        <v>https://stackoverflow.com/questions/17225927/</v>
      </c>
    </row>
    <row r="1967" customFormat="false" ht="12.8" hidden="false" customHeight="false" outlineLevel="0" collapsed="false">
      <c r="A1967" s="0" t="str">
        <f aca="false">HYPERLINK("https://stackoverflow.com/questions/39922440/")</f>
        <v>https://stackoverflow.com/questions/39922440/</v>
      </c>
    </row>
    <row r="1971" customFormat="false" ht="12.8" hidden="false" customHeight="false" outlineLevel="0" collapsed="false">
      <c r="A1971" s="0" t="s">
        <v>156</v>
      </c>
    </row>
    <row r="1973" customFormat="false" ht="12.8" hidden="false" customHeight="false" outlineLevel="0" collapsed="false">
      <c r="A1973" s="0" t="str">
        <f aca="false">HYPERLINK("https://stackoverflow.com/questions/34469689/")</f>
        <v>https://stackoverflow.com/questions/34469689/</v>
      </c>
    </row>
    <row r="1974" customFormat="false" ht="12.8" hidden="false" customHeight="false" outlineLevel="0" collapsed="false">
      <c r="A1974" s="0" t="str">
        <f aca="false">HYPERLINK("https://stackoverflow.com/questions/12287704/")</f>
        <v>https://stackoverflow.com/questions/12287704/</v>
      </c>
    </row>
    <row r="1975" customFormat="false" ht="12.8" hidden="false" customHeight="false" outlineLevel="0" collapsed="false">
      <c r="A1975" s="0" t="str">
        <f aca="false">HYPERLINK("https://stackoverflow.com/questions/27379059/")</f>
        <v>https://stackoverflow.com/questions/27379059/</v>
      </c>
    </row>
    <row r="1976" customFormat="false" ht="12.8" hidden="false" customHeight="false" outlineLevel="0" collapsed="false">
      <c r="A1976" s="0" t="str">
        <f aca="false">HYPERLINK("https://stackoverflow.com/questions/9324933/")</f>
        <v>https://stackoverflow.com/questions/9324933/</v>
      </c>
    </row>
    <row r="1977" customFormat="false" ht="12.8" hidden="false" customHeight="false" outlineLevel="0" collapsed="false">
      <c r="A1977" s="0" t="str">
        <f aca="false">HYPERLINK("https://stackoverflow.com/questions/3431825/")</f>
        <v>https://stackoverflow.com/questions/3431825/</v>
      </c>
    </row>
    <row r="1981" customFormat="false" ht="12.8" hidden="false" customHeight="false" outlineLevel="0" collapsed="false">
      <c r="A1981" s="0" t="s">
        <v>157</v>
      </c>
    </row>
    <row r="1983" customFormat="false" ht="12.8" hidden="false" customHeight="false" outlineLevel="0" collapsed="false">
      <c r="A1983" s="0" t="str">
        <f aca="false">HYPERLINK("https://stackoverflow.com/questions/27457052/")</f>
        <v>https://stackoverflow.com/questions/27457052/</v>
      </c>
    </row>
    <row r="1984" customFormat="false" ht="12.8" hidden="false" customHeight="false" outlineLevel="0" collapsed="false">
      <c r="A1984" s="0" t="str">
        <f aca="false">HYPERLINK("https://stackoverflow.com/questions/51119130/")</f>
        <v>https://stackoverflow.com/questions/51119130/</v>
      </c>
    </row>
    <row r="1985" customFormat="false" ht="12.8" hidden="false" customHeight="false" outlineLevel="0" collapsed="false">
      <c r="A1985" s="0" t="str">
        <f aca="false">HYPERLINK("https://stackoverflow.com/questions/10224187/")</f>
        <v>https://stackoverflow.com/questions/10224187/</v>
      </c>
    </row>
    <row r="1986" customFormat="false" ht="12.8" hidden="false" customHeight="false" outlineLevel="0" collapsed="false">
      <c r="A1986" s="0" t="str">
        <f aca="false">HYPERLINK("https://stackoverflow.com/questions/1045279/")</f>
        <v>https://stackoverflow.com/questions/1045279/</v>
      </c>
    </row>
    <row r="1987" customFormat="false" ht="12.8" hidden="false" customHeight="false" outlineLevel="0" collapsed="false">
      <c r="A1987" s="0" t="str">
        <f aca="false">HYPERLINK("https://stackoverflow.com/questions/1751412/")</f>
        <v>https://stackoverflow.com/questions/1751412/</v>
      </c>
    </row>
    <row r="1991" customFormat="false" ht="12.8" hidden="false" customHeight="false" outlineLevel="0" collapsed="false">
      <c r="A1991" s="0" t="s">
        <v>158</v>
      </c>
    </row>
    <row r="1993" customFormat="false" ht="12.8" hidden="false" customHeight="false" outlineLevel="0" collapsed="false">
      <c r="A1993" s="0" t="str">
        <f aca="false">HYPERLINK("https://stackoverflow.com/questions/26158239/")</f>
        <v>https://stackoverflow.com/questions/26158239/</v>
      </c>
    </row>
    <row r="1994" customFormat="false" ht="12.8" hidden="false" customHeight="false" outlineLevel="0" collapsed="false">
      <c r="A1994" s="0" t="str">
        <f aca="false">HYPERLINK("https://stackoverflow.com/questions/27029166/")</f>
        <v>https://stackoverflow.com/questions/27029166/</v>
      </c>
    </row>
    <row r="1995" customFormat="false" ht="12.8" hidden="false" customHeight="false" outlineLevel="0" collapsed="false">
      <c r="A1995" s="0" t="str">
        <f aca="false">HYPERLINK("https://stackoverflow.com/questions/16029624/")</f>
        <v>https://stackoverflow.com/questions/16029624/</v>
      </c>
    </row>
    <row r="1999" customFormat="false" ht="12.8" hidden="false" customHeight="false" outlineLevel="0" collapsed="false">
      <c r="A1999" s="0" t="s">
        <v>159</v>
      </c>
    </row>
    <row r="2001" customFormat="false" ht="12.8" hidden="false" customHeight="false" outlineLevel="0" collapsed="false">
      <c r="A2001" s="0" t="str">
        <f aca="false">HYPERLINK("https://stackoverflow.com/questions/11447035/")</f>
        <v>https://stackoverflow.com/questions/11447035/</v>
      </c>
    </row>
    <row r="2002" customFormat="false" ht="12.8" hidden="false" customHeight="false" outlineLevel="0" collapsed="false">
      <c r="A2002" s="0" t="str">
        <f aca="false">HYPERLINK("https://stackoverflow.com/questions/9643228/")</f>
        <v>https://stackoverflow.com/questions/9643228/</v>
      </c>
    </row>
    <row r="2003" customFormat="false" ht="12.8" hidden="false" customHeight="false" outlineLevel="0" collapsed="false">
      <c r="A2003" s="0" t="str">
        <f aca="false">HYPERLINK("https://stackoverflow.com/questions/21057191/")</f>
        <v>https://stackoverflow.com/questions/21057191/</v>
      </c>
    </row>
    <row r="2004" customFormat="false" ht="12.8" hidden="false" customHeight="false" outlineLevel="0" collapsed="false">
      <c r="A2004" s="0" t="str">
        <f aca="false">HYPERLINK("https://stackoverflow.com/questions/672916/")</f>
        <v>https://stackoverflow.com/questions/672916/</v>
      </c>
    </row>
    <row r="2005" customFormat="false" ht="12.8" hidden="false" customHeight="false" outlineLevel="0" collapsed="false">
      <c r="A2005" s="0" t="str">
        <f aca="false">HYPERLINK("https://stackoverflow.com/questions/38452171/")</f>
        <v>https://stackoverflow.com/questions/38452171/</v>
      </c>
    </row>
    <row r="2006" customFormat="false" ht="12.8" hidden="false" customHeight="false" outlineLevel="0" collapsed="false">
      <c r="A2006" s="0" t="str">
        <f aca="false">HYPERLINK("https://stackoverflow.com/questions/4169713/")</f>
        <v>https://stackoverflow.com/questions/4169713/</v>
      </c>
    </row>
    <row r="2007" customFormat="false" ht="12.8" hidden="false" customHeight="false" outlineLevel="0" collapsed="false">
      <c r="A2007" s="0" t="str">
        <f aca="false">HYPERLINK("https://stackoverflow.com/questions/29993278/")</f>
        <v>https://stackoverflow.com/questions/29993278/</v>
      </c>
    </row>
    <row r="2008" customFormat="false" ht="12.8" hidden="false" customHeight="false" outlineLevel="0" collapsed="false">
      <c r="A2008" s="0" t="str">
        <f aca="false">HYPERLINK("https://stackoverflow.com/questions/4550296/")</f>
        <v>https://stackoverflow.com/questions/4550296/</v>
      </c>
    </row>
    <row r="2009" customFormat="false" ht="12.8" hidden="false" customHeight="false" outlineLevel="0" collapsed="false">
      <c r="A2009" s="0" t="str">
        <f aca="false">HYPERLINK("https://stackoverflow.com/questions/21951892/")</f>
        <v>https://stackoverflow.com/questions/21951892/</v>
      </c>
    </row>
    <row r="2013" customFormat="false" ht="12.8" hidden="false" customHeight="false" outlineLevel="0" collapsed="false">
      <c r="A2013" s="0" t="s">
        <v>160</v>
      </c>
    </row>
    <row r="2015" customFormat="false" ht="12.8" hidden="false" customHeight="false" outlineLevel="0" collapsed="false">
      <c r="A2015" s="0" t="str">
        <f aca="false">HYPERLINK("https://stackoverflow.com/questions/17108234/")</f>
        <v>https://stackoverflow.com/questions/17108234/</v>
      </c>
    </row>
    <row r="2016" customFormat="false" ht="12.8" hidden="false" customHeight="false" outlineLevel="0" collapsed="false">
      <c r="A2016" s="0" t="str">
        <f aca="false">HYPERLINK("https://stackoverflow.com/questions/37713773/")</f>
        <v>https://stackoverflow.com/questions/37713773/</v>
      </c>
    </row>
    <row r="2017" customFormat="false" ht="12.8" hidden="false" customHeight="false" outlineLevel="0" collapsed="false">
      <c r="A2017" s="0" t="str">
        <f aca="false">HYPERLINK("https://stackoverflow.com/questions/948368/")</f>
        <v>https://stackoverflow.com/questions/948368/</v>
      </c>
    </row>
    <row r="2018" customFormat="false" ht="12.8" hidden="false" customHeight="false" outlineLevel="0" collapsed="false">
      <c r="A2018" s="0" t="str">
        <f aca="false">HYPERLINK("https://stackoverflow.com/questions/31914631/")</f>
        <v>https://stackoverflow.com/questions/31914631/</v>
      </c>
    </row>
    <row r="2019" customFormat="false" ht="12.8" hidden="false" customHeight="false" outlineLevel="0" collapsed="false">
      <c r="A2019" s="0" t="str">
        <f aca="false">HYPERLINK("https://stackoverflow.com/questions/44565500/")</f>
        <v>https://stackoverflow.com/questions/44565500/</v>
      </c>
    </row>
    <row r="2020" customFormat="false" ht="12.8" hidden="false" customHeight="false" outlineLevel="0" collapsed="false">
      <c r="A2020" s="0" t="str">
        <f aca="false">HYPERLINK("https://stackoverflow.com/questions/4579647/")</f>
        <v>https://stackoverflow.com/questions/4579647/</v>
      </c>
    </row>
    <row r="2021" customFormat="false" ht="12.8" hidden="false" customHeight="false" outlineLevel="0" collapsed="false">
      <c r="A2021" s="0" t="str">
        <f aca="false">HYPERLINK("https://stackoverflow.com/questions/6830478/")</f>
        <v>https://stackoverflow.com/questions/6830478/</v>
      </c>
    </row>
    <row r="2025" customFormat="false" ht="12.8" hidden="false" customHeight="false" outlineLevel="0" collapsed="false">
      <c r="A2025" s="0" t="s">
        <v>161</v>
      </c>
    </row>
    <row r="2027" customFormat="false" ht="12.8" hidden="false" customHeight="false" outlineLevel="0" collapsed="false">
      <c r="A2027" s="0" t="str">
        <f aca="false">HYPERLINK("https://stackoverflow.com/questions/762803/")</f>
        <v>https://stackoverflow.com/questions/762803/</v>
      </c>
    </row>
    <row r="2028" customFormat="false" ht="12.8" hidden="false" customHeight="false" outlineLevel="0" collapsed="false">
      <c r="A2028" s="0" t="str">
        <f aca="false">HYPERLINK("https://stackoverflow.com/questions/31152589/")</f>
        <v>https://stackoverflow.com/questions/31152589/</v>
      </c>
    </row>
    <row r="2029" customFormat="false" ht="12.8" hidden="false" customHeight="false" outlineLevel="0" collapsed="false">
      <c r="A2029" s="0" t="str">
        <f aca="false">HYPERLINK("https://stackoverflow.com/questions/11553042/")</f>
        <v>https://stackoverflow.com/questions/11553042/</v>
      </c>
    </row>
    <row r="2030" customFormat="false" ht="12.8" hidden="false" customHeight="false" outlineLevel="0" collapsed="false">
      <c r="A2030" s="0" t="str">
        <f aca="false">HYPERLINK("https://stackoverflow.com/questions/19871955/")</f>
        <v>https://stackoverflow.com/questions/19871955/</v>
      </c>
    </row>
    <row r="2034" customFormat="false" ht="12.8" hidden="false" customHeight="false" outlineLevel="0" collapsed="false">
      <c r="A2034" s="0" t="s">
        <v>162</v>
      </c>
    </row>
    <row r="2036" customFormat="false" ht="12.8" hidden="false" customHeight="false" outlineLevel="0" collapsed="false">
      <c r="A2036" s="0" t="str">
        <f aca="false">HYPERLINK("https://stackoverflow.com/questions/16462854/")</f>
        <v>https://stackoverflow.com/questions/16462854/</v>
      </c>
    </row>
    <row r="2037" customFormat="false" ht="12.8" hidden="false" customHeight="false" outlineLevel="0" collapsed="false">
      <c r="A2037" s="0" t="str">
        <f aca="false">HYPERLINK("https://stackoverflow.com/questions/3850688/")</f>
        <v>https://stackoverflow.com/questions/3850688/</v>
      </c>
    </row>
    <row r="2038" customFormat="false" ht="12.8" hidden="false" customHeight="false" outlineLevel="0" collapsed="false">
      <c r="A2038" s="0" t="str">
        <f aca="false">HYPERLINK("https://stackoverflow.com/questions/27894383/")</f>
        <v>https://stackoverflow.com/questions/27894383/</v>
      </c>
    </row>
    <row r="2042" customFormat="false" ht="12.8" hidden="false" customHeight="false" outlineLevel="0" collapsed="false">
      <c r="A2042" s="0" t="s">
        <v>163</v>
      </c>
    </row>
    <row r="2044" customFormat="false" ht="12.8" hidden="false" customHeight="false" outlineLevel="0" collapsed="false">
      <c r="A2044" s="0" t="str">
        <f aca="false">HYPERLINK("https://stackoverflow.com/questions/49411795/")</f>
        <v>https://stackoverflow.com/questions/49411795/</v>
      </c>
    </row>
    <row r="2045" customFormat="false" ht="12.8" hidden="false" customHeight="false" outlineLevel="0" collapsed="false">
      <c r="A2045" s="0" t="str">
        <f aca="false">HYPERLINK("https://stackoverflow.com/questions/13238074/")</f>
        <v>https://stackoverflow.com/questions/13238074/</v>
      </c>
    </row>
    <row r="2046" customFormat="false" ht="12.8" hidden="false" customHeight="false" outlineLevel="0" collapsed="false">
      <c r="A2046" s="0" t="str">
        <f aca="false">HYPERLINK("https://stackoverflow.com/questions/7953567/")</f>
        <v>https://stackoverflow.com/questions/7953567/</v>
      </c>
    </row>
    <row r="2047" customFormat="false" ht="12.8" hidden="false" customHeight="false" outlineLevel="0" collapsed="false">
      <c r="A2047" s="0" t="str">
        <f aca="false">HYPERLINK("https://stackoverflow.com/questions/20227/")</f>
        <v>https://stackoverflow.com/questions/20227/</v>
      </c>
    </row>
    <row r="2048" customFormat="false" ht="12.8" hidden="false" customHeight="false" outlineLevel="0" collapsed="false">
      <c r="A2048" s="0" t="str">
        <f aca="false">HYPERLINK("https://stackoverflow.com/questions/6363801/")</f>
        <v>https://stackoverflow.com/questions/6363801/</v>
      </c>
    </row>
    <row r="2052" customFormat="false" ht="12.8" hidden="false" customHeight="false" outlineLevel="0" collapsed="false">
      <c r="A2052" s="0" t="s">
        <v>164</v>
      </c>
    </row>
    <row r="2054" customFormat="false" ht="12.8" hidden="false" customHeight="false" outlineLevel="0" collapsed="false">
      <c r="A2054" s="0" t="str">
        <f aca="false">HYPERLINK("https://stackoverflow.com/questions/6625776/")</f>
        <v>https://stackoverflow.com/questions/6625776/</v>
      </c>
    </row>
    <row r="2055" customFormat="false" ht="12.8" hidden="false" customHeight="false" outlineLevel="0" collapsed="false">
      <c r="A2055" s="0" t="str">
        <f aca="false">HYPERLINK("https://stackoverflow.com/questions/6538485/")</f>
        <v>https://stackoverflow.com/questions/6538485/</v>
      </c>
    </row>
    <row r="2056" customFormat="false" ht="12.8" hidden="false" customHeight="false" outlineLevel="0" collapsed="false">
      <c r="A2056" s="0" t="str">
        <f aca="false">HYPERLINK("https://stackoverflow.com/questions/992019/")</f>
        <v>https://stackoverflow.com/questions/992019/</v>
      </c>
    </row>
    <row r="2057" customFormat="false" ht="12.8" hidden="false" customHeight="false" outlineLevel="0" collapsed="false">
      <c r="A2057" s="0" t="str">
        <f aca="false">HYPERLINK("https://stackoverflow.com/questions/22049759/")</f>
        <v>https://stackoverflow.com/questions/22049759/</v>
      </c>
    </row>
    <row r="2058" customFormat="false" ht="12.8" hidden="false" customHeight="false" outlineLevel="0" collapsed="false">
      <c r="A2058" s="0" t="str">
        <f aca="false">HYPERLINK("https://stackoverflow.com/questions/9846682/")</f>
        <v>https://stackoverflow.com/questions/9846682/</v>
      </c>
    </row>
    <row r="2059" customFormat="false" ht="12.8" hidden="false" customHeight="false" outlineLevel="0" collapsed="false">
      <c r="A2059" s="0" t="str">
        <f aca="false">HYPERLINK("https://stackoverflow.com/questions/5355466/")</f>
        <v>https://stackoverflow.com/questions/5355466/</v>
      </c>
    </row>
    <row r="2060" customFormat="false" ht="12.8" hidden="false" customHeight="false" outlineLevel="0" collapsed="false">
      <c r="A2060" s="0" t="str">
        <f aca="false">HYPERLINK("https://stackoverflow.com/questions/50704635/")</f>
        <v>https://stackoverflow.com/questions/50704635/</v>
      </c>
    </row>
    <row r="2064" customFormat="false" ht="12.8" hidden="false" customHeight="false" outlineLevel="0" collapsed="false">
      <c r="A2064" s="0" t="s">
        <v>165</v>
      </c>
    </row>
    <row r="2066" customFormat="false" ht="12.8" hidden="false" customHeight="false" outlineLevel="0" collapsed="false">
      <c r="A2066" s="0" t="str">
        <f aca="false">HYPERLINK("https://stackoverflow.com/questions/3768070/")</f>
        <v>https://stackoverflow.com/questions/3768070/</v>
      </c>
    </row>
    <row r="2067" customFormat="false" ht="12.8" hidden="false" customHeight="false" outlineLevel="0" collapsed="false">
      <c r="A2067" s="0" t="str">
        <f aca="false">HYPERLINK("https://stackoverflow.com/questions/10347342/")</f>
        <v>https://stackoverflow.com/questions/10347342/</v>
      </c>
    </row>
    <row r="2068" customFormat="false" ht="12.8" hidden="false" customHeight="false" outlineLevel="0" collapsed="false">
      <c r="A2068" s="0" t="str">
        <f aca="false">HYPERLINK("https://stackoverflow.com/questions/45932669/")</f>
        <v>https://stackoverflow.com/questions/45932669/</v>
      </c>
    </row>
    <row r="2069" customFormat="false" ht="12.8" hidden="false" customHeight="false" outlineLevel="0" collapsed="false">
      <c r="A2069" s="0" t="str">
        <f aca="false">HYPERLINK("https://stackoverflow.com/questions/3093511/")</f>
        <v>https://stackoverflow.com/questions/3093511/</v>
      </c>
    </row>
    <row r="2070" customFormat="false" ht="12.8" hidden="false" customHeight="false" outlineLevel="0" collapsed="false">
      <c r="A2070" s="0" t="str">
        <f aca="false">HYPERLINK("https://stackoverflow.com/questions/12973386/")</f>
        <v>https://stackoverflow.com/questions/12973386/</v>
      </c>
    </row>
    <row r="2074" customFormat="false" ht="12.8" hidden="false" customHeight="false" outlineLevel="0" collapsed="false">
      <c r="A2074" s="0" t="s">
        <v>166</v>
      </c>
    </row>
    <row r="2076" customFormat="false" ht="12.8" hidden="false" customHeight="false" outlineLevel="0" collapsed="false">
      <c r="A2076" s="0" t="str">
        <f aca="false">HYPERLINK("https://stackoverflow.com/questions/20013310/")</f>
        <v>https://stackoverflow.com/questions/20013310/</v>
      </c>
    </row>
    <row r="2077" customFormat="false" ht="12.8" hidden="false" customHeight="false" outlineLevel="0" collapsed="false">
      <c r="A2077" s="0" t="str">
        <f aca="false">HYPERLINK("https://stackoverflow.com/questions/11838369/")</f>
        <v>https://stackoverflow.com/questions/11838369/</v>
      </c>
    </row>
    <row r="2078" customFormat="false" ht="12.8" hidden="false" customHeight="false" outlineLevel="0" collapsed="false">
      <c r="A2078" s="0" t="str">
        <f aca="false">HYPERLINK("https://stackoverflow.com/questions/4678021/")</f>
        <v>https://stackoverflow.com/questions/4678021/</v>
      </c>
    </row>
    <row r="2079" customFormat="false" ht="12.8" hidden="false" customHeight="false" outlineLevel="0" collapsed="false">
      <c r="A2079" s="0" t="str">
        <f aca="false">HYPERLINK("https://stackoverflow.com/questions/10097491/")</f>
        <v>https://stackoverflow.com/questions/10097491/</v>
      </c>
    </row>
    <row r="2080" customFormat="false" ht="12.8" hidden="false" customHeight="false" outlineLevel="0" collapsed="false">
      <c r="A2080" s="0" t="str">
        <f aca="false">HYPERLINK("https://stackoverflow.com/questions/40708234/")</f>
        <v>https://stackoverflow.com/questions/40708234/</v>
      </c>
    </row>
    <row r="2081" customFormat="false" ht="12.8" hidden="false" customHeight="false" outlineLevel="0" collapsed="false">
      <c r="A2081" s="0" t="str">
        <f aca="false">HYPERLINK("https://stackoverflow.com/questions/2151166/")</f>
        <v>https://stackoverflow.com/questions/2151166/</v>
      </c>
    </row>
    <row r="2082" customFormat="false" ht="12.8" hidden="false" customHeight="false" outlineLevel="0" collapsed="false">
      <c r="A2082" s="0" t="str">
        <f aca="false">HYPERLINK("https://stackoverflow.com/questions/27788356/")</f>
        <v>https://stackoverflow.com/questions/27788356/</v>
      </c>
    </row>
    <row r="2083" customFormat="false" ht="12.8" hidden="false" customHeight="false" outlineLevel="0" collapsed="false">
      <c r="A2083" s="0" t="str">
        <f aca="false">HYPERLINK("https://stackoverflow.com/questions/32675988/")</f>
        <v>https://stackoverflow.com/questions/32675988/</v>
      </c>
    </row>
    <row r="2084" customFormat="false" ht="12.8" hidden="false" customHeight="false" outlineLevel="0" collapsed="false">
      <c r="A2084" s="0" t="str">
        <f aca="false">HYPERLINK("https://stackoverflow.com/questions/22492641/")</f>
        <v>https://stackoverflow.com/questions/22492641/</v>
      </c>
    </row>
    <row r="2088" customFormat="false" ht="12.8" hidden="false" customHeight="false" outlineLevel="0" collapsed="false">
      <c r="A2088" s="0" t="s">
        <v>167</v>
      </c>
    </row>
    <row r="2090" customFormat="false" ht="12.8" hidden="false" customHeight="false" outlineLevel="0" collapsed="false">
      <c r="A2090" s="0" t="str">
        <f aca="false">HYPERLINK("https://stackoverflow.com/questions/19853764/")</f>
        <v>https://stackoverflow.com/questions/19853764/</v>
      </c>
    </row>
    <row r="2091" customFormat="false" ht="12.8" hidden="false" customHeight="false" outlineLevel="0" collapsed="false">
      <c r="A2091" s="0" t="str">
        <f aca="false">HYPERLINK("https://stackoverflow.com/questions/11397348/")</f>
        <v>https://stackoverflow.com/questions/11397348/</v>
      </c>
    </row>
    <row r="2092" customFormat="false" ht="12.8" hidden="false" customHeight="false" outlineLevel="0" collapsed="false">
      <c r="A2092" s="0" t="str">
        <f aca="false">HYPERLINK("https://stackoverflow.com/questions/7446018/")</f>
        <v>https://stackoverflow.com/questions/7446018/</v>
      </c>
    </row>
    <row r="2093" customFormat="false" ht="12.8" hidden="false" customHeight="false" outlineLevel="0" collapsed="false">
      <c r="A2093" s="0" t="str">
        <f aca="false">HYPERLINK("https://stackoverflow.com/questions/5179072/")</f>
        <v>https://stackoverflow.com/questions/5179072/</v>
      </c>
    </row>
    <row r="2097" customFormat="false" ht="12.8" hidden="false" customHeight="false" outlineLevel="0" collapsed="false">
      <c r="A2097" s="0" t="s">
        <v>168</v>
      </c>
    </row>
    <row r="2099" customFormat="false" ht="12.8" hidden="false" customHeight="false" outlineLevel="0" collapsed="false">
      <c r="A2099" s="0" t="str">
        <f aca="false">HYPERLINK("https://stackoverflow.com/questions/10708642/")</f>
        <v>https://stackoverflow.com/questions/10708642/</v>
      </c>
    </row>
    <row r="2100" customFormat="false" ht="12.8" hidden="false" customHeight="false" outlineLevel="0" collapsed="false">
      <c r="A2100" s="0" t="str">
        <f aca="false">HYPERLINK("https://stackoverflow.com/questions/29057870/")</f>
        <v>https://stackoverflow.com/questions/29057870/</v>
      </c>
    </row>
    <row r="2101" customFormat="false" ht="12.8" hidden="false" customHeight="false" outlineLevel="0" collapsed="false">
      <c r="A2101" s="0" t="str">
        <f aca="false">HYPERLINK("https://stackoverflow.com/questions/23718171/")</f>
        <v>https://stackoverflow.com/questions/23718171/</v>
      </c>
    </row>
    <row r="2102" customFormat="false" ht="12.8" hidden="false" customHeight="false" outlineLevel="0" collapsed="false">
      <c r="A2102" s="0" t="str">
        <f aca="false">HYPERLINK("https://stackoverflow.com/questions/23440980/")</f>
        <v>https://stackoverflow.com/questions/23440980/</v>
      </c>
    </row>
    <row r="2106" customFormat="false" ht="12.8" hidden="false" customHeight="false" outlineLevel="0" collapsed="false">
      <c r="A2106" s="0" t="s">
        <v>169</v>
      </c>
    </row>
    <row r="2108" customFormat="false" ht="12.8" hidden="false" customHeight="false" outlineLevel="0" collapsed="false">
      <c r="A2108" s="0" t="str">
        <f aca="false">HYPERLINK("https://stackoverflow.com/questions/736556/")</f>
        <v>https://stackoverflow.com/questions/736556/</v>
      </c>
    </row>
    <row r="2109" customFormat="false" ht="12.8" hidden="false" customHeight="false" outlineLevel="0" collapsed="false">
      <c r="A2109" s="0" t="str">
        <f aca="false">HYPERLINK("https://stackoverflow.com/questions/8677946/")</f>
        <v>https://stackoverflow.com/questions/8677946/</v>
      </c>
    </row>
    <row r="2110" customFormat="false" ht="12.8" hidden="false" customHeight="false" outlineLevel="0" collapsed="false">
      <c r="A2110" s="0" t="str">
        <f aca="false">HYPERLINK("https://stackoverflow.com/questions/9093888/")</f>
        <v>https://stackoverflow.com/questions/9093888/</v>
      </c>
    </row>
    <row r="2111" customFormat="false" ht="12.8" hidden="false" customHeight="false" outlineLevel="0" collapsed="false">
      <c r="A2111" s="0" t="str">
        <f aca="false">HYPERLINK("https://stackoverflow.com/questions/878309/")</f>
        <v>https://stackoverflow.com/questions/878309/</v>
      </c>
    </row>
    <row r="2115" customFormat="false" ht="12.8" hidden="false" customHeight="false" outlineLevel="0" collapsed="false">
      <c r="A2115" s="0" t="s">
        <v>170</v>
      </c>
    </row>
    <row r="2117" customFormat="false" ht="12.8" hidden="false" customHeight="false" outlineLevel="0" collapsed="false">
      <c r="A2117" s="0" t="str">
        <f aca="false">HYPERLINK("https://stackoverflow.com/questions/21549103/")</f>
        <v>https://stackoverflow.com/questions/21549103/</v>
      </c>
    </row>
    <row r="2118" customFormat="false" ht="12.8" hidden="false" customHeight="false" outlineLevel="0" collapsed="false">
      <c r="A2118" s="0" t="str">
        <f aca="false">HYPERLINK("https://stackoverflow.com/questions/30962492/")</f>
        <v>https://stackoverflow.com/questions/30962492/</v>
      </c>
    </row>
    <row r="2119" customFormat="false" ht="12.8" hidden="false" customHeight="false" outlineLevel="0" collapsed="false">
      <c r="A2119" s="0" t="str">
        <f aca="false">HYPERLINK("https://stackoverflow.com/questions/42063825/")</f>
        <v>https://stackoverflow.com/questions/42063825/</v>
      </c>
    </row>
    <row r="2120" customFormat="false" ht="12.8" hidden="false" customHeight="false" outlineLevel="0" collapsed="false">
      <c r="A2120" s="0" t="str">
        <f aca="false">HYPERLINK("https://stackoverflow.com/questions/41055549/")</f>
        <v>https://stackoverflow.com/questions/41055549/</v>
      </c>
    </row>
    <row r="2121" customFormat="false" ht="12.8" hidden="false" customHeight="false" outlineLevel="0" collapsed="false">
      <c r="A2121" s="0" t="str">
        <f aca="false">HYPERLINK("https://stackoverflow.com/questions/24748331/")</f>
        <v>https://stackoverflow.com/questions/24748331/</v>
      </c>
    </row>
    <row r="2125" customFormat="false" ht="12.8" hidden="false" customHeight="false" outlineLevel="0" collapsed="false">
      <c r="A2125" s="0" t="s">
        <v>171</v>
      </c>
    </row>
    <row r="2127" customFormat="false" ht="12.8" hidden="false" customHeight="false" outlineLevel="0" collapsed="false">
      <c r="A2127" s="0" t="str">
        <f aca="false">HYPERLINK("https://stackoverflow.com/questions/17293991/")</f>
        <v>https://stackoverflow.com/questions/17293991/</v>
      </c>
    </row>
    <row r="2128" customFormat="false" ht="12.8" hidden="false" customHeight="false" outlineLevel="0" collapsed="false">
      <c r="A2128" s="0" t="str">
        <f aca="false">HYPERLINK("https://stackoverflow.com/questions/29712748/")</f>
        <v>https://stackoverflow.com/questions/29712748/</v>
      </c>
    </row>
    <row r="2129" customFormat="false" ht="12.8" hidden="false" customHeight="false" outlineLevel="0" collapsed="false">
      <c r="A2129" s="0" t="str">
        <f aca="false">HYPERLINK("https://stackoverflow.com/questions/34626970/")</f>
        <v>https://stackoverflow.com/questions/34626970/</v>
      </c>
    </row>
    <row r="2130" customFormat="false" ht="12.8" hidden="false" customHeight="false" outlineLevel="0" collapsed="false">
      <c r="A2130" s="0" t="str">
        <f aca="false">HYPERLINK("https://stackoverflow.com/questions/9607187/")</f>
        <v>https://stackoverflow.com/questions/9607187/</v>
      </c>
    </row>
    <row r="2131" customFormat="false" ht="12.8" hidden="false" customHeight="false" outlineLevel="0" collapsed="false">
      <c r="A2131" s="0" t="str">
        <f aca="false">HYPERLINK("https://stackoverflow.com/questions/10654236/")</f>
        <v>https://stackoverflow.com/questions/10654236/</v>
      </c>
    </row>
    <row r="2132" customFormat="false" ht="12.8" hidden="false" customHeight="false" outlineLevel="0" collapsed="false">
      <c r="A2132" s="0" t="str">
        <f aca="false">HYPERLINK("https://stackoverflow.com/questions/3030642/")</f>
        <v>https://stackoverflow.com/questions/3030642/</v>
      </c>
    </row>
    <row r="2133" customFormat="false" ht="12.8" hidden="false" customHeight="false" outlineLevel="0" collapsed="false">
      <c r="A2133" s="0" t="str">
        <f aca="false">HYPERLINK("https://stackoverflow.com/questions/30413227/")</f>
        <v>https://stackoverflow.com/questions/30413227/</v>
      </c>
    </row>
    <row r="2134" customFormat="false" ht="12.8" hidden="false" customHeight="false" outlineLevel="0" collapsed="false">
      <c r="A2134" s="0" t="str">
        <f aca="false">HYPERLINK("https://stackoverflow.com/questions/37683930/")</f>
        <v>https://stackoverflow.com/questions/37683930/</v>
      </c>
    </row>
    <row r="2135" customFormat="false" ht="12.8" hidden="false" customHeight="false" outlineLevel="0" collapsed="false">
      <c r="A2135" s="0" t="str">
        <f aca="false">HYPERLINK("https://stackoverflow.com/questions/16111496/")</f>
        <v>https://stackoverflow.com/questions/16111496/</v>
      </c>
    </row>
    <row r="2139" customFormat="false" ht="12.8" hidden="false" customHeight="false" outlineLevel="0" collapsed="false">
      <c r="A2139" s="0" t="s">
        <v>172</v>
      </c>
    </row>
    <row r="2141" customFormat="false" ht="12.8" hidden="false" customHeight="false" outlineLevel="0" collapsed="false">
      <c r="A2141" s="0" t="str">
        <f aca="false">HYPERLINK("https://stackoverflow.com/questions/12798954/")</f>
        <v>https://stackoverflow.com/questions/12798954/</v>
      </c>
    </row>
    <row r="2142" customFormat="false" ht="12.8" hidden="false" customHeight="false" outlineLevel="0" collapsed="false">
      <c r="A2142" s="0" t="str">
        <f aca="false">HYPERLINK("https://stackoverflow.com/questions/25873921/")</f>
        <v>https://stackoverflow.com/questions/25873921/</v>
      </c>
    </row>
    <row r="2143" customFormat="false" ht="12.8" hidden="false" customHeight="false" outlineLevel="0" collapsed="false">
      <c r="A2143" s="0" t="str">
        <f aca="false">HYPERLINK("https://stackoverflow.com/questions/17795286/")</f>
        <v>https://stackoverflow.com/questions/17795286/</v>
      </c>
    </row>
    <row r="2144" customFormat="false" ht="12.8" hidden="false" customHeight="false" outlineLevel="0" collapsed="false">
      <c r="A2144" s="0" t="str">
        <f aca="false">HYPERLINK("https://stackoverflow.com/questions/48401872/")</f>
        <v>https://stackoverflow.com/questions/48401872/</v>
      </c>
    </row>
    <row r="2148" customFormat="false" ht="12.8" hidden="false" customHeight="false" outlineLevel="0" collapsed="false">
      <c r="A2148" s="0" t="s">
        <v>173</v>
      </c>
    </row>
    <row r="2150" customFormat="false" ht="12.8" hidden="false" customHeight="false" outlineLevel="0" collapsed="false">
      <c r="A2150" s="0" t="str">
        <f aca="false">HYPERLINK("https://stackoverflow.com/questions/81671/")</f>
        <v>https://stackoverflow.com/questions/81671/</v>
      </c>
    </row>
    <row r="2154" customFormat="false" ht="12.8" hidden="false" customHeight="false" outlineLevel="0" collapsed="false">
      <c r="A2154" s="0" t="s">
        <v>174</v>
      </c>
    </row>
    <row r="2156" customFormat="false" ht="12.8" hidden="false" customHeight="false" outlineLevel="0" collapsed="false">
      <c r="A2156" s="0" t="str">
        <f aca="false">HYPERLINK("https://stackoverflow.com/questions/15658569/")</f>
        <v>https://stackoverflow.com/questions/15658569/</v>
      </c>
    </row>
    <row r="2157" customFormat="false" ht="12.8" hidden="false" customHeight="false" outlineLevel="0" collapsed="false">
      <c r="A2157" s="0" t="str">
        <f aca="false">HYPERLINK("https://stackoverflow.com/questions/14775697/")</f>
        <v>https://stackoverflow.com/questions/14775697/</v>
      </c>
    </row>
    <row r="2158" customFormat="false" ht="12.8" hidden="false" customHeight="false" outlineLevel="0" collapsed="false">
      <c r="A2158" s="0" t="str">
        <f aca="false">HYPERLINK("https://stackoverflow.com/questions/16058467/")</f>
        <v>https://stackoverflow.com/questions/16058467/</v>
      </c>
    </row>
    <row r="2159" customFormat="false" ht="12.8" hidden="false" customHeight="false" outlineLevel="0" collapsed="false">
      <c r="A2159" s="0" t="str">
        <f aca="false">HYPERLINK("https://stackoverflow.com/questions/33192485/")</f>
        <v>https://stackoverflow.com/questions/33192485/</v>
      </c>
    </row>
    <row r="2160" customFormat="false" ht="12.8" hidden="false" customHeight="false" outlineLevel="0" collapsed="false">
      <c r="A2160" s="0" t="str">
        <f aca="false">HYPERLINK("https://stackoverflow.com/questions/7741699/")</f>
        <v>https://stackoverflow.com/questions/7741699/</v>
      </c>
    </row>
    <row r="2161" customFormat="false" ht="12.8" hidden="false" customHeight="false" outlineLevel="0" collapsed="false">
      <c r="A2161" s="0" t="str">
        <f aca="false">HYPERLINK("https://stackoverflow.com/questions/12108447/")</f>
        <v>https://stackoverflow.com/questions/12108447/</v>
      </c>
    </row>
    <row r="2162" customFormat="false" ht="12.8" hidden="false" customHeight="false" outlineLevel="0" collapsed="false">
      <c r="A2162" s="0" t="str">
        <f aca="false">HYPERLINK("https://stackoverflow.com/questions/39457275/")</f>
        <v>https://stackoverflow.com/questions/39457275/</v>
      </c>
    </row>
    <row r="2163" customFormat="false" ht="12.8" hidden="false" customHeight="false" outlineLevel="0" collapsed="false">
      <c r="A2163" s="0" t="str">
        <f aca="false">HYPERLINK("https://stackoverflow.com/questions/10126494/")</f>
        <v>https://stackoverflow.com/questions/10126494/</v>
      </c>
    </row>
    <row r="2167" customFormat="false" ht="12.8" hidden="false" customHeight="false" outlineLevel="0" collapsed="false">
      <c r="A2167" s="0" t="s">
        <v>175</v>
      </c>
    </row>
    <row r="2169" customFormat="false" ht="12.8" hidden="false" customHeight="false" outlineLevel="0" collapsed="false">
      <c r="A2169" s="0" t="str">
        <f aca="false">HYPERLINK("https://stackoverflow.com/questions/5059224/")</f>
        <v>https://stackoverflow.com/questions/5059224/</v>
      </c>
    </row>
    <row r="2170" customFormat="false" ht="12.8" hidden="false" customHeight="false" outlineLevel="0" collapsed="false">
      <c r="A2170" s="0" t="str">
        <f aca="false">HYPERLINK("https://stackoverflow.com/questions/19396834/")</f>
        <v>https://stackoverflow.com/questions/19396834/</v>
      </c>
    </row>
    <row r="2171" customFormat="false" ht="12.8" hidden="false" customHeight="false" outlineLevel="0" collapsed="false">
      <c r="A2171" s="0" t="str">
        <f aca="false">HYPERLINK("https://stackoverflow.com/questions/5481960/")</f>
        <v>https://stackoverflow.com/questions/5481960/</v>
      </c>
    </row>
    <row r="2172" customFormat="false" ht="12.8" hidden="false" customHeight="false" outlineLevel="0" collapsed="false">
      <c r="A2172" s="0" t="str">
        <f aca="false">HYPERLINK("https://stackoverflow.com/questions/13786607/")</f>
        <v>https://stackoverflow.com/questions/13786607/</v>
      </c>
    </row>
    <row r="2173" customFormat="false" ht="12.8" hidden="false" customHeight="false" outlineLevel="0" collapsed="false">
      <c r="A2173" s="0" t="str">
        <f aca="false">HYPERLINK("https://stackoverflow.com/questions/36003863/")</f>
        <v>https://stackoverflow.com/questions/36003863/</v>
      </c>
    </row>
    <row r="2174" customFormat="false" ht="12.8" hidden="false" customHeight="false" outlineLevel="0" collapsed="false">
      <c r="A2174" s="0" t="str">
        <f aca="false">HYPERLINK("https://stackoverflow.com/questions/36126735/")</f>
        <v>https://stackoverflow.com/questions/36126735/</v>
      </c>
    </row>
    <row r="2175" customFormat="false" ht="12.8" hidden="false" customHeight="false" outlineLevel="0" collapsed="false">
      <c r="A2175" s="0" t="str">
        <f aca="false">HYPERLINK("https://stackoverflow.com/questions/4650878/")</f>
        <v>https://stackoverflow.com/questions/4650878/</v>
      </c>
    </row>
    <row r="2176" customFormat="false" ht="12.8" hidden="false" customHeight="false" outlineLevel="0" collapsed="false">
      <c r="A2176" s="0" t="str">
        <f aca="false">HYPERLINK("https://stackoverflow.com/questions/562160/")</f>
        <v>https://stackoverflow.com/questions/562160/</v>
      </c>
    </row>
    <row r="2180" customFormat="false" ht="12.8" hidden="false" customHeight="false" outlineLevel="0" collapsed="false">
      <c r="A2180" s="0" t="s">
        <v>176</v>
      </c>
    </row>
    <row r="2182" customFormat="false" ht="12.8" hidden="false" customHeight="false" outlineLevel="0" collapsed="false">
      <c r="A2182" s="0" t="str">
        <f aca="false">HYPERLINK("https://stackoverflow.com/questions/3651725/")</f>
        <v>https://stackoverflow.com/questions/3651725/</v>
      </c>
    </row>
    <row r="2183" customFormat="false" ht="12.8" hidden="false" customHeight="false" outlineLevel="0" collapsed="false">
      <c r="A2183" s="0" t="str">
        <f aca="false">HYPERLINK("https://stackoverflow.com/questions/25655017/")</f>
        <v>https://stackoverflow.com/questions/25655017/</v>
      </c>
    </row>
    <row r="2184" customFormat="false" ht="12.8" hidden="false" customHeight="false" outlineLevel="0" collapsed="false">
      <c r="A2184" s="0" t="str">
        <f aca="false">HYPERLINK("https://stackoverflow.com/questions/600733/")</f>
        <v>https://stackoverflow.com/questions/600733/</v>
      </c>
    </row>
    <row r="2185" customFormat="false" ht="12.8" hidden="false" customHeight="false" outlineLevel="0" collapsed="false">
      <c r="A2185" s="0" t="str">
        <f aca="false">HYPERLINK("https://stackoverflow.com/questions/237061/")</f>
        <v>https://stackoverflow.com/questions/237061/</v>
      </c>
    </row>
    <row r="2186" customFormat="false" ht="12.8" hidden="false" customHeight="false" outlineLevel="0" collapsed="false">
      <c r="A2186" s="0" t="str">
        <f aca="false">HYPERLINK("https://stackoverflow.com/questions/60160/")</f>
        <v>https://stackoverflow.com/questions/60160/</v>
      </c>
    </row>
    <row r="2187" customFormat="false" ht="12.8" hidden="false" customHeight="false" outlineLevel="0" collapsed="false">
      <c r="A2187" s="0" t="str">
        <f aca="false">HYPERLINK("https://stackoverflow.com/questions/6560672/")</f>
        <v>https://stackoverflow.com/questions/6560672/</v>
      </c>
    </row>
    <row r="2188" customFormat="false" ht="12.8" hidden="false" customHeight="false" outlineLevel="0" collapsed="false">
      <c r="A2188" s="0" t="str">
        <f aca="false">HYPERLINK("https://stackoverflow.com/questions/8923398/")</f>
        <v>https://stackoverflow.com/questions/8923398/</v>
      </c>
    </row>
    <row r="2189" customFormat="false" ht="12.8" hidden="false" customHeight="false" outlineLevel="0" collapsed="false">
      <c r="A2189" s="0" t="str">
        <f aca="false">HYPERLINK("https://stackoverflow.com/questions/756567/")</f>
        <v>https://stackoverflow.com/questions/756567/</v>
      </c>
    </row>
    <row r="2190" customFormat="false" ht="12.8" hidden="false" customHeight="false" outlineLevel="0" collapsed="false">
      <c r="A2190" s="0" t="str">
        <f aca="false">HYPERLINK("https://stackoverflow.com/questions/50993727/")</f>
        <v>https://stackoverflow.com/questions/50993727/</v>
      </c>
    </row>
    <row r="2194" customFormat="false" ht="12.8" hidden="false" customHeight="false" outlineLevel="0" collapsed="false">
      <c r="A2194" s="0" t="s">
        <v>177</v>
      </c>
    </row>
    <row r="2196" customFormat="false" ht="12.8" hidden="false" customHeight="false" outlineLevel="0" collapsed="false">
      <c r="A2196" s="0" t="str">
        <f aca="false">HYPERLINK("https://stackoverflow.com/questions/18201984/")</f>
        <v>https://stackoverflow.com/questions/18201984/</v>
      </c>
    </row>
    <row r="2197" customFormat="false" ht="12.8" hidden="false" customHeight="false" outlineLevel="0" collapsed="false">
      <c r="A2197" s="0" t="str">
        <f aca="false">HYPERLINK("https://stackoverflow.com/questions/2307291/")</f>
        <v>https://stackoverflow.com/questions/2307291/</v>
      </c>
    </row>
    <row r="2198" customFormat="false" ht="12.8" hidden="false" customHeight="false" outlineLevel="0" collapsed="false">
      <c r="A2198" s="0" t="str">
        <f aca="false">HYPERLINK("https://stackoverflow.com/questions/6424611/")</f>
        <v>https://stackoverflow.com/questions/6424611/</v>
      </c>
    </row>
    <row r="2199" customFormat="false" ht="12.8" hidden="false" customHeight="false" outlineLevel="0" collapsed="false">
      <c r="A2199" s="0" t="str">
        <f aca="false">HYPERLINK("https://stackoverflow.com/questions/39086500/")</f>
        <v>https://stackoverflow.com/questions/39086500/</v>
      </c>
    </row>
    <row r="2200" customFormat="false" ht="12.8" hidden="false" customHeight="false" outlineLevel="0" collapsed="false">
      <c r="A2200" s="0" t="str">
        <f aca="false">HYPERLINK("https://stackoverflow.com/questions/6509628/")</f>
        <v>https://stackoverflow.com/questions/6509628/</v>
      </c>
    </row>
    <row r="2201" customFormat="false" ht="12.8" hidden="false" customHeight="false" outlineLevel="0" collapsed="false">
      <c r="A2201" s="0" t="str">
        <f aca="false">HYPERLINK("https://stackoverflow.com/questions/3786161/")</f>
        <v>https://stackoverflow.com/questions/3786161/</v>
      </c>
    </row>
    <row r="2202" customFormat="false" ht="12.8" hidden="false" customHeight="false" outlineLevel="0" collapsed="false">
      <c r="A2202" s="0" t="str">
        <f aca="false">HYPERLINK("https://stackoverflow.com/questions/20976013/")</f>
        <v>https://stackoverflow.com/questions/20976013/</v>
      </c>
    </row>
    <row r="2206" customFormat="false" ht="12.8" hidden="false" customHeight="false" outlineLevel="0" collapsed="false">
      <c r="A2206" s="0" t="s">
        <v>178</v>
      </c>
    </row>
    <row r="2208" customFormat="false" ht="12.8" hidden="false" customHeight="false" outlineLevel="0" collapsed="false">
      <c r="A2208" s="0" t="str">
        <f aca="false">HYPERLINK("https://stackoverflow.com/questions/26959343/")</f>
        <v>https://stackoverflow.com/questions/26959343/</v>
      </c>
    </row>
    <row r="2209" customFormat="false" ht="12.8" hidden="false" customHeight="false" outlineLevel="0" collapsed="false">
      <c r="A2209" s="0" t="str">
        <f aca="false">HYPERLINK("https://stackoverflow.com/questions/16364547/")</f>
        <v>https://stackoverflow.com/questions/16364547/</v>
      </c>
    </row>
    <row r="2210" customFormat="false" ht="12.8" hidden="false" customHeight="false" outlineLevel="0" collapsed="false">
      <c r="A2210" s="0" t="str">
        <f aca="false">HYPERLINK("https://stackoverflow.com/questions/50601912/")</f>
        <v>https://stackoverflow.com/questions/50601912/</v>
      </c>
    </row>
    <row r="2211" customFormat="false" ht="12.8" hidden="false" customHeight="false" outlineLevel="0" collapsed="false">
      <c r="A2211" s="0" t="str">
        <f aca="false">HYPERLINK("https://stackoverflow.com/questions/736343/")</f>
        <v>https://stackoverflow.com/questions/736343/</v>
      </c>
    </row>
    <row r="2212" customFormat="false" ht="12.8" hidden="false" customHeight="false" outlineLevel="0" collapsed="false">
      <c r="A2212" s="0" t="str">
        <f aca="false">HYPERLINK("https://stackoverflow.com/questions/4077071/")</f>
        <v>https://stackoverflow.com/questions/4077071/</v>
      </c>
    </row>
    <row r="2213" customFormat="false" ht="12.8" hidden="false" customHeight="false" outlineLevel="0" collapsed="false">
      <c r="A2213" s="0" t="str">
        <f aca="false">HYPERLINK("https://stackoverflow.com/questions/262723/")</f>
        <v>https://stackoverflow.com/questions/262723/</v>
      </c>
    </row>
    <row r="2214" customFormat="false" ht="12.8" hidden="false" customHeight="false" outlineLevel="0" collapsed="false">
      <c r="A2214" s="0" t="str">
        <f aca="false">HYPERLINK("https://stackoverflow.com/questions/5964996/")</f>
        <v>https://stackoverflow.com/questions/5964996/</v>
      </c>
    </row>
    <row r="2215" customFormat="false" ht="12.8" hidden="false" customHeight="false" outlineLevel="0" collapsed="false">
      <c r="A2215" s="0" t="str">
        <f aca="false">HYPERLINK("https://stackoverflow.com/questions/5458833/")</f>
        <v>https://stackoverflow.com/questions/5458833/</v>
      </c>
    </row>
    <row r="2219" customFormat="false" ht="12.8" hidden="false" customHeight="false" outlineLevel="0" collapsed="false">
      <c r="A2219" s="0" t="s">
        <v>179</v>
      </c>
    </row>
    <row r="2221" customFormat="false" ht="12.8" hidden="false" customHeight="false" outlineLevel="0" collapsed="false">
      <c r="A2221" s="0" t="str">
        <f aca="false">HYPERLINK("https://stackoverflow.com/questions/16522339/")</f>
        <v>https://stackoverflow.com/questions/16522339/</v>
      </c>
    </row>
    <row r="2222" customFormat="false" ht="12.8" hidden="false" customHeight="false" outlineLevel="0" collapsed="false">
      <c r="A2222" s="0" t="str">
        <f aca="false">HYPERLINK("https://stackoverflow.com/questions/2492022/")</f>
        <v>https://stackoverflow.com/questions/2492022/</v>
      </c>
    </row>
    <row r="2223" customFormat="false" ht="12.8" hidden="false" customHeight="false" outlineLevel="0" collapsed="false">
      <c r="A2223" s="0" t="str">
        <f aca="false">HYPERLINK("https://stackoverflow.com/questions/50927845/")</f>
        <v>https://stackoverflow.com/questions/50927845/</v>
      </c>
    </row>
    <row r="2224" customFormat="false" ht="12.8" hidden="false" customHeight="false" outlineLevel="0" collapsed="false">
      <c r="A2224" s="0" t="str">
        <f aca="false">HYPERLINK("https://stackoverflow.com/questions/136300/")</f>
        <v>https://stackoverflow.com/questions/136300/</v>
      </c>
    </row>
    <row r="2225" customFormat="false" ht="12.8" hidden="false" customHeight="false" outlineLevel="0" collapsed="false">
      <c r="A2225" s="0" t="str">
        <f aca="false">HYPERLINK("https://stackoverflow.com/questions/47205219/")</f>
        <v>https://stackoverflow.com/questions/47205219/</v>
      </c>
    </row>
    <row r="2229" customFormat="false" ht="12.8" hidden="false" customHeight="false" outlineLevel="0" collapsed="false">
      <c r="A2229" s="0" t="s">
        <v>180</v>
      </c>
    </row>
    <row r="2231" customFormat="false" ht="12.8" hidden="false" customHeight="false" outlineLevel="0" collapsed="false">
      <c r="A2231" s="0" t="str">
        <f aca="false">HYPERLINK("https://stackoverflow.com/questions/17299999/")</f>
        <v>https://stackoverflow.com/questions/17299999/</v>
      </c>
    </row>
    <row r="2232" customFormat="false" ht="12.8" hidden="false" customHeight="false" outlineLevel="0" collapsed="false">
      <c r="A2232" s="0" t="str">
        <f aca="false">HYPERLINK("https://stackoverflow.com/questions/42537210/")</f>
        <v>https://stackoverflow.com/questions/42537210/</v>
      </c>
    </row>
    <row r="2233" customFormat="false" ht="12.8" hidden="false" customHeight="false" outlineLevel="0" collapsed="false">
      <c r="A2233" s="0" t="str">
        <f aca="false">HYPERLINK("https://stackoverflow.com/questions/3768070/")</f>
        <v>https://stackoverflow.com/questions/3768070/</v>
      </c>
    </row>
    <row r="2234" customFormat="false" ht="12.8" hidden="false" customHeight="false" outlineLevel="0" collapsed="false">
      <c r="A2234" s="0" t="str">
        <f aca="false">HYPERLINK("https://stackoverflow.com/questions/3093511/")</f>
        <v>https://stackoverflow.com/questions/3093511/</v>
      </c>
    </row>
    <row r="2235" customFormat="false" ht="12.8" hidden="false" customHeight="false" outlineLevel="0" collapsed="false">
      <c r="A2235" s="0" t="str">
        <f aca="false">HYPERLINK("https://stackoverflow.com/questions/12973386/")</f>
        <v>https://stackoverflow.com/questions/12973386/</v>
      </c>
    </row>
    <row r="2239" customFormat="false" ht="12.8" hidden="false" customHeight="false" outlineLevel="0" collapsed="false">
      <c r="A2239" s="0" t="s">
        <v>181</v>
      </c>
    </row>
    <row r="2241" customFormat="false" ht="12.8" hidden="false" customHeight="false" outlineLevel="0" collapsed="false">
      <c r="A2241" s="0" t="str">
        <f aca="false">HYPERLINK("https://stackoverflow.com/questions/26548059/")</f>
        <v>https://stackoverflow.com/questions/26548059/</v>
      </c>
    </row>
    <row r="2242" customFormat="false" ht="12.8" hidden="false" customHeight="false" outlineLevel="0" collapsed="false">
      <c r="A2242" s="0" t="str">
        <f aca="false">HYPERLINK("https://stackoverflow.com/questions/1990454/")</f>
        <v>https://stackoverflow.com/questions/1990454/</v>
      </c>
    </row>
    <row r="2243" customFormat="false" ht="12.8" hidden="false" customHeight="false" outlineLevel="0" collapsed="false">
      <c r="A2243" s="0" t="str">
        <f aca="false">HYPERLINK("https://stackoverflow.com/questions/16115453/")</f>
        <v>https://stackoverflow.com/questions/16115453/</v>
      </c>
    </row>
    <row r="2247" customFormat="false" ht="12.8" hidden="false" customHeight="false" outlineLevel="0" collapsed="false">
      <c r="A2247" s="0" t="s">
        <v>182</v>
      </c>
    </row>
    <row r="2249" customFormat="false" ht="12.8" hidden="false" customHeight="false" outlineLevel="0" collapsed="false">
      <c r="A2249" s="0" t="str">
        <f aca="false">HYPERLINK("https://stackoverflow.com/questions/27117367/")</f>
        <v>https://stackoverflow.com/questions/27117367/</v>
      </c>
    </row>
    <row r="2250" customFormat="false" ht="12.8" hidden="false" customHeight="false" outlineLevel="0" collapsed="false">
      <c r="A2250" s="0" t="str">
        <f aca="false">HYPERLINK("https://stackoverflow.com/questions/13693044/")</f>
        <v>https://stackoverflow.com/questions/13693044/</v>
      </c>
    </row>
    <row r="2251" customFormat="false" ht="12.8" hidden="false" customHeight="false" outlineLevel="0" collapsed="false">
      <c r="A2251" s="0" t="str">
        <f aca="false">HYPERLINK("https://stackoverflow.com/questions/5270433/")</f>
        <v>https://stackoverflow.com/questions/5270433/</v>
      </c>
    </row>
    <row r="2255" customFormat="false" ht="12.8" hidden="false" customHeight="false" outlineLevel="0" collapsed="false">
      <c r="A2255" s="0" t="s">
        <v>183</v>
      </c>
    </row>
    <row r="2257" customFormat="false" ht="12.8" hidden="false" customHeight="false" outlineLevel="0" collapsed="false">
      <c r="A2257" s="0" t="str">
        <f aca="false">HYPERLINK("https://stackoverflow.com/questions/1951849/")</f>
        <v>https://stackoverflow.com/questions/1951849/</v>
      </c>
    </row>
    <row r="2258" customFormat="false" ht="12.8" hidden="false" customHeight="false" outlineLevel="0" collapsed="false">
      <c r="A2258" s="0" t="str">
        <f aca="false">HYPERLINK("https://stackoverflow.com/questions/14331063/")</f>
        <v>https://stackoverflow.com/questions/14331063/</v>
      </c>
    </row>
    <row r="2259" customFormat="false" ht="12.8" hidden="false" customHeight="false" outlineLevel="0" collapsed="false">
      <c r="A2259" s="0" t="str">
        <f aca="false">HYPERLINK("https://stackoverflow.com/questions/7670355/")</f>
        <v>https://stackoverflow.com/questions/7670355/</v>
      </c>
    </row>
    <row r="2260" customFormat="false" ht="12.8" hidden="false" customHeight="false" outlineLevel="0" collapsed="false">
      <c r="A2260" s="0" t="str">
        <f aca="false">HYPERLINK("https://stackoverflow.com/questions/454315/")</f>
        <v>https://stackoverflow.com/questions/454315/</v>
      </c>
    </row>
    <row r="2261" customFormat="false" ht="12.8" hidden="false" customHeight="false" outlineLevel="0" collapsed="false">
      <c r="A2261" s="0" t="str">
        <f aca="false">HYPERLINK("https://stackoverflow.com/questions/4594519/")</f>
        <v>https://stackoverflow.com/questions/4594519/</v>
      </c>
    </row>
    <row r="2262" customFormat="false" ht="12.8" hidden="false" customHeight="false" outlineLevel="0" collapsed="false">
      <c r="A2262" s="0" t="str">
        <f aca="false">HYPERLINK("https://stackoverflow.com/questions/16202956/")</f>
        <v>https://stackoverflow.com/questions/16202956/</v>
      </c>
    </row>
    <row r="2263" customFormat="false" ht="12.8" hidden="false" customHeight="false" outlineLevel="0" collapsed="false">
      <c r="A2263" s="0" t="str">
        <f aca="false">HYPERLINK("https://stackoverflow.com/questions/49708200/")</f>
        <v>https://stackoverflow.com/questions/49708200/</v>
      </c>
    </row>
    <row r="2264" customFormat="false" ht="12.8" hidden="false" customHeight="false" outlineLevel="0" collapsed="false">
      <c r="A2264" s="0" t="str">
        <f aca="false">HYPERLINK("https://stackoverflow.com/questions/8809098/")</f>
        <v>https://stackoverflow.com/questions/8809098/</v>
      </c>
    </row>
    <row r="2265" customFormat="false" ht="12.8" hidden="false" customHeight="false" outlineLevel="0" collapsed="false">
      <c r="A2265" s="0" t="str">
        <f aca="false">HYPERLINK("https://stackoverflow.com/questions/24806183/")</f>
        <v>https://stackoverflow.com/questions/24806183/</v>
      </c>
    </row>
    <row r="2269" customFormat="false" ht="12.8" hidden="false" customHeight="false" outlineLevel="0" collapsed="false">
      <c r="A2269" s="0" t="s">
        <v>184</v>
      </c>
    </row>
    <row r="2271" customFormat="false" ht="12.8" hidden="false" customHeight="false" outlineLevel="0" collapsed="false">
      <c r="A2271" s="0" t="str">
        <f aca="false">HYPERLINK("https://stackoverflow.com/questions/16828176/")</f>
        <v>https://stackoverflow.com/questions/16828176/</v>
      </c>
    </row>
    <row r="2272" customFormat="false" ht="12.8" hidden="false" customHeight="false" outlineLevel="0" collapsed="false">
      <c r="A2272" s="0" t="str">
        <f aca="false">HYPERLINK("https://stackoverflow.com/questions/1038570/")</f>
        <v>https://stackoverflow.com/questions/1038570/</v>
      </c>
    </row>
    <row r="2273" customFormat="false" ht="12.8" hidden="false" customHeight="false" outlineLevel="0" collapsed="false">
      <c r="A2273" s="0" t="str">
        <f aca="false">HYPERLINK("https://stackoverflow.com/questions/12069342/")</f>
        <v>https://stackoverflow.com/questions/12069342/</v>
      </c>
    </row>
    <row r="2274" customFormat="false" ht="12.8" hidden="false" customHeight="false" outlineLevel="0" collapsed="false">
      <c r="A2274" s="0" t="str">
        <f aca="false">HYPERLINK("https://stackoverflow.com/questions/14832151/")</f>
        <v>https://stackoverflow.com/questions/14832151/</v>
      </c>
    </row>
    <row r="2275" customFormat="false" ht="12.8" hidden="false" customHeight="false" outlineLevel="0" collapsed="false">
      <c r="A2275" s="0" t="str">
        <f aca="false">HYPERLINK("https://stackoverflow.com/questions/45637117/")</f>
        <v>https://stackoverflow.com/questions/45637117/</v>
      </c>
    </row>
    <row r="2276" customFormat="false" ht="12.8" hidden="false" customHeight="false" outlineLevel="0" collapsed="false">
      <c r="A2276" s="0" t="str">
        <f aca="false">HYPERLINK("https://stackoverflow.com/questions/24355504/")</f>
        <v>https://stackoverflow.com/questions/24355504/</v>
      </c>
    </row>
    <row r="2277" customFormat="false" ht="12.8" hidden="false" customHeight="false" outlineLevel="0" collapsed="false">
      <c r="A2277" s="0" t="str">
        <f aca="false">HYPERLINK("https://stackoverflow.com/questions/32842169/")</f>
        <v>https://stackoverflow.com/questions/32842169/</v>
      </c>
    </row>
    <row r="2278" customFormat="false" ht="12.8" hidden="false" customHeight="false" outlineLevel="0" collapsed="false">
      <c r="A2278" s="0" t="str">
        <f aca="false">HYPERLINK("https://stackoverflow.com/questions/7644936/")</f>
        <v>https://stackoverflow.com/questions/7644936/</v>
      </c>
    </row>
    <row r="2282" customFormat="false" ht="12.8" hidden="false" customHeight="false" outlineLevel="0" collapsed="false">
      <c r="A2282" s="0" t="s">
        <v>185</v>
      </c>
    </row>
    <row r="2284" customFormat="false" ht="12.8" hidden="false" customHeight="false" outlineLevel="0" collapsed="false">
      <c r="A2284" s="0" t="str">
        <f aca="false">HYPERLINK("https://stackoverflow.com/questions/45452876/")</f>
        <v>https://stackoverflow.com/questions/45452876/</v>
      </c>
    </row>
    <row r="2285" customFormat="false" ht="12.8" hidden="false" customHeight="false" outlineLevel="0" collapsed="false">
      <c r="A2285" s="0" t="str">
        <f aca="false">HYPERLINK("https://stackoverflow.com/questions/37891862/")</f>
        <v>https://stackoverflow.com/questions/37891862/</v>
      </c>
    </row>
    <row r="2286" customFormat="false" ht="12.8" hidden="false" customHeight="false" outlineLevel="0" collapsed="false">
      <c r="A2286" s="0" t="str">
        <f aca="false">HYPERLINK("https://stackoverflow.com/questions/8430837/")</f>
        <v>https://stackoverflow.com/questions/8430837/</v>
      </c>
    </row>
    <row r="2287" customFormat="false" ht="12.8" hidden="false" customHeight="false" outlineLevel="0" collapsed="false">
      <c r="A2287" s="0" t="str">
        <f aca="false">HYPERLINK("https://stackoverflow.com/questions/12812708/")</f>
        <v>https://stackoverflow.com/questions/12812708/</v>
      </c>
    </row>
    <row r="2288" customFormat="false" ht="12.8" hidden="false" customHeight="false" outlineLevel="0" collapsed="false">
      <c r="A2288" s="0" t="str">
        <f aca="false">HYPERLINK("https://stackoverflow.com/questions/16351668/")</f>
        <v>https://stackoverflow.com/questions/16351668/</v>
      </c>
    </row>
    <row r="2289" customFormat="false" ht="12.8" hidden="false" customHeight="false" outlineLevel="0" collapsed="false">
      <c r="A2289" s="0" t="str">
        <f aca="false">HYPERLINK("https://stackoverflow.com/questions/51666666/")</f>
        <v>https://stackoverflow.com/questions/51666666/</v>
      </c>
    </row>
    <row r="2290" customFormat="false" ht="12.8" hidden="false" customHeight="false" outlineLevel="0" collapsed="false">
      <c r="A2290" s="0" t="str">
        <f aca="false">HYPERLINK("https://stackoverflow.com/questions/39586601/")</f>
        <v>https://stackoverflow.com/questions/39586601/</v>
      </c>
    </row>
    <row r="2294" customFormat="false" ht="12.8" hidden="false" customHeight="false" outlineLevel="0" collapsed="false">
      <c r="A2294" s="0" t="s">
        <v>186</v>
      </c>
    </row>
    <row r="2296" customFormat="false" ht="12.8" hidden="false" customHeight="false" outlineLevel="0" collapsed="false">
      <c r="A2296" s="0" t="str">
        <f aca="false">HYPERLINK("https://stackoverflow.com/questions/4589643/")</f>
        <v>https://stackoverflow.com/questions/4589643/</v>
      </c>
    </row>
    <row r="2297" customFormat="false" ht="12.8" hidden="false" customHeight="false" outlineLevel="0" collapsed="false">
      <c r="A2297" s="0" t="str">
        <f aca="false">HYPERLINK("https://stackoverflow.com/questions/23244390/")</f>
        <v>https://stackoverflow.com/questions/23244390/</v>
      </c>
    </row>
    <row r="2298" customFormat="false" ht="12.8" hidden="false" customHeight="false" outlineLevel="0" collapsed="false">
      <c r="A2298" s="0" t="str">
        <f aca="false">HYPERLINK("https://stackoverflow.com/questions/5018487/")</f>
        <v>https://stackoverflow.com/questions/5018487/</v>
      </c>
    </row>
    <row r="2299" customFormat="false" ht="12.8" hidden="false" customHeight="false" outlineLevel="0" collapsed="false">
      <c r="A2299" s="0" t="str">
        <f aca="false">HYPERLINK("https://stackoverflow.com/questions/6939526/")</f>
        <v>https://stackoverflow.com/questions/6939526/</v>
      </c>
    </row>
    <row r="2300" customFormat="false" ht="12.8" hidden="false" customHeight="false" outlineLevel="0" collapsed="false">
      <c r="A2300" s="0" t="str">
        <f aca="false">HYPERLINK("https://stackoverflow.com/questions/3512471/")</f>
        <v>https://stackoverflow.com/questions/3512471/</v>
      </c>
    </row>
    <row r="2304" customFormat="false" ht="12.8" hidden="false" customHeight="false" outlineLevel="0" collapsed="false">
      <c r="A2304" s="0" t="s">
        <v>187</v>
      </c>
    </row>
    <row r="2306" customFormat="false" ht="12.8" hidden="false" customHeight="false" outlineLevel="0" collapsed="false">
      <c r="A2306" s="0" t="str">
        <f aca="false">HYPERLINK("https://stackoverflow.com/questions/13514168/")</f>
        <v>https://stackoverflow.com/questions/13514168/</v>
      </c>
    </row>
    <row r="2307" customFormat="false" ht="12.8" hidden="false" customHeight="false" outlineLevel="0" collapsed="false">
      <c r="A2307" s="0" t="str">
        <f aca="false">HYPERLINK("https://stackoverflow.com/questions/31878117/")</f>
        <v>https://stackoverflow.com/questions/31878117/</v>
      </c>
    </row>
    <row r="2308" customFormat="false" ht="12.8" hidden="false" customHeight="false" outlineLevel="0" collapsed="false">
      <c r="A2308" s="0" t="str">
        <f aca="false">HYPERLINK("https://stackoverflow.com/questions/46188095/")</f>
        <v>https://stackoverflow.com/questions/46188095/</v>
      </c>
    </row>
    <row r="2309" customFormat="false" ht="12.8" hidden="false" customHeight="false" outlineLevel="0" collapsed="false">
      <c r="A2309" s="0" t="str">
        <f aca="false">HYPERLINK("https://stackoverflow.com/questions/4358875/")</f>
        <v>https://stackoverflow.com/questions/4358875/</v>
      </c>
    </row>
    <row r="2310" customFormat="false" ht="12.8" hidden="false" customHeight="false" outlineLevel="0" collapsed="false">
      <c r="A2310" s="0" t="str">
        <f aca="false">HYPERLINK("https://stackoverflow.com/questions/32715459/")</f>
        <v>https://stackoverflow.com/questions/32715459/</v>
      </c>
    </row>
    <row r="2311" customFormat="false" ht="12.8" hidden="false" customHeight="false" outlineLevel="0" collapsed="false">
      <c r="A2311" s="0" t="str">
        <f aca="false">HYPERLINK("https://stackoverflow.com/questions/2183240/")</f>
        <v>https://stackoverflow.com/questions/2183240/</v>
      </c>
    </row>
    <row r="2312" customFormat="false" ht="12.8" hidden="false" customHeight="false" outlineLevel="0" collapsed="false">
      <c r="A2312" s="0" t="str">
        <f aca="false">HYPERLINK("https://stackoverflow.com/questions/7357852/")</f>
        <v>https://stackoverflow.com/questions/7357852/</v>
      </c>
    </row>
    <row r="2316" customFormat="false" ht="12.8" hidden="false" customHeight="false" outlineLevel="0" collapsed="false">
      <c r="A2316" s="0" t="s">
        <v>188</v>
      </c>
    </row>
    <row r="2318" customFormat="false" ht="12.8" hidden="false" customHeight="false" outlineLevel="0" collapsed="false">
      <c r="A2318" s="0" t="str">
        <f aca="false">HYPERLINK("https://stackoverflow.com/questions/14777800/")</f>
        <v>https://stackoverflow.com/questions/14777800/</v>
      </c>
    </row>
    <row r="2319" customFormat="false" ht="12.8" hidden="false" customHeight="false" outlineLevel="0" collapsed="false">
      <c r="A2319" s="0" t="str">
        <f aca="false">HYPERLINK("https://stackoverflow.com/questions/51332314/")</f>
        <v>https://stackoverflow.com/questions/51332314/</v>
      </c>
    </row>
    <row r="2320" customFormat="false" ht="12.8" hidden="false" customHeight="false" outlineLevel="0" collapsed="false">
      <c r="A2320" s="0" t="str">
        <f aca="false">HYPERLINK("https://stackoverflow.com/questions/10572398/")</f>
        <v>https://stackoverflow.com/questions/10572398/</v>
      </c>
    </row>
    <row r="2321" customFormat="false" ht="12.8" hidden="false" customHeight="false" outlineLevel="0" collapsed="false">
      <c r="A2321" s="0" t="str">
        <f aca="false">HYPERLINK("https://stackoverflow.com/questions/4989182/")</f>
        <v>https://stackoverflow.com/questions/4989182/</v>
      </c>
    </row>
    <row r="2322" customFormat="false" ht="12.8" hidden="false" customHeight="false" outlineLevel="0" collapsed="false">
      <c r="A2322" s="0" t="str">
        <f aca="false">HYPERLINK("https://stackoverflow.com/questions/357851/")</f>
        <v>https://stackoverflow.com/questions/357851/</v>
      </c>
    </row>
    <row r="2323" customFormat="false" ht="12.8" hidden="false" customHeight="false" outlineLevel="0" collapsed="false">
      <c r="A2323" s="0" t="str">
        <f aca="false">HYPERLINK("https://stackoverflow.com/questions/16351668/")</f>
        <v>https://stackoverflow.com/questions/16351668/</v>
      </c>
    </row>
    <row r="2324" customFormat="false" ht="12.8" hidden="false" customHeight="false" outlineLevel="0" collapsed="false">
      <c r="A2324" s="0" t="str">
        <f aca="false">HYPERLINK("https://stackoverflow.com/questions/37713773/")</f>
        <v>https://stackoverflow.com/questions/37713773/</v>
      </c>
    </row>
    <row r="2325" customFormat="false" ht="12.8" hidden="false" customHeight="false" outlineLevel="0" collapsed="false">
      <c r="A2325" s="0" t="str">
        <f aca="false">HYPERLINK("https://stackoverflow.com/questions/36224130/")</f>
        <v>https://stackoverflow.com/questions/36224130/</v>
      </c>
    </row>
    <row r="2329" customFormat="false" ht="12.8" hidden="false" customHeight="false" outlineLevel="0" collapsed="false">
      <c r="A2329" s="0" t="s">
        <v>189</v>
      </c>
    </row>
    <row r="2331" customFormat="false" ht="12.8" hidden="false" customHeight="false" outlineLevel="0" collapsed="false">
      <c r="A2331" s="0" t="str">
        <f aca="false">HYPERLINK("https://stackoverflow.com/questions/858980/")</f>
        <v>https://stackoverflow.com/questions/858980/</v>
      </c>
    </row>
    <row r="2332" customFormat="false" ht="12.8" hidden="false" customHeight="false" outlineLevel="0" collapsed="false">
      <c r="A2332" s="0" t="str">
        <f aca="false">HYPERLINK("https://stackoverflow.com/questions/34054655/")</f>
        <v>https://stackoverflow.com/questions/34054655/</v>
      </c>
    </row>
    <row r="2333" customFormat="false" ht="12.8" hidden="false" customHeight="false" outlineLevel="0" collapsed="false">
      <c r="A2333" s="0" t="str">
        <f aca="false">HYPERLINK("https://stackoverflow.com/questions/13352972/")</f>
        <v>https://stackoverflow.com/questions/13352972/</v>
      </c>
    </row>
    <row r="2334" customFormat="false" ht="12.8" hidden="false" customHeight="false" outlineLevel="0" collapsed="false">
      <c r="A2334" s="0" t="str">
        <f aca="false">HYPERLINK("https://stackoverflow.com/questions/1264709/")</f>
        <v>https://stackoverflow.com/questions/1264709/</v>
      </c>
    </row>
    <row r="2335" customFormat="false" ht="12.8" hidden="false" customHeight="false" outlineLevel="0" collapsed="false">
      <c r="A2335" s="0" t="str">
        <f aca="false">HYPERLINK("https://stackoverflow.com/questions/10039672/")</f>
        <v>https://stackoverflow.com/questions/10039672/</v>
      </c>
    </row>
    <row r="2336" customFormat="false" ht="12.8" hidden="false" customHeight="false" outlineLevel="0" collapsed="false">
      <c r="A2336" s="0" t="str">
        <f aca="false">HYPERLINK("https://stackoverflow.com/questions/39399398/")</f>
        <v>https://stackoverflow.com/questions/39399398/</v>
      </c>
    </row>
    <row r="2337" customFormat="false" ht="12.8" hidden="false" customHeight="false" outlineLevel="0" collapsed="false">
      <c r="A2337" s="0" t="str">
        <f aca="false">HYPERLINK("https://stackoverflow.com/questions/11223868/")</f>
        <v>https://stackoverflow.com/questions/11223868/</v>
      </c>
    </row>
    <row r="2338" customFormat="false" ht="12.8" hidden="false" customHeight="false" outlineLevel="0" collapsed="false">
      <c r="A2338" s="0" t="str">
        <f aca="false">HYPERLINK("https://stackoverflow.com/questions/9520911/")</f>
        <v>https://stackoverflow.com/questions/9520911/</v>
      </c>
    </row>
    <row r="2339" customFormat="false" ht="12.8" hidden="false" customHeight="false" outlineLevel="0" collapsed="false">
      <c r="A2339" s="0" t="str">
        <f aca="false">HYPERLINK("https://stackoverflow.com/questions/35251767/")</f>
        <v>https://stackoverflow.com/questions/35251767/</v>
      </c>
    </row>
    <row r="2343" customFormat="false" ht="12.8" hidden="false" customHeight="false" outlineLevel="0" collapsed="false">
      <c r="A2343" s="0" t="s">
        <v>190</v>
      </c>
    </row>
    <row r="2345" customFormat="false" ht="12.8" hidden="false" customHeight="false" outlineLevel="0" collapsed="false">
      <c r="A2345" s="0" t="str">
        <f aca="false">HYPERLINK("https://stackoverflow.com/questions/128038/")</f>
        <v>https://stackoverflow.com/questions/128038/</v>
      </c>
    </row>
    <row r="2346" customFormat="false" ht="12.8" hidden="false" customHeight="false" outlineLevel="0" collapsed="false">
      <c r="A2346" s="0" t="str">
        <f aca="false">HYPERLINK("https://stackoverflow.com/questions/4022694/")</f>
        <v>https://stackoverflow.com/questions/4022694/</v>
      </c>
    </row>
    <row r="2347" customFormat="false" ht="12.8" hidden="false" customHeight="false" outlineLevel="0" collapsed="false">
      <c r="A2347" s="0" t="str">
        <f aca="false">HYPERLINK("https://stackoverflow.com/questions/10120417/")</f>
        <v>https://stackoverflow.com/questions/10120417/</v>
      </c>
    </row>
    <row r="2348" customFormat="false" ht="12.8" hidden="false" customHeight="false" outlineLevel="0" collapsed="false">
      <c r="A2348" s="0" t="str">
        <f aca="false">HYPERLINK("https://stackoverflow.com/questions/416285/")</f>
        <v>https://stackoverflow.com/questions/416285/</v>
      </c>
    </row>
    <row r="2349" customFormat="false" ht="12.8" hidden="false" customHeight="false" outlineLevel="0" collapsed="false">
      <c r="A2349" s="0" t="str">
        <f aca="false">HYPERLINK("https://stackoverflow.com/questions/16046073/")</f>
        <v>https://stackoverflow.com/questions/16046073/</v>
      </c>
    </row>
    <row r="2353" customFormat="false" ht="12.8" hidden="false" customHeight="false" outlineLevel="0" collapsed="false">
      <c r="A2353" s="0" t="s">
        <v>191</v>
      </c>
    </row>
    <row r="2355" customFormat="false" ht="12.8" hidden="false" customHeight="false" outlineLevel="0" collapsed="false">
      <c r="A2355" s="0" t="str">
        <f aca="false">HYPERLINK("https://stackoverflow.com/questions/128038/")</f>
        <v>https://stackoverflow.com/questions/128038/</v>
      </c>
    </row>
    <row r="2356" customFormat="false" ht="12.8" hidden="false" customHeight="false" outlineLevel="0" collapsed="false">
      <c r="A2356" s="0" t="str">
        <f aca="false">HYPERLINK("https://stackoverflow.com/questions/4022694/")</f>
        <v>https://stackoverflow.com/questions/4022694/</v>
      </c>
    </row>
    <row r="2357" customFormat="false" ht="12.8" hidden="false" customHeight="false" outlineLevel="0" collapsed="false">
      <c r="A2357" s="0" t="str">
        <f aca="false">HYPERLINK("https://stackoverflow.com/questions/1500174/")</f>
        <v>https://stackoverflow.com/questions/1500174/</v>
      </c>
    </row>
    <row r="2358" customFormat="false" ht="12.8" hidden="false" customHeight="false" outlineLevel="0" collapsed="false">
      <c r="A2358" s="0" t="str">
        <f aca="false">HYPERLINK("https://stackoverflow.com/questions/6332406/")</f>
        <v>https://stackoverflow.com/questions/6332406/</v>
      </c>
    </row>
    <row r="2359" customFormat="false" ht="12.8" hidden="false" customHeight="false" outlineLevel="0" collapsed="false">
      <c r="A2359" s="0" t="str">
        <f aca="false">HYPERLINK("https://stackoverflow.com/questions/6965731/")</f>
        <v>https://stackoverflow.com/questions/6965731/</v>
      </c>
    </row>
    <row r="2360" customFormat="false" ht="12.8" hidden="false" customHeight="false" outlineLevel="0" collapsed="false">
      <c r="A2360" s="0" t="str">
        <f aca="false">HYPERLINK("https://stackoverflow.com/questions/10120417/")</f>
        <v>https://stackoverflow.com/questions/10120417/</v>
      </c>
    </row>
    <row r="2361" customFormat="false" ht="12.8" hidden="false" customHeight="false" outlineLevel="0" collapsed="false">
      <c r="A2361" s="0" t="str">
        <f aca="false">HYPERLINK("https://stackoverflow.com/questions/886315/")</f>
        <v>https://stackoverflow.com/questions/886315/</v>
      </c>
    </row>
    <row r="2365" customFormat="false" ht="12.8" hidden="false" customHeight="false" outlineLevel="0" collapsed="false">
      <c r="A2365" s="0" t="s">
        <v>192</v>
      </c>
    </row>
    <row r="2367" customFormat="false" ht="12.8" hidden="false" customHeight="false" outlineLevel="0" collapsed="false">
      <c r="A2367" s="0" t="str">
        <f aca="false">HYPERLINK("https://stackoverflow.com/questions/6214703/")</f>
        <v>https://stackoverflow.com/questions/6214703/</v>
      </c>
    </row>
    <row r="2368" customFormat="false" ht="12.8" hidden="false" customHeight="false" outlineLevel="0" collapsed="false">
      <c r="A2368" s="0" t="str">
        <f aca="false">HYPERLINK("https://stackoverflow.com/questions/29076439/")</f>
        <v>https://stackoverflow.com/questions/29076439/</v>
      </c>
    </row>
    <row r="2369" customFormat="false" ht="12.8" hidden="false" customHeight="false" outlineLevel="0" collapsed="false">
      <c r="A2369" s="0" t="str">
        <f aca="false">HYPERLINK("https://stackoverflow.com/questions/11651900/")</f>
        <v>https://stackoverflow.com/questions/11651900/</v>
      </c>
    </row>
    <row r="2370" customFormat="false" ht="12.8" hidden="false" customHeight="false" outlineLevel="0" collapsed="false">
      <c r="A2370" s="0" t="str">
        <f aca="false">HYPERLINK("https://stackoverflow.com/questions/5368724/")</f>
        <v>https://stackoverflow.com/questions/5368724/</v>
      </c>
    </row>
    <row r="2371" customFormat="false" ht="12.8" hidden="false" customHeight="false" outlineLevel="0" collapsed="false">
      <c r="A2371" s="0" t="str">
        <f aca="false">HYPERLINK("https://stackoverflow.com/questions/30391719/")</f>
        <v>https://stackoverflow.com/questions/30391719/</v>
      </c>
    </row>
    <row r="2372" customFormat="false" ht="12.8" hidden="false" customHeight="false" outlineLevel="0" collapsed="false">
      <c r="A2372" s="0" t="str">
        <f aca="false">HYPERLINK("https://stackoverflow.com/questions/47890719/")</f>
        <v>https://stackoverflow.com/questions/47890719/</v>
      </c>
    </row>
    <row r="2373" customFormat="false" ht="12.8" hidden="false" customHeight="false" outlineLevel="0" collapsed="false">
      <c r="A2373" s="0" t="str">
        <f aca="false">HYPERLINK("https://stackoverflow.com/questions/1386809/")</f>
        <v>https://stackoverflow.com/questions/1386809/</v>
      </c>
    </row>
    <row r="2374" customFormat="false" ht="12.8" hidden="false" customHeight="false" outlineLevel="0" collapsed="false">
      <c r="A2374" s="0" t="str">
        <f aca="false">HYPERLINK("https://stackoverflow.com/questions/10718843/")</f>
        <v>https://stackoverflow.com/questions/10718843/</v>
      </c>
    </row>
    <row r="2378" customFormat="false" ht="12.8" hidden="false" customHeight="false" outlineLevel="0" collapsed="false">
      <c r="A2378" s="0" t="s">
        <v>193</v>
      </c>
    </row>
    <row r="2380" customFormat="false" ht="12.8" hidden="false" customHeight="false" outlineLevel="0" collapsed="false">
      <c r="A2380" s="0" t="str">
        <f aca="false">HYPERLINK("https://stackoverflow.com/questions/2520305/")</f>
        <v>https://stackoverflow.com/questions/2520305/</v>
      </c>
    </row>
    <row r="2381" customFormat="false" ht="12.8" hidden="false" customHeight="false" outlineLevel="0" collapsed="false">
      <c r="A2381" s="0" t="str">
        <f aca="false">HYPERLINK("https://stackoverflow.com/questions/1146153/")</f>
        <v>https://stackoverflow.com/questions/1146153/</v>
      </c>
    </row>
    <row r="2382" customFormat="false" ht="12.8" hidden="false" customHeight="false" outlineLevel="0" collapsed="false">
      <c r="A2382" s="0" t="str">
        <f aca="false">HYPERLINK("https://stackoverflow.com/questions/16433915/")</f>
        <v>https://stackoverflow.com/questions/16433915/</v>
      </c>
    </row>
    <row r="2383" customFormat="false" ht="12.8" hidden="false" customHeight="false" outlineLevel="0" collapsed="false">
      <c r="A2383" s="0" t="str">
        <f aca="false">HYPERLINK("https://stackoverflow.com/questions/106770/")</f>
        <v>https://stackoverflow.com/questions/106770/</v>
      </c>
    </row>
    <row r="2384" customFormat="false" ht="12.8" hidden="false" customHeight="false" outlineLevel="0" collapsed="false">
      <c r="A2384" s="0" t="str">
        <f aca="false">HYPERLINK("https://stackoverflow.com/questions/9292954/")</f>
        <v>https://stackoverflow.com/questions/9292954/</v>
      </c>
    </row>
    <row r="2385" customFormat="false" ht="12.8" hidden="false" customHeight="false" outlineLevel="0" collapsed="false">
      <c r="A2385" s="0" t="str">
        <f aca="false">HYPERLINK("https://stackoverflow.com/questions/17169541/")</f>
        <v>https://stackoverflow.com/questions/17169541/</v>
      </c>
    </row>
    <row r="2386" customFormat="false" ht="12.8" hidden="false" customHeight="false" outlineLevel="0" collapsed="false">
      <c r="A2386" s="0" t="str">
        <f aca="false">HYPERLINK("https://stackoverflow.com/questions/28290991/")</f>
        <v>https://stackoverflow.com/questions/28290991/</v>
      </c>
    </row>
    <row r="2387" customFormat="false" ht="12.8" hidden="false" customHeight="false" outlineLevel="0" collapsed="false">
      <c r="A2387" s="0" t="str">
        <f aca="false">HYPERLINK("https://stackoverflow.com/questions/51434052/")</f>
        <v>https://stackoverflow.com/questions/51434052/</v>
      </c>
    </row>
    <row r="2391" customFormat="false" ht="12.8" hidden="false" customHeight="false" outlineLevel="0" collapsed="false">
      <c r="A2391" s="0" t="s">
        <v>194</v>
      </c>
    </row>
    <row r="2393" customFormat="false" ht="12.8" hidden="false" customHeight="false" outlineLevel="0" collapsed="false">
      <c r="A2393" s="0" t="str">
        <f aca="false">HYPERLINK("https://stackoverflow.com/questions/35142637/")</f>
        <v>https://stackoverflow.com/questions/35142637/</v>
      </c>
    </row>
    <row r="2394" customFormat="false" ht="12.8" hidden="false" customHeight="false" outlineLevel="0" collapsed="false">
      <c r="A2394" s="0" t="str">
        <f aca="false">HYPERLINK("https://stackoverflow.com/questions/1816673/")</f>
        <v>https://stackoverflow.com/questions/1816673/</v>
      </c>
    </row>
    <row r="2395" customFormat="false" ht="12.8" hidden="false" customHeight="false" outlineLevel="0" collapsed="false">
      <c r="A2395" s="0" t="str">
        <f aca="false">HYPERLINK("https://stackoverflow.com/questions/1500174/")</f>
        <v>https://stackoverflow.com/questions/1500174/</v>
      </c>
    </row>
    <row r="2396" customFormat="false" ht="12.8" hidden="false" customHeight="false" outlineLevel="0" collapsed="false">
      <c r="A2396" s="0" t="str">
        <f aca="false">HYPERLINK("https://stackoverflow.com/questions/27646191/")</f>
        <v>https://stackoverflow.com/questions/27646191/</v>
      </c>
    </row>
    <row r="2397" customFormat="false" ht="12.8" hidden="false" customHeight="false" outlineLevel="0" collapsed="false">
      <c r="A2397" s="0" t="str">
        <f aca="false">HYPERLINK("https://stackoverflow.com/questions/876473/")</f>
        <v>https://stackoverflow.com/questions/876473/</v>
      </c>
    </row>
    <row r="2398" customFormat="false" ht="12.8" hidden="false" customHeight="false" outlineLevel="0" collapsed="false">
      <c r="A2398" s="0" t="str">
        <f aca="false">HYPERLINK("https://stackoverflow.com/questions/1844688/")</f>
        <v>https://stackoverflow.com/questions/1844688/</v>
      </c>
    </row>
    <row r="2399" customFormat="false" ht="12.8" hidden="false" customHeight="false" outlineLevel="0" collapsed="false">
      <c r="A2399" s="0" t="str">
        <f aca="false">HYPERLINK("https://stackoverflow.com/questions/10787942/")</f>
        <v>https://stackoverflow.com/questions/10787942/</v>
      </c>
    </row>
    <row r="2400" customFormat="false" ht="12.8" hidden="false" customHeight="false" outlineLevel="0" collapsed="false">
      <c r="A2400" s="0" t="str">
        <f aca="false">HYPERLINK("https://stackoverflow.com/questions/11901382/")</f>
        <v>https://stackoverflow.com/questions/11901382/</v>
      </c>
    </row>
    <row r="2401" customFormat="false" ht="12.8" hidden="false" customHeight="false" outlineLevel="0" collapsed="false">
      <c r="A2401" s="0" t="str">
        <f aca="false">HYPERLINK("https://stackoverflow.com/questions/22403922/")</f>
        <v>https://stackoverflow.com/questions/22403922/</v>
      </c>
    </row>
    <row r="2402" customFormat="false" ht="12.8" hidden="false" customHeight="false" outlineLevel="0" collapsed="false">
      <c r="A2402" s="0" t="str">
        <f aca="false">HYPERLINK("https://stackoverflow.com/questions/4149/")</f>
        <v>https://stackoverflow.com/questions/4149/</v>
      </c>
    </row>
    <row r="2406" customFormat="false" ht="12.8" hidden="false" customHeight="false" outlineLevel="0" collapsed="false">
      <c r="A2406" s="0" t="s">
        <v>195</v>
      </c>
      <c r="B2406" s="0" t="s">
        <v>196</v>
      </c>
    </row>
    <row r="2408" customFormat="false" ht="12.8" hidden="false" customHeight="false" outlineLevel="0" collapsed="false">
      <c r="A2408" s="0" t="str">
        <f aca="false">HYPERLINK("https://stackoverflow.com/questions/16777869/")</f>
        <v>https://stackoverflow.com/questions/16777869/</v>
      </c>
    </row>
    <row r="2409" customFormat="false" ht="12.8" hidden="false" customHeight="false" outlineLevel="0" collapsed="false">
      <c r="A2409" s="0" t="str">
        <f aca="false">HYPERLINK("https://stackoverflow.com/questions/10063742/")</f>
        <v>https://stackoverflow.com/questions/10063742/</v>
      </c>
    </row>
    <row r="2410" customFormat="false" ht="12.8" hidden="false" customHeight="false" outlineLevel="0" collapsed="false">
      <c r="A2410" s="0" t="str">
        <f aca="false">HYPERLINK("https://stackoverflow.com/questions/23452527/")</f>
        <v>https://stackoverflow.com/questions/23452527/</v>
      </c>
    </row>
    <row r="2411" customFormat="false" ht="12.8" hidden="false" customHeight="false" outlineLevel="0" collapsed="false">
      <c r="A2411" s="0" t="str">
        <f aca="false">HYPERLINK("https://stackoverflow.com/questions/14810603/")</f>
        <v>https://stackoverflow.com/questions/14810603/</v>
      </c>
    </row>
    <row r="2412" customFormat="false" ht="12.8" hidden="false" customHeight="false" outlineLevel="0" collapsed="false">
      <c r="A2412" s="0" t="str">
        <f aca="false">HYPERLINK("https://stackoverflow.com/questions/16133590/")</f>
        <v>https://stackoverflow.com/questions/16133590/</v>
      </c>
    </row>
    <row r="2413" customFormat="false" ht="12.8" hidden="false" customHeight="false" outlineLevel="0" collapsed="false">
      <c r="A2413" s="0" t="str">
        <f aca="false">HYPERLINK("https://stackoverflow.com/questions/4941869/")</f>
        <v>https://stackoverflow.com/questions/4941869/</v>
      </c>
    </row>
    <row r="2414" customFormat="false" ht="12.8" hidden="false" customHeight="false" outlineLevel="0" collapsed="false">
      <c r="A2414" s="0" t="str">
        <f aca="false">HYPERLINK("https://stackoverflow.com/questions/19678170/")</f>
        <v>https://stackoverflow.com/questions/19678170/</v>
      </c>
    </row>
    <row r="2418" customFormat="false" ht="12.8" hidden="false" customHeight="false" outlineLevel="0" collapsed="false">
      <c r="A2418" s="0" t="s">
        <v>197</v>
      </c>
    </row>
    <row r="2420" customFormat="false" ht="12.8" hidden="false" customHeight="false" outlineLevel="0" collapsed="false">
      <c r="A2420" s="0" t="str">
        <f aca="false">HYPERLINK("https://stackoverflow.com/questions/1062113/")</f>
        <v>https://stackoverflow.com/questions/1062113/</v>
      </c>
    </row>
    <row r="2421" customFormat="false" ht="12.8" hidden="false" customHeight="false" outlineLevel="0" collapsed="false">
      <c r="A2421" s="0" t="str">
        <f aca="false">HYPERLINK("https://stackoverflow.com/questions/9390368/")</f>
        <v>https://stackoverflow.com/questions/9390368/</v>
      </c>
    </row>
    <row r="2422" customFormat="false" ht="12.8" hidden="false" customHeight="false" outlineLevel="0" collapsed="false">
      <c r="A2422" s="0" t="str">
        <f aca="false">HYPERLINK("https://stackoverflow.com/questions/736556/")</f>
        <v>https://stackoverflow.com/questions/736556/</v>
      </c>
    </row>
    <row r="2423" customFormat="false" ht="12.8" hidden="false" customHeight="false" outlineLevel="0" collapsed="false">
      <c r="A2423" s="0" t="str">
        <f aca="false">HYPERLINK("https://stackoverflow.com/questions/30754166/")</f>
        <v>https://stackoverflow.com/questions/30754166/</v>
      </c>
    </row>
    <row r="2424" customFormat="false" ht="12.8" hidden="false" customHeight="false" outlineLevel="0" collapsed="false">
      <c r="A2424" s="0" t="str">
        <f aca="false">HYPERLINK("https://stackoverflow.com/questions/10473873/")</f>
        <v>https://stackoverflow.com/questions/10473873/</v>
      </c>
    </row>
    <row r="2425" customFormat="false" ht="12.8" hidden="false" customHeight="false" outlineLevel="0" collapsed="false">
      <c r="A2425" s="0" t="str">
        <f aca="false">HYPERLINK("https://stackoverflow.com/questions/7918060/")</f>
        <v>https://stackoverflow.com/questions/7918060/</v>
      </c>
    </row>
    <row r="2429" customFormat="false" ht="12.8" hidden="false" customHeight="false" outlineLevel="0" collapsed="false">
      <c r="A2429" s="0" t="s">
        <v>198</v>
      </c>
    </row>
    <row r="2431" customFormat="false" ht="12.8" hidden="false" customHeight="false" outlineLevel="0" collapsed="false">
      <c r="A2431" s="0" t="str">
        <f aca="false">HYPERLINK("https://stackoverflow.com/questions/1652483/")</f>
        <v>https://stackoverflow.com/questions/1652483/</v>
      </c>
    </row>
    <row r="2432" customFormat="false" ht="12.8" hidden="false" customHeight="false" outlineLevel="0" collapsed="false">
      <c r="A2432" s="0" t="str">
        <f aca="false">HYPERLINK("https://stackoverflow.com/questions/1697303/")</f>
        <v>https://stackoverflow.com/questions/1697303/</v>
      </c>
    </row>
    <row r="2433" customFormat="false" ht="12.8" hidden="false" customHeight="false" outlineLevel="0" collapsed="false">
      <c r="A2433" s="0" t="str">
        <f aca="false">HYPERLINK("https://stackoverflow.com/questions/6164448/")</f>
        <v>https://stackoverflow.com/questions/6164448/</v>
      </c>
    </row>
    <row r="2434" customFormat="false" ht="12.8" hidden="false" customHeight="false" outlineLevel="0" collapsed="false">
      <c r="A2434" s="0" t="str">
        <f aca="false">HYPERLINK("https://stackoverflow.com/questions/6818083/")</f>
        <v>https://stackoverflow.com/questions/6818083/</v>
      </c>
    </row>
    <row r="2435" customFormat="false" ht="12.8" hidden="false" customHeight="false" outlineLevel="0" collapsed="false">
      <c r="A2435" s="0" t="str">
        <f aca="false">HYPERLINK("https://stackoverflow.com/questions/18520972/")</f>
        <v>https://stackoverflow.com/questions/18520972/</v>
      </c>
    </row>
    <row r="2436" customFormat="false" ht="12.8" hidden="false" customHeight="false" outlineLevel="0" collapsed="false">
      <c r="A2436" s="0" t="str">
        <f aca="false">HYPERLINK("https://stackoverflow.com/questions/6098472/")</f>
        <v>https://stackoverflow.com/questions/6098472/</v>
      </c>
    </row>
    <row r="2437" customFormat="false" ht="12.8" hidden="false" customHeight="false" outlineLevel="0" collapsed="false">
      <c r="A2437" s="0" t="str">
        <f aca="false">HYPERLINK("https://stackoverflow.com/questions/8323760/")</f>
        <v>https://stackoverflow.com/questions/8323760/</v>
      </c>
    </row>
    <row r="2438" customFormat="false" ht="12.8" hidden="false" customHeight="false" outlineLevel="0" collapsed="false">
      <c r="A2438" s="0" t="str">
        <f aca="false">HYPERLINK("https://stackoverflow.com/questions/204784/")</f>
        <v>https://stackoverflow.com/questions/204784/</v>
      </c>
    </row>
    <row r="2439" customFormat="false" ht="12.8" hidden="false" customHeight="false" outlineLevel="0" collapsed="false">
      <c r="A2439" s="0" t="str">
        <f aca="false">HYPERLINK("https://stackoverflow.com/questions/21578761/")</f>
        <v>https://stackoverflow.com/questions/21578761/</v>
      </c>
    </row>
    <row r="2443" customFormat="false" ht="12.8" hidden="false" customHeight="false" outlineLevel="0" collapsed="false">
      <c r="A2443" s="0" t="s">
        <v>199</v>
      </c>
    </row>
    <row r="2445" customFormat="false" ht="12.8" hidden="false" customHeight="false" outlineLevel="0" collapsed="false">
      <c r="A2445" s="0" t="str">
        <f aca="false">HYPERLINK("https://stackoverflow.com/questions/22936218/")</f>
        <v>https://stackoverflow.com/questions/22936218/</v>
      </c>
    </row>
    <row r="2446" customFormat="false" ht="12.8" hidden="false" customHeight="false" outlineLevel="0" collapsed="false">
      <c r="A2446" s="0" t="str">
        <f aca="false">HYPERLINK("https://stackoverflow.com/questions/14274259/")</f>
        <v>https://stackoverflow.com/questions/14274259/</v>
      </c>
    </row>
    <row r="2447" customFormat="false" ht="12.8" hidden="false" customHeight="false" outlineLevel="0" collapsed="false">
      <c r="A2447" s="0" t="str">
        <f aca="false">HYPERLINK("https://stackoverflow.com/questions/40027915/")</f>
        <v>https://stackoverflow.com/questions/40027915/</v>
      </c>
    </row>
    <row r="2448" customFormat="false" ht="12.8" hidden="false" customHeight="false" outlineLevel="0" collapsed="false">
      <c r="A2448" s="0" t="str">
        <f aca="false">HYPERLINK("https://stackoverflow.com/questions/28598872/")</f>
        <v>https://stackoverflow.com/questions/28598872/</v>
      </c>
    </row>
    <row r="2449" customFormat="false" ht="12.8" hidden="false" customHeight="false" outlineLevel="0" collapsed="false">
      <c r="A2449" s="0" t="str">
        <f aca="false">HYPERLINK("https://stackoverflow.com/questions/10960213/")</f>
        <v>https://stackoverflow.com/questions/10960213/</v>
      </c>
    </row>
    <row r="2450" customFormat="false" ht="12.8" hidden="false" customHeight="false" outlineLevel="0" collapsed="false">
      <c r="A2450" s="0" t="str">
        <f aca="false">HYPERLINK("https://stackoverflow.com/questions/23506429/")</f>
        <v>https://stackoverflow.com/questions/23506429/</v>
      </c>
    </row>
    <row r="2451" customFormat="false" ht="12.8" hidden="false" customHeight="false" outlineLevel="0" collapsed="false">
      <c r="A2451" s="0" t="str">
        <f aca="false">HYPERLINK("https://stackoverflow.com/questions/14635136/")</f>
        <v>https://stackoverflow.com/questions/14635136/</v>
      </c>
    </row>
    <row r="2452" customFormat="false" ht="12.8" hidden="false" customHeight="false" outlineLevel="0" collapsed="false">
      <c r="A2452" s="0" t="str">
        <f aca="false">HYPERLINK("https://stackoverflow.com/questions/19341594/")</f>
        <v>https://stackoverflow.com/questions/19341594/</v>
      </c>
    </row>
    <row r="2453" customFormat="false" ht="12.8" hidden="false" customHeight="false" outlineLevel="0" collapsed="false">
      <c r="A2453" s="0" t="str">
        <f aca="false">HYPERLINK("https://stackoverflow.com/questions/28553353/")</f>
        <v>https://stackoverflow.com/questions/28553353/</v>
      </c>
    </row>
    <row r="2454" customFormat="false" ht="12.8" hidden="false" customHeight="false" outlineLevel="0" collapsed="false">
      <c r="A2454" s="0" t="str">
        <f aca="false">HYPERLINK("https://stackoverflow.com/questions/14242984/")</f>
        <v>https://stackoverflow.com/questions/14242984/</v>
      </c>
    </row>
    <row r="2458" customFormat="false" ht="12.8" hidden="false" customHeight="false" outlineLevel="0" collapsed="false">
      <c r="A2458" s="0" t="s">
        <v>200</v>
      </c>
    </row>
    <row r="2460" customFormat="false" ht="12.8" hidden="false" customHeight="false" outlineLevel="0" collapsed="false">
      <c r="A2460" s="0" t="str">
        <f aca="false">HYPERLINK("https://stackoverflow.com/questions/14165517/")</f>
        <v>https://stackoverflow.com/questions/14165517/</v>
      </c>
    </row>
    <row r="2461" customFormat="false" ht="12.8" hidden="false" customHeight="false" outlineLevel="0" collapsed="false">
      <c r="A2461" s="0" t="str">
        <f aca="false">HYPERLINK("https://stackoverflow.com/questions/10540631/")</f>
        <v>https://stackoverflow.com/questions/10540631/</v>
      </c>
    </row>
    <row r="2462" customFormat="false" ht="12.8" hidden="false" customHeight="false" outlineLevel="0" collapsed="false">
      <c r="A2462" s="0" t="str">
        <f aca="false">HYPERLINK("https://stackoverflow.com/questions/1431551/")</f>
        <v>https://stackoverflow.com/questions/1431551/</v>
      </c>
    </row>
    <row r="2463" customFormat="false" ht="12.8" hidden="false" customHeight="false" outlineLevel="0" collapsed="false">
      <c r="A2463" s="0" t="str">
        <f aca="false">HYPERLINK("https://stackoverflow.com/questions/32342477/")</f>
        <v>https://stackoverflow.com/questions/32342477/</v>
      </c>
    </row>
    <row r="2464" customFormat="false" ht="12.8" hidden="false" customHeight="false" outlineLevel="0" collapsed="false">
      <c r="A2464" s="0" t="str">
        <f aca="false">HYPERLINK("https://stackoverflow.com/questions/19655651/")</f>
        <v>https://stackoverflow.com/questions/19655651/</v>
      </c>
    </row>
    <row r="2465" customFormat="false" ht="12.8" hidden="false" customHeight="false" outlineLevel="0" collapsed="false">
      <c r="A2465" s="0" t="str">
        <f aca="false">HYPERLINK("https://stackoverflow.com/questions/1732455/")</f>
        <v>https://stackoverflow.com/questions/1732455/</v>
      </c>
    </row>
    <row r="2466" customFormat="false" ht="12.8" hidden="false" customHeight="false" outlineLevel="0" collapsed="false">
      <c r="A2466" s="0" t="str">
        <f aca="false">HYPERLINK("https://stackoverflow.com/questions/5928225/")</f>
        <v>https://stackoverflow.com/questions/5928225/</v>
      </c>
    </row>
    <row r="2467" customFormat="false" ht="12.8" hidden="false" customHeight="false" outlineLevel="0" collapsed="false">
      <c r="A2467" s="0" t="str">
        <f aca="false">HYPERLINK("https://stackoverflow.com/questions/16714127/")</f>
        <v>https://stackoverflow.com/questions/16714127/</v>
      </c>
    </row>
    <row r="2471" customFormat="false" ht="12.8" hidden="false" customHeight="false" outlineLevel="0" collapsed="false">
      <c r="A2471" s="0" t="s">
        <v>201</v>
      </c>
    </row>
    <row r="2473" customFormat="false" ht="12.8" hidden="false" customHeight="false" outlineLevel="0" collapsed="false">
      <c r="A2473" s="0" t="str">
        <f aca="false">HYPERLINK("https://stackoverflow.com/questions/1625234/")</f>
        <v>https://stackoverflow.com/questions/1625234/</v>
      </c>
    </row>
    <row r="2474" customFormat="false" ht="12.8" hidden="false" customHeight="false" outlineLevel="0" collapsed="false">
      <c r="A2474" s="0" t="str">
        <f aca="false">HYPERLINK("https://stackoverflow.com/questions/4614227/")</f>
        <v>https://stackoverflow.com/questions/4614227/</v>
      </c>
    </row>
    <row r="2475" customFormat="false" ht="12.8" hidden="false" customHeight="false" outlineLevel="0" collapsed="false">
      <c r="A2475" s="0" t="str">
        <f aca="false">HYPERLINK("https://stackoverflow.com/questions/36220400/")</f>
        <v>https://stackoverflow.com/questions/36220400/</v>
      </c>
    </row>
    <row r="2476" customFormat="false" ht="12.8" hidden="false" customHeight="false" outlineLevel="0" collapsed="false">
      <c r="A2476" s="0" t="str">
        <f aca="false">HYPERLINK("https://stackoverflow.com/questions/10313840/")</f>
        <v>https://stackoverflow.com/questions/10313840/</v>
      </c>
    </row>
    <row r="2477" customFormat="false" ht="12.8" hidden="false" customHeight="false" outlineLevel="0" collapsed="false">
      <c r="A2477" s="0" t="str">
        <f aca="false">HYPERLINK("https://stackoverflow.com/questions/17401385/")</f>
        <v>https://stackoverflow.com/questions/17401385/</v>
      </c>
    </row>
    <row r="2478" customFormat="false" ht="12.8" hidden="false" customHeight="false" outlineLevel="0" collapsed="false">
      <c r="A2478" s="0" t="str">
        <f aca="false">HYPERLINK("https://stackoverflow.com/questions/22997137/")</f>
        <v>https://stackoverflow.com/questions/22997137/</v>
      </c>
    </row>
    <row r="2479" customFormat="false" ht="12.8" hidden="false" customHeight="false" outlineLevel="0" collapsed="false">
      <c r="A2479" s="0" t="str">
        <f aca="false">HYPERLINK("https://stackoverflow.com/questions/8210616/")</f>
        <v>https://stackoverflow.com/questions/8210616/</v>
      </c>
    </row>
    <row r="2480" customFormat="false" ht="12.8" hidden="false" customHeight="false" outlineLevel="0" collapsed="false">
      <c r="A2480" s="0" t="str">
        <f aca="false">HYPERLINK("https://stackoverflow.com/questions/8544771/")</f>
        <v>https://stackoverflow.com/questions/8544771/</v>
      </c>
    </row>
    <row r="2484" customFormat="false" ht="12.8" hidden="false" customHeight="false" outlineLevel="0" collapsed="false">
      <c r="A2484" s="0" t="s">
        <v>202</v>
      </c>
    </row>
    <row r="2486" customFormat="false" ht="12.8" hidden="false" customHeight="false" outlineLevel="0" collapsed="false">
      <c r="A2486" s="0" t="str">
        <f aca="false">HYPERLINK("https://stackoverflow.com/questions/13185727/")</f>
        <v>https://stackoverflow.com/questions/13185727/</v>
      </c>
    </row>
    <row r="2487" customFormat="false" ht="12.8" hidden="false" customHeight="false" outlineLevel="0" collapsed="false">
      <c r="A2487" s="0" t="str">
        <f aca="false">HYPERLINK("https://stackoverflow.com/questions/33238787/")</f>
        <v>https://stackoverflow.com/questions/33238787/</v>
      </c>
    </row>
    <row r="2488" customFormat="false" ht="12.8" hidden="false" customHeight="false" outlineLevel="0" collapsed="false">
      <c r="A2488" s="0" t="str">
        <f aca="false">HYPERLINK("https://stackoverflow.com/questions/51079444/")</f>
        <v>https://stackoverflow.com/questions/51079444/</v>
      </c>
    </row>
    <row r="2489" customFormat="false" ht="12.8" hidden="false" customHeight="false" outlineLevel="0" collapsed="false">
      <c r="A2489" s="0" t="str">
        <f aca="false">HYPERLINK("https://stackoverflow.com/questions/5343689/")</f>
        <v>https://stackoverflow.com/questions/5343689/</v>
      </c>
    </row>
    <row r="2490" customFormat="false" ht="12.8" hidden="false" customHeight="false" outlineLevel="0" collapsed="false">
      <c r="A2490" s="0" t="str">
        <f aca="false">HYPERLINK("https://stackoverflow.com/questions/36498516/")</f>
        <v>https://stackoverflow.com/questions/36498516/</v>
      </c>
    </row>
    <row r="2491" customFormat="false" ht="12.8" hidden="false" customHeight="false" outlineLevel="0" collapsed="false">
      <c r="A2491" s="0" t="str">
        <f aca="false">HYPERLINK("https://stackoverflow.com/questions/30172326/")</f>
        <v>https://stackoverflow.com/questions/30172326/</v>
      </c>
    </row>
    <row r="2492" customFormat="false" ht="12.8" hidden="false" customHeight="false" outlineLevel="0" collapsed="false">
      <c r="A2492" s="0" t="str">
        <f aca="false">HYPERLINK("https://stackoverflow.com/questions/10982252/")</f>
        <v>https://stackoverflow.com/questions/10982252/</v>
      </c>
    </row>
    <row r="2493" customFormat="false" ht="12.8" hidden="false" customHeight="false" outlineLevel="0" collapsed="false">
      <c r="A2493" s="0" t="str">
        <f aca="false">HYPERLINK("https://stackoverflow.com/questions/36718469/")</f>
        <v>https://stackoverflow.com/questions/36718469/</v>
      </c>
    </row>
    <row r="2494" customFormat="false" ht="12.8" hidden="false" customHeight="false" outlineLevel="0" collapsed="false">
      <c r="A2494" s="0" t="str">
        <f aca="false">HYPERLINK("https://stackoverflow.com/questions/19846640/")</f>
        <v>https://stackoverflow.com/questions/19846640/</v>
      </c>
    </row>
    <row r="2498" customFormat="false" ht="12.8" hidden="false" customHeight="false" outlineLevel="0" collapsed="false">
      <c r="A2498" s="0" t="s">
        <v>203</v>
      </c>
    </row>
    <row r="2500" customFormat="false" ht="12.8" hidden="false" customHeight="false" outlineLevel="0" collapsed="false">
      <c r="A2500" s="0" t="str">
        <f aca="false">HYPERLINK("https://stackoverflow.com/questions/27379059/")</f>
        <v>https://stackoverflow.com/questions/27379059/</v>
      </c>
    </row>
    <row r="2501" customFormat="false" ht="12.8" hidden="false" customHeight="false" outlineLevel="0" collapsed="false">
      <c r="A2501" s="0" t="str">
        <f aca="false">HYPERLINK("https://stackoverflow.com/questions/3341202/")</f>
        <v>https://stackoverflow.com/questions/3341202/</v>
      </c>
    </row>
    <row r="2502" customFormat="false" ht="12.8" hidden="false" customHeight="false" outlineLevel="0" collapsed="false">
      <c r="A2502" s="0" t="str">
        <f aca="false">HYPERLINK("https://stackoverflow.com/questions/1075656/")</f>
        <v>https://stackoverflow.com/questions/1075656/</v>
      </c>
    </row>
    <row r="2503" customFormat="false" ht="12.8" hidden="false" customHeight="false" outlineLevel="0" collapsed="false">
      <c r="A2503" s="0" t="str">
        <f aca="false">HYPERLINK("https://stackoverflow.com/questions/13501142/")</f>
        <v>https://stackoverflow.com/questions/13501142/</v>
      </c>
    </row>
    <row r="2504" customFormat="false" ht="12.8" hidden="false" customHeight="false" outlineLevel="0" collapsed="false">
      <c r="A2504" s="0" t="str">
        <f aca="false">HYPERLINK("https://stackoverflow.com/questions/5440039/")</f>
        <v>https://stackoverflow.com/questions/5440039/</v>
      </c>
    </row>
    <row r="2505" customFormat="false" ht="12.8" hidden="false" customHeight="false" outlineLevel="0" collapsed="false">
      <c r="A2505" s="0" t="str">
        <f aca="false">HYPERLINK("https://stackoverflow.com/questions/29288568/")</f>
        <v>https://stackoverflow.com/questions/29288568/</v>
      </c>
    </row>
    <row r="2506" customFormat="false" ht="12.8" hidden="false" customHeight="false" outlineLevel="0" collapsed="false">
      <c r="A2506" s="0" t="str">
        <f aca="false">HYPERLINK("https://stackoverflow.com/questions/34818533/")</f>
        <v>https://stackoverflow.com/questions/34818533/</v>
      </c>
    </row>
    <row r="2507" customFormat="false" ht="12.8" hidden="false" customHeight="false" outlineLevel="0" collapsed="false">
      <c r="A2507" s="0" t="str">
        <f aca="false">HYPERLINK("https://stackoverflow.com/questions/35408290/")</f>
        <v>https://stackoverflow.com/questions/35408290/</v>
      </c>
    </row>
    <row r="2508" customFormat="false" ht="12.8" hidden="false" customHeight="false" outlineLevel="0" collapsed="false">
      <c r="A2508" s="0" t="str">
        <f aca="false">HYPERLINK("https://stackoverflow.com/questions/20969211/")</f>
        <v>https://stackoverflow.com/questions/20969211/</v>
      </c>
    </row>
    <row r="2509" customFormat="false" ht="12.8" hidden="false" customHeight="false" outlineLevel="0" collapsed="false">
      <c r="A2509" s="0" t="str">
        <f aca="false">HYPERLINK("https://stackoverflow.com/questions/9499560/")</f>
        <v>https://stackoverflow.com/questions/9499560/</v>
      </c>
    </row>
    <row r="2515" customFormat="false" ht="12.8" hidden="false" customHeight="false" outlineLevel="0" collapsed="false">
      <c r="A2515" s="0" t="str">
        <f aca="false">HYPERLINK("https://stackoverflow.com/questions/5604698/")</f>
        <v>https://stackoverflow.com/questions/5604698/</v>
      </c>
    </row>
    <row r="2516" customFormat="false" ht="12.8" hidden="false" customHeight="false" outlineLevel="0" collapsed="false">
      <c r="A2516" s="0" t="str">
        <f aca="false">HYPERLINK("https://stackoverflow.com/questions/179745/")</f>
        <v>https://stackoverflow.com/questions/179745/</v>
      </c>
    </row>
    <row r="2517" customFormat="false" ht="12.8" hidden="false" customHeight="false" outlineLevel="0" collapsed="false">
      <c r="A2517" s="0" t="str">
        <f aca="false">HYPERLINK("https://stackoverflow.com/questions/50683786/")</f>
        <v>https://stackoverflow.com/questions/50683786/</v>
      </c>
    </row>
    <row r="2518" customFormat="false" ht="12.8" hidden="false" customHeight="false" outlineLevel="0" collapsed="false">
      <c r="A2518" s="0" t="str">
        <f aca="false">HYPERLINK("https://stackoverflow.com/questions/202949/")</f>
        <v>https://stackoverflow.com/questions/202949/</v>
      </c>
    </row>
    <row r="2519" customFormat="false" ht="12.8" hidden="false" customHeight="false" outlineLevel="0" collapsed="false">
      <c r="A2519" s="0" t="str">
        <f aca="false">HYPERLINK("https://stackoverflow.com/questions/202586/")</f>
        <v>https://stackoverflow.com/questions/202586/</v>
      </c>
    </row>
    <row r="2520" customFormat="false" ht="12.8" hidden="false" customHeight="false" outlineLevel="0" collapsed="false">
      <c r="A2520" s="0" t="str">
        <f aca="false">HYPERLINK("https://stackoverflow.com/questions/50785508/")</f>
        <v>https://stackoverflow.com/questions/50785508/</v>
      </c>
    </row>
    <row r="2521" customFormat="false" ht="12.8" hidden="false" customHeight="false" outlineLevel="0" collapsed="false">
      <c r="A2521" s="0" t="str">
        <f aca="false">HYPERLINK("https://stackoverflow.com/questions/62289/")</f>
        <v>https://stackoverflow.com/questions/62289/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2018-10-24T19:19:41Z</dcterms:modified>
  <cp:revision>1</cp:revision>
  <dc:subject/>
  <dc:title/>
</cp:coreProperties>
</file>