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26" documentId="8_{39F78E74-28BC-4D09-9F3A-4C0FC442C6C2}" xr6:coauthVersionLast="47" xr6:coauthVersionMax="47" xr10:uidLastSave="{116BF26B-380E-452E-9651-B193BDE7CDFD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O9" i="1" s="1"/>
  <c r="K10" i="1"/>
  <c r="O10" i="1" s="1"/>
  <c r="K11" i="1"/>
  <c r="K12" i="1"/>
  <c r="K13" i="1"/>
  <c r="K14" i="1"/>
  <c r="K15" i="1"/>
  <c r="K16" i="1"/>
  <c r="K17" i="1"/>
  <c r="K18" i="1"/>
  <c r="K5" i="1"/>
  <c r="D20" i="1"/>
  <c r="D15" i="1"/>
  <c r="D10" i="1"/>
  <c r="D6" i="1"/>
  <c r="D11" i="1" s="1"/>
  <c r="O8" i="1" l="1"/>
  <c r="O7" i="1"/>
  <c r="M6" i="1"/>
  <c r="M16" i="1"/>
  <c r="M15" i="1"/>
  <c r="O5" i="1"/>
  <c r="M14" i="1"/>
  <c r="M13" i="1"/>
  <c r="M17" i="1"/>
  <c r="M12" i="1"/>
  <c r="M11" i="1"/>
  <c r="M10" i="1"/>
  <c r="M9" i="1"/>
  <c r="O13" i="1"/>
  <c r="M8" i="1"/>
  <c r="O12" i="1"/>
  <c r="M7" i="1"/>
  <c r="O11" i="1"/>
  <c r="O6" i="1"/>
  <c r="O18" i="1"/>
  <c r="O16" i="1"/>
  <c r="M5" i="1"/>
  <c r="O15" i="1"/>
  <c r="M18" i="1"/>
  <c r="O14" i="1"/>
  <c r="O17" i="1"/>
  <c r="D16" i="1"/>
  <c r="D17" i="1" s="1"/>
  <c r="D21" i="1"/>
  <c r="D22" i="1"/>
  <c r="D26" i="1" l="1"/>
  <c r="D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<sst xmlns="http://schemas.openxmlformats.org/spreadsheetml/2006/main" count="60" uniqueCount="51">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</sst>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26"/>
  <sheetViews>
    <sheetView tabSelected="1" topLeftCell="J1" workbookViewId="0">
      <selection activeCell="R5" sqref="R5"/>
    </sheetView>
  </sheetViews>
  <sheetFormatPr defaultColWidth="10.109375" defaultRowHeight="16.8" customHeight="1" x14ac:dyDescent="0.3"/>
  <cols>
    <col min="3" max="3" width="12.218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6600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49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180</v>
      </c>
      <c r="E5" t="s">
        <v>6</v>
      </c>
      <c r="I5" s="19">
        <v>0.5</v>
      </c>
      <c r="J5" s="17">
        <v>1</v>
      </c>
      <c r="K5" s="14">
        <f>ATAN(I5/$D$14)*(180/PI())</f>
        <v>1.9091524329963763</v>
      </c>
      <c r="L5" s="16"/>
      <c r="M5" s="14">
        <f>K5*$D$6</f>
        <v>70.002255876533795</v>
      </c>
      <c r="N5" s="16"/>
      <c r="O5" s="14">
        <f>K5*(1/$D$10)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16</v>
      </c>
      <c r="D6" s="4">
        <f>6600/180</f>
        <v>36.666666666666664</v>
      </c>
      <c r="E6" t="s">
        <v>14</v>
      </c>
      <c r="I6" s="20">
        <v>0.5</v>
      </c>
      <c r="J6" s="18">
        <v>2</v>
      </c>
      <c r="K6" s="14">
        <f t="shared" ref="K6:K18" si="0">ATAN(I6/$D$14)*(180/PI())</f>
        <v>1.9091524329963763</v>
      </c>
      <c r="L6" s="16"/>
      <c r="M6" s="14">
        <f t="shared" ref="M6:M18" si="1">K6*$D$6</f>
        <v>70.002255876533795</v>
      </c>
      <c r="N6" s="16"/>
      <c r="O6" s="14">
        <f t="shared" ref="O6:O18" si="2">K6*(1/$D$10)</f>
        <v>1.1107795973797099</v>
      </c>
      <c r="P6" s="16"/>
      <c r="Q6" s="23"/>
      <c r="R6" s="9"/>
      <c r="S6" s="23"/>
      <c r="T6" s="9"/>
      <c r="U6" s="2"/>
      <c r="V6" s="2"/>
      <c r="W6" s="2"/>
      <c r="X6" s="2"/>
      <c r="Y6" s="2"/>
      <c r="Z6" s="2"/>
    </row>
    <row r="7" spans="2:26" ht="16.8" customHeight="1" x14ac:dyDescent="0.3">
      <c r="I7" s="20">
        <v>-0.5</v>
      </c>
      <c r="J7" s="18">
        <v>1</v>
      </c>
      <c r="K7" s="14">
        <f t="shared" si="0"/>
        <v>-1.9091524329963763</v>
      </c>
      <c r="L7" s="16"/>
      <c r="M7" s="14">
        <f t="shared" si="1"/>
        <v>-70.002255876533795</v>
      </c>
      <c r="N7" s="16"/>
      <c r="O7" s="14">
        <f t="shared" si="2"/>
        <v>-1.1107795973797099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B8" s="5" t="s">
        <v>7</v>
      </c>
      <c r="C8" s="4" t="s">
        <v>9</v>
      </c>
      <c r="D8" s="4">
        <v>55</v>
      </c>
      <c r="E8" t="s">
        <v>4</v>
      </c>
      <c r="I8" s="20">
        <v>-0.5</v>
      </c>
      <c r="J8" s="18">
        <v>2</v>
      </c>
      <c r="K8" s="14">
        <f t="shared" si="0"/>
        <v>-1.9091524329963763</v>
      </c>
      <c r="L8" s="16"/>
      <c r="M8" s="14">
        <f t="shared" si="1"/>
        <v>-70.002255876533795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C9" s="4" t="s">
        <v>11</v>
      </c>
      <c r="D9" s="4">
        <v>32</v>
      </c>
      <c r="E9" t="s">
        <v>10</v>
      </c>
      <c r="I9" s="20">
        <v>0</v>
      </c>
      <c r="J9" s="18">
        <v>1</v>
      </c>
      <c r="K9" s="14">
        <f t="shared" si="0"/>
        <v>0</v>
      </c>
      <c r="L9" s="16"/>
      <c r="M9" s="14">
        <f t="shared" si="1"/>
        <v>0</v>
      </c>
      <c r="N9" s="16"/>
      <c r="O9" s="14">
        <f t="shared" si="2"/>
        <v>0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12</v>
      </c>
      <c r="D10" s="4">
        <f>D8/D9</f>
        <v>1.71875</v>
      </c>
      <c r="E10" t="s">
        <v>13</v>
      </c>
      <c r="I10" s="20">
        <v>0</v>
      </c>
      <c r="J10" s="18">
        <v>2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15</v>
      </c>
      <c r="D11" s="4">
        <f>D6*D10</f>
        <v>63.020833333333329</v>
      </c>
      <c r="E11" t="s">
        <v>17</v>
      </c>
      <c r="I11" s="20">
        <v>1</v>
      </c>
      <c r="J11" s="18">
        <v>1</v>
      </c>
      <c r="K11" s="14">
        <f t="shared" si="0"/>
        <v>3.8140748342903543</v>
      </c>
      <c r="L11" s="16"/>
      <c r="M11" s="14">
        <f t="shared" si="1"/>
        <v>139.84941059064633</v>
      </c>
      <c r="N11" s="16"/>
      <c r="O11" s="14">
        <f t="shared" si="2"/>
        <v>2.2190980854052968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I12" s="20">
        <v>1</v>
      </c>
      <c r="J12" s="18">
        <v>2</v>
      </c>
      <c r="K12" s="14">
        <f t="shared" si="0"/>
        <v>3.8140748342903543</v>
      </c>
      <c r="L12" s="16"/>
      <c r="M12" s="14">
        <f t="shared" si="1"/>
        <v>139.84941059064633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B13" s="5" t="s">
        <v>18</v>
      </c>
      <c r="C13" s="2" t="s">
        <v>19</v>
      </c>
      <c r="D13" s="2">
        <v>5</v>
      </c>
      <c r="E13" t="s">
        <v>20</v>
      </c>
      <c r="I13" s="20">
        <v>-1</v>
      </c>
      <c r="J13" s="18">
        <v>1</v>
      </c>
      <c r="K13" s="14">
        <f t="shared" si="0"/>
        <v>-3.8140748342903543</v>
      </c>
      <c r="L13" s="16"/>
      <c r="M13" s="14">
        <f t="shared" si="1"/>
        <v>-139.84941059064633</v>
      </c>
      <c r="N13" s="16"/>
      <c r="O13" s="14">
        <f t="shared" si="2"/>
        <v>-2.2190980854052968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30.6" customHeight="1" x14ac:dyDescent="0.3">
      <c r="C14" s="3" t="s">
        <v>21</v>
      </c>
      <c r="D14" s="2">
        <v>15</v>
      </c>
      <c r="E14" t="s">
        <v>20</v>
      </c>
      <c r="I14" s="20">
        <v>-1</v>
      </c>
      <c r="J14" s="18">
        <v>2</v>
      </c>
      <c r="K14" s="14">
        <f t="shared" si="0"/>
        <v>-3.8140748342903543</v>
      </c>
      <c r="L14" s="16"/>
      <c r="M14" s="14">
        <f t="shared" si="1"/>
        <v>-139.84941059064633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16.8" customHeight="1" x14ac:dyDescent="0.3">
      <c r="C15" s="2" t="s">
        <v>22</v>
      </c>
      <c r="D15" s="2">
        <f>ATAN((D13/2)/D14)*(180/PI())</f>
        <v>9.4623222080256166</v>
      </c>
      <c r="E15" t="s">
        <v>8</v>
      </c>
      <c r="I15" s="20">
        <v>2</v>
      </c>
      <c r="J15" s="18">
        <v>1</v>
      </c>
      <c r="K15" s="14">
        <f t="shared" si="0"/>
        <v>7.594643368591445</v>
      </c>
      <c r="L15" s="16"/>
      <c r="M15" s="14">
        <f t="shared" si="1"/>
        <v>278.47025684835296</v>
      </c>
      <c r="N15" s="16"/>
      <c r="O15" s="14">
        <f t="shared" si="2"/>
        <v>4.4187015962713856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23</v>
      </c>
      <c r="D16" s="2">
        <f>D15*(1/D10)</f>
        <v>5.5053511028512672</v>
      </c>
      <c r="E16" t="s">
        <v>10</v>
      </c>
      <c r="I16" s="20">
        <v>2</v>
      </c>
      <c r="J16" s="18">
        <v>2</v>
      </c>
      <c r="K16" s="14">
        <f t="shared" si="0"/>
        <v>7.594643368591445</v>
      </c>
      <c r="L16" s="16"/>
      <c r="M16" s="14">
        <f t="shared" si="1"/>
        <v>278.47025684835296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24</v>
      </c>
      <c r="D17" s="2">
        <f>D11*D16</f>
        <v>346.95181429427254</v>
      </c>
      <c r="E17" t="s">
        <v>5</v>
      </c>
      <c r="I17" s="20">
        <v>-2</v>
      </c>
      <c r="J17" s="18">
        <v>1</v>
      </c>
      <c r="K17" s="14">
        <f t="shared" si="0"/>
        <v>-7.594643368591445</v>
      </c>
      <c r="L17" s="16"/>
      <c r="M17" s="14">
        <f t="shared" si="1"/>
        <v>-278.47025684835296</v>
      </c>
      <c r="N17" s="16"/>
      <c r="O17" s="14">
        <f t="shared" si="2"/>
        <v>-4.4187015962713856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thickBot="1" x14ac:dyDescent="0.35">
      <c r="I18" s="21">
        <v>2</v>
      </c>
      <c r="J18" s="18">
        <v>2</v>
      </c>
      <c r="K18" s="14">
        <f t="shared" si="0"/>
        <v>7.594643368591445</v>
      </c>
      <c r="L18" s="16"/>
      <c r="M18" s="14">
        <f t="shared" si="1"/>
        <v>278.47025684835296</v>
      </c>
      <c r="N18" s="16"/>
      <c r="O18" s="14">
        <f t="shared" si="2"/>
        <v>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28.8" customHeight="1" x14ac:dyDescent="0.3">
      <c r="B19" s="6" t="s">
        <v>25</v>
      </c>
      <c r="C19" s="5" t="s">
        <v>27</v>
      </c>
      <c r="D19" s="9">
        <v>1</v>
      </c>
      <c r="E19" t="s">
        <v>20</v>
      </c>
      <c r="F19" t="s">
        <v>28</v>
      </c>
    </row>
    <row r="20" spans="2:26" ht="28.8" customHeight="1" x14ac:dyDescent="0.3">
      <c r="C20" s="7" t="s">
        <v>26</v>
      </c>
      <c r="D20" s="8">
        <f>ATAN(D19/D14)*(180/PI())</f>
        <v>3.8140748342903543</v>
      </c>
      <c r="E20" t="s">
        <v>8</v>
      </c>
    </row>
    <row r="21" spans="2:26" ht="16.8" customHeight="1" x14ac:dyDescent="0.3">
      <c r="C21" s="5" t="s">
        <v>29</v>
      </c>
      <c r="D21" s="8">
        <f>D20*D6</f>
        <v>139.84941059064633</v>
      </c>
      <c r="E21" t="s">
        <v>5</v>
      </c>
    </row>
    <row r="22" spans="2:26" ht="16.8" customHeight="1" x14ac:dyDescent="0.3">
      <c r="C22" s="5" t="s">
        <v>30</v>
      </c>
      <c r="D22" s="8">
        <f>D20*(1/D10)</f>
        <v>2.2190980854052968</v>
      </c>
      <c r="E22" t="s">
        <v>10</v>
      </c>
    </row>
    <row r="23" spans="2:26" ht="16.8" customHeight="1" x14ac:dyDescent="0.3">
      <c r="C23" s="5"/>
      <c r="D23" s="5"/>
    </row>
    <row r="24" spans="2:26" ht="16.8" customHeight="1" x14ac:dyDescent="0.3">
      <c r="C24" s="5" t="s">
        <v>31</v>
      </c>
      <c r="D24" s="5"/>
    </row>
    <row r="25" spans="2:26" ht="16.8" customHeight="1" x14ac:dyDescent="0.3">
      <c r="C25" s="5" t="s">
        <v>32</v>
      </c>
      <c r="D25" s="8">
        <f>15.5-D22</f>
        <v>13.280901914594704</v>
      </c>
    </row>
    <row r="26" spans="2:26" ht="16.8" customHeight="1" x14ac:dyDescent="0.3">
      <c r="C26" s="5" t="s">
        <v>33</v>
      </c>
      <c r="D26" s="8">
        <f>15.5+D22</f>
        <v>17.719098085405296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2024-03-11T05:12:26Z</dcterms:modified>
</cp:coreProperties>
</file>